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rainity\Assignments\IMDB_Movie_Analysis\"/>
    </mc:Choice>
  </mc:AlternateContent>
  <xr:revisionPtr revIDLastSave="0" documentId="13_ncr:1_{93DD1224-4668-4752-84C6-535F0C6BDA64}" xr6:coauthVersionLast="47" xr6:coauthVersionMax="47" xr10:uidLastSave="{00000000-0000-0000-0000-000000000000}"/>
  <bookViews>
    <workbookView xWindow="-108" yWindow="-108" windowWidth="23256" windowHeight="12456" xr2:uid="{0581C5B1-B97F-4198-A538-1110E5CFB45A}"/>
  </bookViews>
  <sheets>
    <sheet name="Original_Dataset" sheetId="1" r:id="rId1"/>
    <sheet name="Cleaned_Dataset" sheetId="2" r:id="rId2"/>
    <sheet name="Movie_Genre_Analysis" sheetId="3" r:id="rId3"/>
    <sheet name="Movie_Duration_Analysis" sheetId="4" r:id="rId4"/>
    <sheet name="Language_Analysis" sheetId="5" r:id="rId5"/>
    <sheet name="Director_Analysis" sheetId="6" r:id="rId6"/>
    <sheet name="Budget_Analysis" sheetId="7" r:id="rId7"/>
  </sheets>
  <definedNames>
    <definedName name="_xlnm._FilterDatabase" localSheetId="2" hidden="1">Movie_Genre_Analysis!#REF!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" i="5" l="1" a="1"/>
  <c r="J2" i="5" s="1"/>
  <c r="J3" i="5" a="1"/>
  <c r="J3" i="5" s="1"/>
  <c r="J4" i="5" a="1"/>
  <c r="J4" i="5" s="1"/>
  <c r="J5" i="5" a="1"/>
  <c r="J5" i="5" s="1"/>
  <c r="J6" i="5" a="1"/>
  <c r="J6" i="5" s="1"/>
  <c r="J7" i="5" a="1"/>
  <c r="J7" i="5" s="1"/>
  <c r="J8" i="5" a="1"/>
  <c r="J8" i="5" s="1"/>
  <c r="J9" i="5" a="1"/>
  <c r="J9" i="5" s="1"/>
  <c r="J10" i="5" a="1"/>
  <c r="J10" i="5" s="1"/>
  <c r="J11" i="5" a="1"/>
  <c r="J11" i="5" s="1"/>
  <c r="J12" i="5" a="1"/>
  <c r="J12" i="5" s="1"/>
  <c r="J13" i="5" a="1"/>
  <c r="J13" i="5" s="1"/>
  <c r="J14" i="5" a="1"/>
  <c r="J14" i="5" s="1"/>
  <c r="J15" i="5" a="1"/>
  <c r="J15" i="5" s="1"/>
  <c r="J16" i="5" a="1"/>
  <c r="J16" i="5" s="1"/>
  <c r="J17" i="5" a="1"/>
  <c r="J17" i="5" s="1"/>
  <c r="J18" i="5" a="1"/>
  <c r="J18" i="5" s="1"/>
  <c r="J19" i="5" a="1"/>
  <c r="J19" i="5" s="1"/>
  <c r="J20" i="5" a="1"/>
  <c r="J20" i="5" s="1"/>
  <c r="J21" i="5" a="1"/>
  <c r="J21" i="5" s="1"/>
  <c r="J22" i="5" a="1"/>
  <c r="J22" i="5" s="1"/>
  <c r="J23" i="5" a="1"/>
  <c r="J23" i="5" s="1"/>
  <c r="J24" i="5" a="1"/>
  <c r="J24" i="5" s="1"/>
  <c r="J25" i="5" a="1"/>
  <c r="J25" i="5" s="1"/>
  <c r="J26" i="5" a="1"/>
  <c r="J26" i="5" s="1"/>
  <c r="J27" i="5" a="1"/>
  <c r="J27" i="5" s="1"/>
  <c r="J28" i="5" a="1"/>
  <c r="J28" i="5" s="1"/>
  <c r="J29" i="5" a="1"/>
  <c r="J29" i="5" s="1"/>
  <c r="J30" i="5" a="1"/>
  <c r="J30" i="5" s="1"/>
  <c r="J31" i="5" a="1"/>
  <c r="J31" i="5" s="1"/>
  <c r="J32" i="5" a="1"/>
  <c r="J32" i="5" s="1"/>
  <c r="J33" i="5" a="1"/>
  <c r="J33" i="5" s="1"/>
  <c r="J34" i="5" a="1"/>
  <c r="J34" i="5" s="1"/>
  <c r="J35" i="5" a="1"/>
  <c r="J35" i="5" s="1"/>
  <c r="J36" i="5" a="1"/>
  <c r="J36" i="5" s="1"/>
  <c r="J37" i="5" a="1"/>
  <c r="J37" i="5" s="1"/>
  <c r="J38" i="5" a="1"/>
  <c r="J38" i="5" s="1"/>
  <c r="J39" i="5" a="1"/>
  <c r="J39" i="5" s="1"/>
  <c r="I2" i="5" a="1"/>
  <c r="I2" i="5" s="1"/>
  <c r="I3" i="5" a="1"/>
  <c r="I3" i="5" s="1"/>
  <c r="I4" i="5" a="1"/>
  <c r="I4" i="5" s="1"/>
  <c r="I5" i="5" a="1"/>
  <c r="I5" i="5" s="1"/>
  <c r="I6" i="5" a="1"/>
  <c r="I6" i="5" s="1"/>
  <c r="I7" i="5" a="1"/>
  <c r="I7" i="5" s="1"/>
  <c r="I8" i="5" a="1"/>
  <c r="I8" i="5" s="1"/>
  <c r="I9" i="5" a="1"/>
  <c r="I9" i="5" s="1"/>
  <c r="I10" i="5" a="1"/>
  <c r="I10" i="5" s="1"/>
  <c r="I11" i="5" a="1"/>
  <c r="I11" i="5" s="1"/>
  <c r="I12" i="5" a="1"/>
  <c r="I12" i="5" s="1"/>
  <c r="I13" i="5" a="1"/>
  <c r="I13" i="5" s="1"/>
  <c r="I14" i="5" a="1"/>
  <c r="I14" i="5" s="1"/>
  <c r="I15" i="5" a="1"/>
  <c r="I15" i="5" s="1"/>
  <c r="I16" i="5" a="1"/>
  <c r="I16" i="5" s="1"/>
  <c r="I17" i="5" a="1"/>
  <c r="I17" i="5" s="1"/>
  <c r="I18" i="5" a="1"/>
  <c r="I18" i="5" s="1"/>
  <c r="I19" i="5" a="1"/>
  <c r="I19" i="5" s="1"/>
  <c r="I20" i="5" a="1"/>
  <c r="I20" i="5" s="1"/>
  <c r="I21" i="5" a="1"/>
  <c r="I21" i="5" s="1"/>
  <c r="I22" i="5" a="1"/>
  <c r="I22" i="5" s="1"/>
  <c r="I23" i="5" a="1"/>
  <c r="I23" i="5" s="1"/>
  <c r="I24" i="5" a="1"/>
  <c r="I24" i="5" s="1"/>
  <c r="I25" i="5" a="1"/>
  <c r="I25" i="5" s="1"/>
  <c r="I26" i="5" a="1"/>
  <c r="I26" i="5" s="1"/>
  <c r="I27" i="5" a="1"/>
  <c r="I27" i="5" s="1"/>
  <c r="I28" i="5" a="1"/>
  <c r="I28" i="5" s="1"/>
  <c r="I29" i="5" a="1"/>
  <c r="I29" i="5" s="1"/>
  <c r="I30" i="5" a="1"/>
  <c r="I30" i="5" s="1"/>
  <c r="I31" i="5" a="1"/>
  <c r="I31" i="5" s="1"/>
  <c r="I32" i="5" a="1"/>
  <c r="I32" i="5" s="1"/>
  <c r="I33" i="5" a="1"/>
  <c r="I33" i="5" s="1"/>
  <c r="I34" i="5" a="1"/>
  <c r="I34" i="5" s="1"/>
  <c r="I35" i="5" a="1"/>
  <c r="I35" i="5" s="1"/>
  <c r="I36" i="5" a="1"/>
  <c r="I36" i="5" s="1"/>
  <c r="I37" i="5" a="1"/>
  <c r="I37" i="5" s="1"/>
  <c r="I38" i="5" a="1"/>
  <c r="I38" i="5" s="1"/>
  <c r="I39" i="5" a="1"/>
  <c r="I39" i="5" s="1"/>
  <c r="H2" i="5" a="1"/>
  <c r="H2" i="5" s="1"/>
  <c r="H3" i="5" a="1"/>
  <c r="H3" i="5" s="1"/>
  <c r="H4" i="5" a="1"/>
  <c r="H4" i="5" s="1"/>
  <c r="H5" i="5" a="1"/>
  <c r="H5" i="5" s="1"/>
  <c r="H6" i="5" a="1"/>
  <c r="H6" i="5" s="1"/>
  <c r="H7" i="5" a="1"/>
  <c r="H7" i="5" s="1"/>
  <c r="H8" i="5" a="1"/>
  <c r="H8" i="5" s="1"/>
  <c r="H9" i="5" a="1"/>
  <c r="H9" i="5" s="1"/>
  <c r="H10" i="5" a="1"/>
  <c r="H10" i="5" s="1"/>
  <c r="H11" i="5" a="1"/>
  <c r="H11" i="5" s="1"/>
  <c r="H12" i="5" a="1"/>
  <c r="H12" i="5" s="1"/>
  <c r="H13" i="5" a="1"/>
  <c r="H13" i="5" s="1"/>
  <c r="H14" i="5" a="1"/>
  <c r="H14" i="5" s="1"/>
  <c r="H15" i="5" a="1"/>
  <c r="H15" i="5" s="1"/>
  <c r="H16" i="5" a="1"/>
  <c r="H16" i="5" s="1"/>
  <c r="H17" i="5" a="1"/>
  <c r="H17" i="5" s="1"/>
  <c r="H18" i="5" a="1"/>
  <c r="H18" i="5" s="1"/>
  <c r="H19" i="5" a="1"/>
  <c r="H19" i="5" s="1"/>
  <c r="H20" i="5" a="1"/>
  <c r="H20" i="5" s="1"/>
  <c r="H21" i="5" a="1"/>
  <c r="H21" i="5" s="1"/>
  <c r="H22" i="5" a="1"/>
  <c r="H22" i="5" s="1"/>
  <c r="H23" i="5" a="1"/>
  <c r="H23" i="5" s="1"/>
  <c r="H24" i="5" a="1"/>
  <c r="H24" i="5" s="1"/>
  <c r="H25" i="5" a="1"/>
  <c r="H25" i="5" s="1"/>
  <c r="H26" i="5" a="1"/>
  <c r="H26" i="5" s="1"/>
  <c r="H27" i="5" a="1"/>
  <c r="H27" i="5" s="1"/>
  <c r="H28" i="5" a="1"/>
  <c r="H28" i="5" s="1"/>
  <c r="H29" i="5" a="1"/>
  <c r="H29" i="5" s="1"/>
  <c r="H30" i="5" a="1"/>
  <c r="H30" i="5" s="1"/>
  <c r="H31" i="5" a="1"/>
  <c r="H31" i="5" s="1"/>
  <c r="H32" i="5" a="1"/>
  <c r="H32" i="5" s="1"/>
  <c r="H33" i="5" a="1"/>
  <c r="H33" i="5" s="1"/>
  <c r="H34" i="5" a="1"/>
  <c r="H34" i="5" s="1"/>
  <c r="H35" i="5" a="1"/>
  <c r="H35" i="5" s="1"/>
  <c r="H36" i="5" a="1"/>
  <c r="H36" i="5" s="1"/>
  <c r="H37" i="5" a="1"/>
  <c r="H37" i="5" s="1"/>
  <c r="H38" i="5" a="1"/>
  <c r="H38" i="5" s="1"/>
  <c r="H39" i="5" a="1"/>
  <c r="H39" i="5" s="1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L2" i="3" a="1"/>
  <c r="L2" i="3" s="1"/>
  <c r="H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2" i="7"/>
  <c r="F2" i="6"/>
  <c r="G2" i="6" s="1"/>
  <c r="F3" i="6"/>
  <c r="F4" i="6"/>
  <c r="F5" i="6"/>
  <c r="F6" i="6"/>
  <c r="F7" i="6"/>
  <c r="F8" i="6"/>
  <c r="F9" i="6"/>
  <c r="G9" i="6" s="1"/>
  <c r="F10" i="6"/>
  <c r="F11" i="6"/>
  <c r="F12" i="6"/>
  <c r="F13" i="6"/>
  <c r="F14" i="6"/>
  <c r="F15" i="6"/>
  <c r="F16" i="6"/>
  <c r="F17" i="6"/>
  <c r="G17" i="6" s="1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G65" i="6" s="1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G81" i="6" s="1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2" i="6"/>
  <c r="F7" i="4"/>
  <c r="F6" i="4"/>
  <c r="F5" i="4"/>
  <c r="F4" i="4"/>
  <c r="F3" i="4"/>
  <c r="L19" i="3" a="1"/>
  <c r="L19" i="3" s="1"/>
  <c r="K19" i="3" a="1"/>
  <c r="K19" i="3" s="1"/>
  <c r="J19" i="3"/>
  <c r="I19" i="3"/>
  <c r="H19" i="3" a="1"/>
  <c r="H19" i="3" s="1"/>
  <c r="G19" i="3" a="1"/>
  <c r="G19" i="3" s="1"/>
  <c r="F19" i="3"/>
  <c r="E19" i="3"/>
  <c r="L18" i="3" a="1"/>
  <c r="L18" i="3" s="1"/>
  <c r="K18" i="3" a="1"/>
  <c r="K18" i="3" s="1"/>
  <c r="J18" i="3"/>
  <c r="I18" i="3"/>
  <c r="H18" i="3" a="1"/>
  <c r="H18" i="3" s="1"/>
  <c r="G18" i="3" a="1"/>
  <c r="G18" i="3" s="1"/>
  <c r="F18" i="3"/>
  <c r="E18" i="3"/>
  <c r="L17" i="3" a="1"/>
  <c r="L17" i="3" s="1"/>
  <c r="K17" i="3" a="1"/>
  <c r="K17" i="3" s="1"/>
  <c r="J17" i="3"/>
  <c r="I17" i="3"/>
  <c r="H17" i="3" a="1"/>
  <c r="H17" i="3" s="1"/>
  <c r="G17" i="3" a="1"/>
  <c r="G17" i="3" s="1"/>
  <c r="F17" i="3"/>
  <c r="E17" i="3"/>
  <c r="L16" i="3" a="1"/>
  <c r="L16" i="3" s="1"/>
  <c r="K16" i="3" a="1"/>
  <c r="K16" i="3" s="1"/>
  <c r="J16" i="3"/>
  <c r="I16" i="3"/>
  <c r="H16" i="3" a="1"/>
  <c r="H16" i="3" s="1"/>
  <c r="G16" i="3" a="1"/>
  <c r="G16" i="3" s="1"/>
  <c r="F16" i="3"/>
  <c r="E16" i="3"/>
  <c r="L15" i="3" a="1"/>
  <c r="L15" i="3" s="1"/>
  <c r="K15" i="3" a="1"/>
  <c r="K15" i="3" s="1"/>
  <c r="J15" i="3"/>
  <c r="I15" i="3"/>
  <c r="H15" i="3" a="1"/>
  <c r="H15" i="3" s="1"/>
  <c r="G15" i="3" a="1"/>
  <c r="G15" i="3" s="1"/>
  <c r="F15" i="3"/>
  <c r="E15" i="3"/>
  <c r="L14" i="3" a="1"/>
  <c r="L14" i="3" s="1"/>
  <c r="K14" i="3" a="1"/>
  <c r="K14" i="3" s="1"/>
  <c r="J14" i="3"/>
  <c r="I14" i="3"/>
  <c r="H14" i="3" a="1"/>
  <c r="H14" i="3" s="1"/>
  <c r="G14" i="3" a="1"/>
  <c r="G14" i="3" s="1"/>
  <c r="F14" i="3"/>
  <c r="E14" i="3"/>
  <c r="L13" i="3" a="1"/>
  <c r="L13" i="3" s="1"/>
  <c r="K13" i="3" a="1"/>
  <c r="K13" i="3" s="1"/>
  <c r="J13" i="3"/>
  <c r="I13" i="3"/>
  <c r="H13" i="3" a="1"/>
  <c r="H13" i="3" s="1"/>
  <c r="G13" i="3" a="1"/>
  <c r="G13" i="3" s="1"/>
  <c r="F13" i="3"/>
  <c r="E13" i="3"/>
  <c r="L12" i="3" a="1"/>
  <c r="L12" i="3" s="1"/>
  <c r="K12" i="3" a="1"/>
  <c r="K12" i="3" s="1"/>
  <c r="J12" i="3"/>
  <c r="I12" i="3"/>
  <c r="H12" i="3" a="1"/>
  <c r="H12" i="3" s="1"/>
  <c r="G12" i="3" a="1"/>
  <c r="G12" i="3" s="1"/>
  <c r="F12" i="3"/>
  <c r="E12" i="3"/>
  <c r="L11" i="3" a="1"/>
  <c r="L11" i="3" s="1"/>
  <c r="K11" i="3" a="1"/>
  <c r="K11" i="3" s="1"/>
  <c r="J11" i="3"/>
  <c r="I11" i="3"/>
  <c r="H11" i="3" a="1"/>
  <c r="H11" i="3" s="1"/>
  <c r="G11" i="3" a="1"/>
  <c r="G11" i="3" s="1"/>
  <c r="F11" i="3"/>
  <c r="E11" i="3"/>
  <c r="L10" i="3" a="1"/>
  <c r="L10" i="3" s="1"/>
  <c r="K10" i="3" a="1"/>
  <c r="K10" i="3" s="1"/>
  <c r="J10" i="3"/>
  <c r="I10" i="3"/>
  <c r="H10" i="3" a="1"/>
  <c r="H10" i="3" s="1"/>
  <c r="G10" i="3" a="1"/>
  <c r="G10" i="3" s="1"/>
  <c r="F10" i="3"/>
  <c r="E10" i="3"/>
  <c r="L9" i="3" a="1"/>
  <c r="L9" i="3" s="1"/>
  <c r="K9" i="3" a="1"/>
  <c r="K9" i="3" s="1"/>
  <c r="J9" i="3"/>
  <c r="I9" i="3"/>
  <c r="H9" i="3" a="1"/>
  <c r="H9" i="3" s="1"/>
  <c r="G9" i="3" a="1"/>
  <c r="G9" i="3" s="1"/>
  <c r="F9" i="3"/>
  <c r="E9" i="3"/>
  <c r="L8" i="3" a="1"/>
  <c r="L8" i="3" s="1"/>
  <c r="K8" i="3" a="1"/>
  <c r="K8" i="3" s="1"/>
  <c r="J8" i="3"/>
  <c r="I8" i="3"/>
  <c r="H8" i="3" a="1"/>
  <c r="H8" i="3" s="1"/>
  <c r="G8" i="3" a="1"/>
  <c r="G8" i="3" s="1"/>
  <c r="F8" i="3"/>
  <c r="E8" i="3"/>
  <c r="L7" i="3" a="1"/>
  <c r="L7" i="3" s="1"/>
  <c r="K7" i="3" a="1"/>
  <c r="K7" i="3" s="1"/>
  <c r="J7" i="3"/>
  <c r="I7" i="3"/>
  <c r="H7" i="3" a="1"/>
  <c r="H7" i="3" s="1"/>
  <c r="G7" i="3" a="1"/>
  <c r="G7" i="3" s="1"/>
  <c r="F7" i="3"/>
  <c r="E7" i="3"/>
  <c r="L6" i="3" a="1"/>
  <c r="L6" i="3" s="1"/>
  <c r="K6" i="3" a="1"/>
  <c r="K6" i="3" s="1"/>
  <c r="J6" i="3"/>
  <c r="I6" i="3"/>
  <c r="H6" i="3" a="1"/>
  <c r="H6" i="3" s="1"/>
  <c r="G6" i="3" a="1"/>
  <c r="G6" i="3" s="1"/>
  <c r="F6" i="3"/>
  <c r="E6" i="3"/>
  <c r="L5" i="3" a="1"/>
  <c r="L5" i="3" s="1"/>
  <c r="K5" i="3" a="1"/>
  <c r="K5" i="3" s="1"/>
  <c r="J5" i="3"/>
  <c r="I5" i="3"/>
  <c r="H5" i="3" a="1"/>
  <c r="H5" i="3" s="1"/>
  <c r="G5" i="3" a="1"/>
  <c r="G5" i="3" s="1"/>
  <c r="F5" i="3"/>
  <c r="E5" i="3"/>
  <c r="L4" i="3" a="1"/>
  <c r="L4" i="3" s="1"/>
  <c r="K4" i="3" a="1"/>
  <c r="K4" i="3" s="1"/>
  <c r="J4" i="3"/>
  <c r="I4" i="3"/>
  <c r="H4" i="3" a="1"/>
  <c r="H4" i="3" s="1"/>
  <c r="G4" i="3" a="1"/>
  <c r="G4" i="3" s="1"/>
  <c r="F4" i="3"/>
  <c r="E4" i="3"/>
  <c r="L3" i="3" a="1"/>
  <c r="L3" i="3" s="1"/>
  <c r="K3" i="3" a="1"/>
  <c r="K3" i="3" s="1"/>
  <c r="J3" i="3"/>
  <c r="I3" i="3"/>
  <c r="H3" i="3" a="1"/>
  <c r="H3" i="3" s="1"/>
  <c r="G3" i="3" a="1"/>
  <c r="G3" i="3" s="1"/>
  <c r="F3" i="3"/>
  <c r="E3" i="3"/>
  <c r="K2" i="3" a="1"/>
  <c r="K2" i="3" s="1"/>
  <c r="J2" i="3"/>
  <c r="I2" i="3"/>
  <c r="H2" i="3" a="1"/>
  <c r="H2" i="3" s="1"/>
  <c r="G2" i="3" a="1"/>
  <c r="G2" i="3" s="1"/>
  <c r="F2" i="3"/>
  <c r="E2" i="3"/>
  <c r="E3786" i="7" l="1"/>
  <c r="E3778" i="7"/>
  <c r="E3770" i="7"/>
  <c r="E3762" i="7"/>
  <c r="E3754" i="7"/>
  <c r="E3746" i="7"/>
  <c r="E3738" i="7"/>
  <c r="E3698" i="7"/>
  <c r="E3650" i="7"/>
  <c r="E3745" i="7"/>
  <c r="E3689" i="7"/>
  <c r="E3641" i="7"/>
  <c r="E3593" i="7"/>
  <c r="E3561" i="7"/>
  <c r="E3513" i="7"/>
  <c r="E3497" i="7"/>
  <c r="E3481" i="7"/>
  <c r="E3465" i="7"/>
  <c r="E3449" i="7"/>
  <c r="E3433" i="7"/>
  <c r="E3417" i="7"/>
  <c r="E3401" i="7"/>
  <c r="E3385" i="7"/>
  <c r="E3377" i="7"/>
  <c r="E3369" i="7"/>
  <c r="E3353" i="7"/>
  <c r="E3345" i="7"/>
  <c r="E3690" i="7"/>
  <c r="E3642" i="7"/>
  <c r="E3753" i="7"/>
  <c r="E3697" i="7"/>
  <c r="E3633" i="7"/>
  <c r="E3585" i="7"/>
  <c r="E3569" i="7"/>
  <c r="E3521" i="7"/>
  <c r="E3505" i="7"/>
  <c r="E3489" i="7"/>
  <c r="E3473" i="7"/>
  <c r="E3457" i="7"/>
  <c r="E3441" i="7"/>
  <c r="E3425" i="7"/>
  <c r="E3409" i="7"/>
  <c r="E3393" i="7"/>
  <c r="E3361" i="7"/>
  <c r="E3784" i="7"/>
  <c r="E3776" i="7"/>
  <c r="E3768" i="7"/>
  <c r="E3760" i="7"/>
  <c r="E3752" i="7"/>
  <c r="E3744" i="7"/>
  <c r="E3736" i="7"/>
  <c r="E3728" i="7"/>
  <c r="E3720" i="7"/>
  <c r="E3712" i="7"/>
  <c r="E3704" i="7"/>
  <c r="E3696" i="7"/>
  <c r="E3688" i="7"/>
  <c r="E3680" i="7"/>
  <c r="E3672" i="7"/>
  <c r="E3664" i="7"/>
  <c r="E3656" i="7"/>
  <c r="E3648" i="7"/>
  <c r="E3640" i="7"/>
  <c r="E3632" i="7"/>
  <c r="E3624" i="7"/>
  <c r="E3616" i="7"/>
  <c r="E3608" i="7"/>
  <c r="E3600" i="7"/>
  <c r="E3592" i="7"/>
  <c r="E3584" i="7"/>
  <c r="E3576" i="7"/>
  <c r="E3568" i="7"/>
  <c r="E3560" i="7"/>
  <c r="E3552" i="7"/>
  <c r="E3544" i="7"/>
  <c r="E3536" i="7"/>
  <c r="E3528" i="7"/>
  <c r="E3520" i="7"/>
  <c r="E3512" i="7"/>
  <c r="E3504" i="7"/>
  <c r="E3496" i="7"/>
  <c r="E3488" i="7"/>
  <c r="E3480" i="7"/>
  <c r="E3472" i="7"/>
  <c r="E3464" i="7"/>
  <c r="E3456" i="7"/>
  <c r="E3448" i="7"/>
  <c r="E3440" i="7"/>
  <c r="E3432" i="7"/>
  <c r="E3424" i="7"/>
  <c r="E3416" i="7"/>
  <c r="E3408" i="7"/>
  <c r="E3400" i="7"/>
  <c r="E3392" i="7"/>
  <c r="E3384" i="7"/>
  <c r="E3376" i="7"/>
  <c r="E3368" i="7"/>
  <c r="E3360" i="7"/>
  <c r="E3352" i="7"/>
  <c r="E3344" i="7"/>
  <c r="E3336" i="7"/>
  <c r="E3328" i="7"/>
  <c r="E3320" i="7"/>
  <c r="E3312" i="7"/>
  <c r="E3304" i="7"/>
  <c r="E3296" i="7"/>
  <c r="E3288" i="7"/>
  <c r="E3280" i="7"/>
  <c r="E3706" i="7"/>
  <c r="E3618" i="7"/>
  <c r="E3769" i="7"/>
  <c r="E3737" i="7"/>
  <c r="E3657" i="7"/>
  <c r="E3625" i="7"/>
  <c r="E3529" i="7"/>
  <c r="E3783" i="7"/>
  <c r="E3775" i="7"/>
  <c r="E3767" i="7"/>
  <c r="E3759" i="7"/>
  <c r="E3751" i="7"/>
  <c r="E3743" i="7"/>
  <c r="E3735" i="7"/>
  <c r="E3727" i="7"/>
  <c r="E3719" i="7"/>
  <c r="E3711" i="7"/>
  <c r="E3703" i="7"/>
  <c r="E3695" i="7"/>
  <c r="E3687" i="7"/>
  <c r="E3679" i="7"/>
  <c r="E3671" i="7"/>
  <c r="E3663" i="7"/>
  <c r="E3655" i="7"/>
  <c r="E3647" i="7"/>
  <c r="E3639" i="7"/>
  <c r="E3631" i="7"/>
  <c r="E3623" i="7"/>
  <c r="E3615" i="7"/>
  <c r="E3607" i="7"/>
  <c r="E3599" i="7"/>
  <c r="E3591" i="7"/>
  <c r="E3583" i="7"/>
  <c r="E3575" i="7"/>
  <c r="E3567" i="7"/>
  <c r="E3559" i="7"/>
  <c r="E3551" i="7"/>
  <c r="E3543" i="7"/>
  <c r="E3535" i="7"/>
  <c r="E3527" i="7"/>
  <c r="E3519" i="7"/>
  <c r="E3511" i="7"/>
  <c r="E3503" i="7"/>
  <c r="E3495" i="7"/>
  <c r="E3487" i="7"/>
  <c r="E3479" i="7"/>
  <c r="E3471" i="7"/>
  <c r="E3463" i="7"/>
  <c r="E3455" i="7"/>
  <c r="E3447" i="7"/>
  <c r="E3439" i="7"/>
  <c r="E3431" i="7"/>
  <c r="E3423" i="7"/>
  <c r="E3415" i="7"/>
  <c r="E3407" i="7"/>
  <c r="E3399" i="7"/>
  <c r="E3391" i="7"/>
  <c r="E3383" i="7"/>
  <c r="E3375" i="7"/>
  <c r="E3367" i="7"/>
  <c r="E3359" i="7"/>
  <c r="E3351" i="7"/>
  <c r="E3343" i="7"/>
  <c r="E3335" i="7"/>
  <c r="E3327" i="7"/>
  <c r="E3319" i="7"/>
  <c r="E3311" i="7"/>
  <c r="E3303" i="7"/>
  <c r="E3295" i="7"/>
  <c r="E3287" i="7"/>
  <c r="E3279" i="7"/>
  <c r="E3271" i="7"/>
  <c r="E3263" i="7"/>
  <c r="E3255" i="7"/>
  <c r="E3247" i="7"/>
  <c r="E3239" i="7"/>
  <c r="E3231" i="7"/>
  <c r="E3223" i="7"/>
  <c r="E3215" i="7"/>
  <c r="E3207" i="7"/>
  <c r="E3199" i="7"/>
  <c r="E3191" i="7"/>
  <c r="E3183" i="7"/>
  <c r="E3175" i="7"/>
  <c r="E3167" i="7"/>
  <c r="E3159" i="7"/>
  <c r="E3658" i="7"/>
  <c r="E3761" i="7"/>
  <c r="E3705" i="7"/>
  <c r="E3649" i="7"/>
  <c r="E3577" i="7"/>
  <c r="E3782" i="7"/>
  <c r="E3750" i="7"/>
  <c r="E3718" i="7"/>
  <c r="E3686" i="7"/>
  <c r="E3654" i="7"/>
  <c r="E3622" i="7"/>
  <c r="E3590" i="7"/>
  <c r="E3582" i="7"/>
  <c r="E3574" i="7"/>
  <c r="E3542" i="7"/>
  <c r="E3534" i="7"/>
  <c r="E3526" i="7"/>
  <c r="E3518" i="7"/>
  <c r="E3510" i="7"/>
  <c r="E3502" i="7"/>
  <c r="E3494" i="7"/>
  <c r="E3486" i="7"/>
  <c r="E3478" i="7"/>
  <c r="E3470" i="7"/>
  <c r="E3462" i="7"/>
  <c r="E3454" i="7"/>
  <c r="E3446" i="7"/>
  <c r="E3438" i="7"/>
  <c r="E3430" i="7"/>
  <c r="E3422" i="7"/>
  <c r="E3414" i="7"/>
  <c r="E3406" i="7"/>
  <c r="E3398" i="7"/>
  <c r="E3390" i="7"/>
  <c r="E3382" i="7"/>
  <c r="E3374" i="7"/>
  <c r="E3366" i="7"/>
  <c r="E3358" i="7"/>
  <c r="E3350" i="7"/>
  <c r="E3342" i="7"/>
  <c r="E3334" i="7"/>
  <c r="E3326" i="7"/>
  <c r="E3318" i="7"/>
  <c r="E3310" i="7"/>
  <c r="E3302" i="7"/>
  <c r="E3294" i="7"/>
  <c r="E3286" i="7"/>
  <c r="E3278" i="7"/>
  <c r="E3270" i="7"/>
  <c r="E3262" i="7"/>
  <c r="E3254" i="7"/>
  <c r="E3246" i="7"/>
  <c r="E3238" i="7"/>
  <c r="E3230" i="7"/>
  <c r="E3222" i="7"/>
  <c r="E3214" i="7"/>
  <c r="E3206" i="7"/>
  <c r="E3198" i="7"/>
  <c r="E3190" i="7"/>
  <c r="E3182" i="7"/>
  <c r="E3174" i="7"/>
  <c r="E3166" i="7"/>
  <c r="E3158" i="7"/>
  <c r="E3150" i="7"/>
  <c r="E3142" i="7"/>
  <c r="E3134" i="7"/>
  <c r="E3126" i="7"/>
  <c r="E3118" i="7"/>
  <c r="E3110" i="7"/>
  <c r="E3102" i="7"/>
  <c r="E3094" i="7"/>
  <c r="E3086" i="7"/>
  <c r="E3078" i="7"/>
  <c r="E3070" i="7"/>
  <c r="E3062" i="7"/>
  <c r="E3054" i="7"/>
  <c r="E3046" i="7"/>
  <c r="E3038" i="7"/>
  <c r="E3030" i="7"/>
  <c r="E3022" i="7"/>
  <c r="E3014" i="7"/>
  <c r="E3006" i="7"/>
  <c r="E2998" i="7"/>
  <c r="E2990" i="7"/>
  <c r="E2982" i="7"/>
  <c r="E2974" i="7"/>
  <c r="E2966" i="7"/>
  <c r="E2958" i="7"/>
  <c r="E2950" i="7"/>
  <c r="E2942" i="7"/>
  <c r="E2934" i="7"/>
  <c r="E2926" i="7"/>
  <c r="E2918" i="7"/>
  <c r="E2910" i="7"/>
  <c r="E2902" i="7"/>
  <c r="E2894" i="7"/>
  <c r="E2886" i="7"/>
  <c r="E2878" i="7"/>
  <c r="E2870" i="7"/>
  <c r="E2862" i="7"/>
  <c r="E2854" i="7"/>
  <c r="E2846" i="7"/>
  <c r="E2838" i="7"/>
  <c r="E2830" i="7"/>
  <c r="E2822" i="7"/>
  <c r="E2814" i="7"/>
  <c r="E3722" i="7"/>
  <c r="E3634" i="7"/>
  <c r="E3785" i="7"/>
  <c r="E3729" i="7"/>
  <c r="E3681" i="7"/>
  <c r="E3609" i="7"/>
  <c r="E3545" i="7"/>
  <c r="E3766" i="7"/>
  <c r="E3742" i="7"/>
  <c r="E3702" i="7"/>
  <c r="E3678" i="7"/>
  <c r="E3646" i="7"/>
  <c r="E3606" i="7"/>
  <c r="E3550" i="7"/>
  <c r="E3781" i="7"/>
  <c r="E3773" i="7"/>
  <c r="E3765" i="7"/>
  <c r="E3757" i="7"/>
  <c r="E3749" i="7"/>
  <c r="E3741" i="7"/>
  <c r="E3733" i="7"/>
  <c r="E3725" i="7"/>
  <c r="E3717" i="7"/>
  <c r="E3709" i="7"/>
  <c r="E3701" i="7"/>
  <c r="E3693" i="7"/>
  <c r="E3685" i="7"/>
  <c r="E3677" i="7"/>
  <c r="E3669" i="7"/>
  <c r="E3661" i="7"/>
  <c r="E3653" i="7"/>
  <c r="E3645" i="7"/>
  <c r="E3637" i="7"/>
  <c r="E3629" i="7"/>
  <c r="E3621" i="7"/>
  <c r="E3613" i="7"/>
  <c r="E3605" i="7"/>
  <c r="E3597" i="7"/>
  <c r="E3589" i="7"/>
  <c r="E3581" i="7"/>
  <c r="E3573" i="7"/>
  <c r="E3565" i="7"/>
  <c r="E3557" i="7"/>
  <c r="E3549" i="7"/>
  <c r="E3541" i="7"/>
  <c r="E3533" i="7"/>
  <c r="E3525" i="7"/>
  <c r="E3517" i="7"/>
  <c r="E3509" i="7"/>
  <c r="E3501" i="7"/>
  <c r="E3493" i="7"/>
  <c r="E3485" i="7"/>
  <c r="E3477" i="7"/>
  <c r="E3469" i="7"/>
  <c r="E3461" i="7"/>
  <c r="E3453" i="7"/>
  <c r="E3445" i="7"/>
  <c r="E3437" i="7"/>
  <c r="E3429" i="7"/>
  <c r="E3421" i="7"/>
  <c r="E3413" i="7"/>
  <c r="E3405" i="7"/>
  <c r="E3397" i="7"/>
  <c r="E3389" i="7"/>
  <c r="E3381" i="7"/>
  <c r="E3373" i="7"/>
  <c r="E3365" i="7"/>
  <c r="E3357" i="7"/>
  <c r="E3349" i="7"/>
  <c r="E3341" i="7"/>
  <c r="E3333" i="7"/>
  <c r="E3325" i="7"/>
  <c r="E3317" i="7"/>
  <c r="E3730" i="7"/>
  <c r="E3626" i="7"/>
  <c r="E3777" i="7"/>
  <c r="E3721" i="7"/>
  <c r="E3673" i="7"/>
  <c r="E3601" i="7"/>
  <c r="E3553" i="7"/>
  <c r="E3774" i="7"/>
  <c r="E3734" i="7"/>
  <c r="E3710" i="7"/>
  <c r="E3670" i="7"/>
  <c r="E3638" i="7"/>
  <c r="E3614" i="7"/>
  <c r="E3558" i="7"/>
  <c r="E3780" i="7"/>
  <c r="E3772" i="7"/>
  <c r="E3764" i="7"/>
  <c r="E3756" i="7"/>
  <c r="E3748" i="7"/>
  <c r="E3740" i="7"/>
  <c r="E3732" i="7"/>
  <c r="E3724" i="7"/>
  <c r="E3716" i="7"/>
  <c r="E3708" i="7"/>
  <c r="E3700" i="7"/>
  <c r="E3692" i="7"/>
  <c r="E3684" i="7"/>
  <c r="E3676" i="7"/>
  <c r="E3668" i="7"/>
  <c r="E3660" i="7"/>
  <c r="E3652" i="7"/>
  <c r="E3644" i="7"/>
  <c r="E3636" i="7"/>
  <c r="E3628" i="7"/>
  <c r="E3620" i="7"/>
  <c r="E3612" i="7"/>
  <c r="E3604" i="7"/>
  <c r="E3596" i="7"/>
  <c r="E3588" i="7"/>
  <c r="E3580" i="7"/>
  <c r="E3572" i="7"/>
  <c r="E3564" i="7"/>
  <c r="E3556" i="7"/>
  <c r="E3548" i="7"/>
  <c r="E3540" i="7"/>
  <c r="E3532" i="7"/>
  <c r="E3524" i="7"/>
  <c r="E3516" i="7"/>
  <c r="E3508" i="7"/>
  <c r="E3500" i="7"/>
  <c r="E3492" i="7"/>
  <c r="E3484" i="7"/>
  <c r="E3476" i="7"/>
  <c r="E3468" i="7"/>
  <c r="E3460" i="7"/>
  <c r="E3452" i="7"/>
  <c r="E3444" i="7"/>
  <c r="E3436" i="7"/>
  <c r="E3428" i="7"/>
  <c r="E3420" i="7"/>
  <c r="E3412" i="7"/>
  <c r="E3404" i="7"/>
  <c r="E3396" i="7"/>
  <c r="E3388" i="7"/>
  <c r="E3380" i="7"/>
  <c r="E3372" i="7"/>
  <c r="E3364" i="7"/>
  <c r="E3356" i="7"/>
  <c r="E3714" i="7"/>
  <c r="E3610" i="7"/>
  <c r="E3713" i="7"/>
  <c r="E3665" i="7"/>
  <c r="E3617" i="7"/>
  <c r="E3537" i="7"/>
  <c r="E3758" i="7"/>
  <c r="E3726" i="7"/>
  <c r="E3694" i="7"/>
  <c r="E3662" i="7"/>
  <c r="E3630" i="7"/>
  <c r="E3598" i="7"/>
  <c r="E3566" i="7"/>
  <c r="E2" i="7"/>
  <c r="E3779" i="7"/>
  <c r="E3771" i="7"/>
  <c r="E3763" i="7"/>
  <c r="E3755" i="7"/>
  <c r="E3747" i="7"/>
  <c r="E3739" i="7"/>
  <c r="E3731" i="7"/>
  <c r="E3723" i="7"/>
  <c r="E3715" i="7"/>
  <c r="E3707" i="7"/>
  <c r="E3699" i="7"/>
  <c r="E3691" i="7"/>
  <c r="E3683" i="7"/>
  <c r="E3675" i="7"/>
  <c r="E3667" i="7"/>
  <c r="E3659" i="7"/>
  <c r="E3651" i="7"/>
  <c r="E3643" i="7"/>
  <c r="E3635" i="7"/>
  <c r="E3627" i="7"/>
  <c r="E3619" i="7"/>
  <c r="E3611" i="7"/>
  <c r="E3603" i="7"/>
  <c r="E3595" i="7"/>
  <c r="E3587" i="7"/>
  <c r="E3579" i="7"/>
  <c r="E3571" i="7"/>
  <c r="E3563" i="7"/>
  <c r="E3555" i="7"/>
  <c r="E3547" i="7"/>
  <c r="E3539" i="7"/>
  <c r="E3531" i="7"/>
  <c r="E3523" i="7"/>
  <c r="E3515" i="7"/>
  <c r="E3507" i="7"/>
  <c r="E3499" i="7"/>
  <c r="E3491" i="7"/>
  <c r="E3483" i="7"/>
  <c r="E3475" i="7"/>
  <c r="E3467" i="7"/>
  <c r="E3459" i="7"/>
  <c r="E3451" i="7"/>
  <c r="E3443" i="7"/>
  <c r="E3435" i="7"/>
  <c r="E3427" i="7"/>
  <c r="E3419" i="7"/>
  <c r="E3411" i="7"/>
  <c r="E3403" i="7"/>
  <c r="E3395" i="7"/>
  <c r="E3387" i="7"/>
  <c r="E3379" i="7"/>
  <c r="E3371" i="7"/>
  <c r="E3363" i="7"/>
  <c r="E3355" i="7"/>
  <c r="E3347" i="7"/>
  <c r="E3339" i="7"/>
  <c r="E3331" i="7"/>
  <c r="E3323" i="7"/>
  <c r="E3315" i="7"/>
  <c r="E3307" i="7"/>
  <c r="E3682" i="7"/>
  <c r="E3674" i="7"/>
  <c r="E3666" i="7"/>
  <c r="E3602" i="7"/>
  <c r="E3594" i="7"/>
  <c r="E3586" i="7"/>
  <c r="E3578" i="7"/>
  <c r="E3570" i="7"/>
  <c r="E3562" i="7"/>
  <c r="E3554" i="7"/>
  <c r="E3546" i="7"/>
  <c r="E3538" i="7"/>
  <c r="E3530" i="7"/>
  <c r="E3522" i="7"/>
  <c r="E3514" i="7"/>
  <c r="E3506" i="7"/>
  <c r="E3498" i="7"/>
  <c r="E3490" i="7"/>
  <c r="E3482" i="7"/>
  <c r="E3474" i="7"/>
  <c r="E3466" i="7"/>
  <c r="E3458" i="7"/>
  <c r="E3450" i="7"/>
  <c r="E3442" i="7"/>
  <c r="E3434" i="7"/>
  <c r="E3426" i="7"/>
  <c r="E3418" i="7"/>
  <c r="E3410" i="7"/>
  <c r="E3402" i="7"/>
  <c r="E3394" i="7"/>
  <c r="E3386" i="7"/>
  <c r="E3378" i="7"/>
  <c r="E3370" i="7"/>
  <c r="E3362" i="7"/>
  <c r="E3354" i="7"/>
  <c r="E3346" i="7"/>
  <c r="E3338" i="7"/>
  <c r="E3330" i="7"/>
  <c r="E3322" i="7"/>
  <c r="E3314" i="7"/>
  <c r="E3306" i="7"/>
  <c r="E3298" i="7"/>
  <c r="E3290" i="7"/>
  <c r="E3282" i="7"/>
  <c r="E3274" i="7"/>
  <c r="E3266" i="7"/>
  <c r="E3258" i="7"/>
  <c r="E3250" i="7"/>
  <c r="E3242" i="7"/>
  <c r="E3234" i="7"/>
  <c r="E3226" i="7"/>
  <c r="E3218" i="7"/>
  <c r="E3210" i="7"/>
  <c r="E3202" i="7"/>
  <c r="E3194" i="7"/>
  <c r="E3186" i="7"/>
  <c r="E3178" i="7"/>
  <c r="E3170" i="7"/>
  <c r="E3162" i="7"/>
  <c r="E3154" i="7"/>
  <c r="E3146" i="7"/>
  <c r="E3138" i="7"/>
  <c r="E3130" i="7"/>
  <c r="E3122" i="7"/>
  <c r="E3114" i="7"/>
  <c r="E3106" i="7"/>
  <c r="E3098" i="7"/>
  <c r="E3090" i="7"/>
  <c r="E3082" i="7"/>
  <c r="E3074" i="7"/>
  <c r="E3066" i="7"/>
  <c r="E3058" i="7"/>
  <c r="E3050" i="7"/>
  <c r="E3042" i="7"/>
  <c r="E3034" i="7"/>
  <c r="E3026" i="7"/>
  <c r="E3018" i="7"/>
  <c r="E3010" i="7"/>
  <c r="E3002" i="7"/>
  <c r="E2994" i="7"/>
  <c r="E2986" i="7"/>
  <c r="E2978" i="7"/>
  <c r="E2970" i="7"/>
  <c r="E2962" i="7"/>
  <c r="E2954" i="7"/>
  <c r="E2946" i="7"/>
  <c r="E2938" i="7"/>
  <c r="E2930" i="7"/>
  <c r="E2922" i="7"/>
  <c r="E2914" i="7"/>
  <c r="E2906" i="7"/>
  <c r="E2898" i="7"/>
  <c r="E2890" i="7"/>
  <c r="E2882" i="7"/>
  <c r="E2874" i="7"/>
  <c r="E2866" i="7"/>
  <c r="E2858" i="7"/>
  <c r="E2850" i="7"/>
  <c r="E2842" i="7"/>
  <c r="E2834" i="7"/>
  <c r="E2826" i="7"/>
  <c r="E2818" i="7"/>
  <c r="E2810" i="7"/>
  <c r="E2802" i="7"/>
  <c r="E2794" i="7"/>
  <c r="E2786" i="7"/>
  <c r="E2778" i="7"/>
  <c r="E2770" i="7"/>
  <c r="E2762" i="7"/>
  <c r="E2754" i="7"/>
  <c r="E3337" i="7"/>
  <c r="E3329" i="7"/>
  <c r="E3321" i="7"/>
  <c r="E3313" i="7"/>
  <c r="E3305" i="7"/>
  <c r="E3297" i="7"/>
  <c r="E3289" i="7"/>
  <c r="E3281" i="7"/>
  <c r="E3273" i="7"/>
  <c r="E3265" i="7"/>
  <c r="E3257" i="7"/>
  <c r="E3249" i="7"/>
  <c r="E3241" i="7"/>
  <c r="E3233" i="7"/>
  <c r="E3225" i="7"/>
  <c r="E3217" i="7"/>
  <c r="E3209" i="7"/>
  <c r="E3201" i="7"/>
  <c r="E3193" i="7"/>
  <c r="E3185" i="7"/>
  <c r="E3177" i="7"/>
  <c r="E3169" i="7"/>
  <c r="E3161" i="7"/>
  <c r="E3153" i="7"/>
  <c r="E3145" i="7"/>
  <c r="E3137" i="7"/>
  <c r="E3129" i="7"/>
  <c r="E3121" i="7"/>
  <c r="E3113" i="7"/>
  <c r="E3105" i="7"/>
  <c r="E3097" i="7"/>
  <c r="E3089" i="7"/>
  <c r="E3081" i="7"/>
  <c r="E3073" i="7"/>
  <c r="E3065" i="7"/>
  <c r="E3057" i="7"/>
  <c r="E3049" i="7"/>
  <c r="E3041" i="7"/>
  <c r="E3033" i="7"/>
  <c r="E3025" i="7"/>
  <c r="E3017" i="7"/>
  <c r="E3009" i="7"/>
  <c r="E3001" i="7"/>
  <c r="E2993" i="7"/>
  <c r="E2985" i="7"/>
  <c r="E2977" i="7"/>
  <c r="E2969" i="7"/>
  <c r="E2961" i="7"/>
  <c r="E2953" i="7"/>
  <c r="E2945" i="7"/>
  <c r="E2937" i="7"/>
  <c r="E2929" i="7"/>
  <c r="E2921" i="7"/>
  <c r="E2913" i="7"/>
  <c r="E2905" i="7"/>
  <c r="E2897" i="7"/>
  <c r="E2889" i="7"/>
  <c r="E2881" i="7"/>
  <c r="E2873" i="7"/>
  <c r="E2865" i="7"/>
  <c r="E2857" i="7"/>
  <c r="E2849" i="7"/>
  <c r="E2841" i="7"/>
  <c r="E2833" i="7"/>
  <c r="E2825" i="7"/>
  <c r="E2817" i="7"/>
  <c r="E2809" i="7"/>
  <c r="E2801" i="7"/>
  <c r="E2793" i="7"/>
  <c r="E2785" i="7"/>
  <c r="E2777" i="7"/>
  <c r="E2769" i="7"/>
  <c r="E2761" i="7"/>
  <c r="E2753" i="7"/>
  <c r="E2745" i="7"/>
  <c r="E2737" i="7"/>
  <c r="E2729" i="7"/>
  <c r="E2721" i="7"/>
  <c r="E2713" i="7"/>
  <c r="E2705" i="7"/>
  <c r="E2697" i="7"/>
  <c r="E2689" i="7"/>
  <c r="E2681" i="7"/>
  <c r="E2673" i="7"/>
  <c r="E2665" i="7"/>
  <c r="E2657" i="7"/>
  <c r="E2649" i="7"/>
  <c r="E2641" i="7"/>
  <c r="E2633" i="7"/>
  <c r="E2625" i="7"/>
  <c r="E2617" i="7"/>
  <c r="E2609" i="7"/>
  <c r="E2601" i="7"/>
  <c r="E2593" i="7"/>
  <c r="E2585" i="7"/>
  <c r="E2577" i="7"/>
  <c r="E2569" i="7"/>
  <c r="E2561" i="7"/>
  <c r="E2553" i="7"/>
  <c r="E2545" i="7"/>
  <c r="E2537" i="7"/>
  <c r="E2529" i="7"/>
  <c r="E2521" i="7"/>
  <c r="E2513" i="7"/>
  <c r="E2505" i="7"/>
  <c r="E2497" i="7"/>
  <c r="E2489" i="7"/>
  <c r="E2481" i="7"/>
  <c r="E2473" i="7"/>
  <c r="E2465" i="7"/>
  <c r="E2457" i="7"/>
  <c r="E2449" i="7"/>
  <c r="E2441" i="7"/>
  <c r="E2433" i="7"/>
  <c r="E2425" i="7"/>
  <c r="E2417" i="7"/>
  <c r="E2409" i="7"/>
  <c r="E2401" i="7"/>
  <c r="E2393" i="7"/>
  <c r="E2385" i="7"/>
  <c r="E2377" i="7"/>
  <c r="E2369" i="7"/>
  <c r="E2361" i="7"/>
  <c r="E2353" i="7"/>
  <c r="E2345" i="7"/>
  <c r="E2337" i="7"/>
  <c r="E2329" i="7"/>
  <c r="E2321" i="7"/>
  <c r="E2313" i="7"/>
  <c r="E2305" i="7"/>
  <c r="E2297" i="7"/>
  <c r="E2289" i="7"/>
  <c r="E2281" i="7"/>
  <c r="E2273" i="7"/>
  <c r="E2265" i="7"/>
  <c r="E2257" i="7"/>
  <c r="E2249" i="7"/>
  <c r="E2241" i="7"/>
  <c r="E2233" i="7"/>
  <c r="E2225" i="7"/>
  <c r="E2217" i="7"/>
  <c r="E2209" i="7"/>
  <c r="E2201" i="7"/>
  <c r="E2193" i="7"/>
  <c r="E2185" i="7"/>
  <c r="E2177" i="7"/>
  <c r="E2169" i="7"/>
  <c r="E2161" i="7"/>
  <c r="E2153" i="7"/>
  <c r="E2145" i="7"/>
  <c r="E2137" i="7"/>
  <c r="E2129" i="7"/>
  <c r="E2121" i="7"/>
  <c r="E2113" i="7"/>
  <c r="E2105" i="7"/>
  <c r="E2097" i="7"/>
  <c r="E2089" i="7"/>
  <c r="E2081" i="7"/>
  <c r="E3272" i="7"/>
  <c r="E3264" i="7"/>
  <c r="E3256" i="7"/>
  <c r="E3248" i="7"/>
  <c r="E3240" i="7"/>
  <c r="E3232" i="7"/>
  <c r="E3224" i="7"/>
  <c r="E3216" i="7"/>
  <c r="E3208" i="7"/>
  <c r="E3200" i="7"/>
  <c r="E3192" i="7"/>
  <c r="E3184" i="7"/>
  <c r="E3176" i="7"/>
  <c r="E3168" i="7"/>
  <c r="E3160" i="7"/>
  <c r="E3152" i="7"/>
  <c r="E3144" i="7"/>
  <c r="E3136" i="7"/>
  <c r="E3128" i="7"/>
  <c r="E3120" i="7"/>
  <c r="E3112" i="7"/>
  <c r="E3104" i="7"/>
  <c r="E3096" i="7"/>
  <c r="E3088" i="7"/>
  <c r="E3080" i="7"/>
  <c r="E3072" i="7"/>
  <c r="E3064" i="7"/>
  <c r="E3056" i="7"/>
  <c r="E3048" i="7"/>
  <c r="E3040" i="7"/>
  <c r="E3032" i="7"/>
  <c r="E3024" i="7"/>
  <c r="E3016" i="7"/>
  <c r="E3008" i="7"/>
  <c r="E3000" i="7"/>
  <c r="E2992" i="7"/>
  <c r="E2984" i="7"/>
  <c r="E2976" i="7"/>
  <c r="E2968" i="7"/>
  <c r="E2960" i="7"/>
  <c r="E2952" i="7"/>
  <c r="E2944" i="7"/>
  <c r="E2936" i="7"/>
  <c r="E2928" i="7"/>
  <c r="E2920" i="7"/>
  <c r="E2912" i="7"/>
  <c r="E2904" i="7"/>
  <c r="E2896" i="7"/>
  <c r="E2888" i="7"/>
  <c r="E2880" i="7"/>
  <c r="E2872" i="7"/>
  <c r="E2864" i="7"/>
  <c r="E2856" i="7"/>
  <c r="E2848" i="7"/>
  <c r="E2840" i="7"/>
  <c r="E2832" i="7"/>
  <c r="E2824" i="7"/>
  <c r="E2816" i="7"/>
  <c r="E2808" i="7"/>
  <c r="E2800" i="7"/>
  <c r="E2792" i="7"/>
  <c r="E2784" i="7"/>
  <c r="E2776" i="7"/>
  <c r="E2768" i="7"/>
  <c r="E2760" i="7"/>
  <c r="E2752" i="7"/>
  <c r="E2744" i="7"/>
  <c r="E2736" i="7"/>
  <c r="E2728" i="7"/>
  <c r="E2720" i="7"/>
  <c r="E2712" i="7"/>
  <c r="E2704" i="7"/>
  <c r="E2696" i="7"/>
  <c r="E2688" i="7"/>
  <c r="E2680" i="7"/>
  <c r="E2672" i="7"/>
  <c r="E2664" i="7"/>
  <c r="E2656" i="7"/>
  <c r="E2648" i="7"/>
  <c r="E2640" i="7"/>
  <c r="E2632" i="7"/>
  <c r="E2624" i="7"/>
  <c r="E2616" i="7"/>
  <c r="E2608" i="7"/>
  <c r="E2600" i="7"/>
  <c r="E2592" i="7"/>
  <c r="E2584" i="7"/>
  <c r="E2576" i="7"/>
  <c r="E2568" i="7"/>
  <c r="E2560" i="7"/>
  <c r="E2552" i="7"/>
  <c r="E2544" i="7"/>
  <c r="E2536" i="7"/>
  <c r="E2528" i="7"/>
  <c r="E2520" i="7"/>
  <c r="E2512" i="7"/>
  <c r="E2504" i="7"/>
  <c r="E2496" i="7"/>
  <c r="E2488" i="7"/>
  <c r="E2480" i="7"/>
  <c r="E2472" i="7"/>
  <c r="E2464" i="7"/>
  <c r="E2456" i="7"/>
  <c r="E2448" i="7"/>
  <c r="E2440" i="7"/>
  <c r="E2432" i="7"/>
  <c r="E2424" i="7"/>
  <c r="E2416" i="7"/>
  <c r="E2408" i="7"/>
  <c r="E2400" i="7"/>
  <c r="E2392" i="7"/>
  <c r="E2384" i="7"/>
  <c r="E2376" i="7"/>
  <c r="E2368" i="7"/>
  <c r="E2360" i="7"/>
  <c r="E2352" i="7"/>
  <c r="E2344" i="7"/>
  <c r="E2336" i="7"/>
  <c r="E2328" i="7"/>
  <c r="E2320" i="7"/>
  <c r="E2312" i="7"/>
  <c r="E2304" i="7"/>
  <c r="E2296" i="7"/>
  <c r="E2288" i="7"/>
  <c r="E2280" i="7"/>
  <c r="E2272" i="7"/>
  <c r="E2264" i="7"/>
  <c r="E2256" i="7"/>
  <c r="E2248" i="7"/>
  <c r="E2240" i="7"/>
  <c r="E2232" i="7"/>
  <c r="E2224" i="7"/>
  <c r="E2216" i="7"/>
  <c r="E2208" i="7"/>
  <c r="E2200" i="7"/>
  <c r="E2192" i="7"/>
  <c r="E2184" i="7"/>
  <c r="E2176" i="7"/>
  <c r="E2168" i="7"/>
  <c r="E2160" i="7"/>
  <c r="E2152" i="7"/>
  <c r="E2144" i="7"/>
  <c r="E2136" i="7"/>
  <c r="E2128" i="7"/>
  <c r="E2120" i="7"/>
  <c r="E2112" i="7"/>
  <c r="E2104" i="7"/>
  <c r="E2096" i="7"/>
  <c r="E2088" i="7"/>
  <c r="E3151" i="7"/>
  <c r="E3143" i="7"/>
  <c r="E3135" i="7"/>
  <c r="E3127" i="7"/>
  <c r="E3119" i="7"/>
  <c r="E3111" i="7"/>
  <c r="E3103" i="7"/>
  <c r="E3095" i="7"/>
  <c r="E3087" i="7"/>
  <c r="E3079" i="7"/>
  <c r="E3071" i="7"/>
  <c r="E3063" i="7"/>
  <c r="E3055" i="7"/>
  <c r="E3047" i="7"/>
  <c r="E3039" i="7"/>
  <c r="E3031" i="7"/>
  <c r="E3023" i="7"/>
  <c r="E3015" i="7"/>
  <c r="E3007" i="7"/>
  <c r="E2999" i="7"/>
  <c r="E2991" i="7"/>
  <c r="E2983" i="7"/>
  <c r="E2975" i="7"/>
  <c r="E2967" i="7"/>
  <c r="E2959" i="7"/>
  <c r="E2951" i="7"/>
  <c r="E2943" i="7"/>
  <c r="E2935" i="7"/>
  <c r="E2927" i="7"/>
  <c r="E2919" i="7"/>
  <c r="E2911" i="7"/>
  <c r="E2903" i="7"/>
  <c r="E2895" i="7"/>
  <c r="E2887" i="7"/>
  <c r="E2879" i="7"/>
  <c r="E2871" i="7"/>
  <c r="E2863" i="7"/>
  <c r="E2855" i="7"/>
  <c r="E2847" i="7"/>
  <c r="E2839" i="7"/>
  <c r="E2831" i="7"/>
  <c r="E2823" i="7"/>
  <c r="E2815" i="7"/>
  <c r="E2807" i="7"/>
  <c r="E2799" i="7"/>
  <c r="E2791" i="7"/>
  <c r="E2783" i="7"/>
  <c r="E2775" i="7"/>
  <c r="E2767" i="7"/>
  <c r="E2759" i="7"/>
  <c r="E2751" i="7"/>
  <c r="E2743" i="7"/>
  <c r="E2735" i="7"/>
  <c r="E2727" i="7"/>
  <c r="E2719" i="7"/>
  <c r="E2711" i="7"/>
  <c r="E2703" i="7"/>
  <c r="E2695" i="7"/>
  <c r="E2687" i="7"/>
  <c r="E2679" i="7"/>
  <c r="E2671" i="7"/>
  <c r="E2663" i="7"/>
  <c r="E2655" i="7"/>
  <c r="E2647" i="7"/>
  <c r="E2639" i="7"/>
  <c r="E2631" i="7"/>
  <c r="E2623" i="7"/>
  <c r="E2615" i="7"/>
  <c r="E2607" i="7"/>
  <c r="E2599" i="7"/>
  <c r="E2591" i="7"/>
  <c r="E2583" i="7"/>
  <c r="E2575" i="7"/>
  <c r="E2567" i="7"/>
  <c r="E2559" i="7"/>
  <c r="E2551" i="7"/>
  <c r="E2543" i="7"/>
  <c r="E2535" i="7"/>
  <c r="E2527" i="7"/>
  <c r="E2519" i="7"/>
  <c r="E2511" i="7"/>
  <c r="E2503" i="7"/>
  <c r="E2495" i="7"/>
  <c r="E2487" i="7"/>
  <c r="E2479" i="7"/>
  <c r="E2471" i="7"/>
  <c r="E2463" i="7"/>
  <c r="E2455" i="7"/>
  <c r="E2447" i="7"/>
  <c r="E2439" i="7"/>
  <c r="E2431" i="7"/>
  <c r="E2423" i="7"/>
  <c r="E2415" i="7"/>
  <c r="E2407" i="7"/>
  <c r="E2399" i="7"/>
  <c r="E2391" i="7"/>
  <c r="E2383" i="7"/>
  <c r="E2375" i="7"/>
  <c r="E2367" i="7"/>
  <c r="E2359" i="7"/>
  <c r="E2351" i="7"/>
  <c r="E2343" i="7"/>
  <c r="E2335" i="7"/>
  <c r="E2327" i="7"/>
  <c r="E2319" i="7"/>
  <c r="E2311" i="7"/>
  <c r="E2303" i="7"/>
  <c r="E2295" i="7"/>
  <c r="E2287" i="7"/>
  <c r="E2279" i="7"/>
  <c r="E2271" i="7"/>
  <c r="E2263" i="7"/>
  <c r="E2255" i="7"/>
  <c r="E2247" i="7"/>
  <c r="E2239" i="7"/>
  <c r="E2231" i="7"/>
  <c r="E2223" i="7"/>
  <c r="E2215" i="7"/>
  <c r="E2207" i="7"/>
  <c r="E2199" i="7"/>
  <c r="E2191" i="7"/>
  <c r="E2183" i="7"/>
  <c r="E2175" i="7"/>
  <c r="E2167" i="7"/>
  <c r="E2159" i="7"/>
  <c r="E2151" i="7"/>
  <c r="E2143" i="7"/>
  <c r="E2135" i="7"/>
  <c r="E2127" i="7"/>
  <c r="E2119" i="7"/>
  <c r="E2111" i="7"/>
  <c r="E2103" i="7"/>
  <c r="E2095" i="7"/>
  <c r="E2087" i="7"/>
  <c r="E2079" i="7"/>
  <c r="E2071" i="7"/>
  <c r="E2063" i="7"/>
  <c r="E2055" i="7"/>
  <c r="E2047" i="7"/>
  <c r="E2039" i="7"/>
  <c r="E2031" i="7"/>
  <c r="E2023" i="7"/>
  <c r="E2015" i="7"/>
  <c r="E2007" i="7"/>
  <c r="E1999" i="7"/>
  <c r="E1991" i="7"/>
  <c r="E1983" i="7"/>
  <c r="E1975" i="7"/>
  <c r="E1967" i="7"/>
  <c r="E1959" i="7"/>
  <c r="E1951" i="7"/>
  <c r="E1943" i="7"/>
  <c r="E1935" i="7"/>
  <c r="E1927" i="7"/>
  <c r="E1919" i="7"/>
  <c r="E1911" i="7"/>
  <c r="E1903" i="7"/>
  <c r="E1895" i="7"/>
  <c r="E1887" i="7"/>
  <c r="E1879" i="7"/>
  <c r="E1871" i="7"/>
  <c r="E1863" i="7"/>
  <c r="E1855" i="7"/>
  <c r="E1847" i="7"/>
  <c r="E1839" i="7"/>
  <c r="E1831" i="7"/>
  <c r="E1823" i="7"/>
  <c r="E1815" i="7"/>
  <c r="E1807" i="7"/>
  <c r="E1799" i="7"/>
  <c r="E2806" i="7"/>
  <c r="E2798" i="7"/>
  <c r="E2790" i="7"/>
  <c r="E2782" i="7"/>
  <c r="E2774" i="7"/>
  <c r="E2766" i="7"/>
  <c r="E2758" i="7"/>
  <c r="E2750" i="7"/>
  <c r="E2742" i="7"/>
  <c r="E2734" i="7"/>
  <c r="E2726" i="7"/>
  <c r="E2718" i="7"/>
  <c r="E2710" i="7"/>
  <c r="E2702" i="7"/>
  <c r="E2694" i="7"/>
  <c r="E2686" i="7"/>
  <c r="E2678" i="7"/>
  <c r="E2670" i="7"/>
  <c r="E2662" i="7"/>
  <c r="E2654" i="7"/>
  <c r="E2646" i="7"/>
  <c r="E2638" i="7"/>
  <c r="E2630" i="7"/>
  <c r="E2622" i="7"/>
  <c r="E2614" i="7"/>
  <c r="E2606" i="7"/>
  <c r="E2598" i="7"/>
  <c r="E2590" i="7"/>
  <c r="E2582" i="7"/>
  <c r="E2574" i="7"/>
  <c r="E2566" i="7"/>
  <c r="E2558" i="7"/>
  <c r="E2550" i="7"/>
  <c r="E2542" i="7"/>
  <c r="E2534" i="7"/>
  <c r="E2526" i="7"/>
  <c r="E2518" i="7"/>
  <c r="E2510" i="7"/>
  <c r="E2502" i="7"/>
  <c r="E2494" i="7"/>
  <c r="E2486" i="7"/>
  <c r="E2478" i="7"/>
  <c r="E2470" i="7"/>
  <c r="E2462" i="7"/>
  <c r="E2454" i="7"/>
  <c r="E2446" i="7"/>
  <c r="E2438" i="7"/>
  <c r="E2430" i="7"/>
  <c r="E2422" i="7"/>
  <c r="E2414" i="7"/>
  <c r="E2406" i="7"/>
  <c r="E2398" i="7"/>
  <c r="E2390" i="7"/>
  <c r="E2382" i="7"/>
  <c r="E2374" i="7"/>
  <c r="E2366" i="7"/>
  <c r="E2358" i="7"/>
  <c r="E2350" i="7"/>
  <c r="E2342" i="7"/>
  <c r="E2334" i="7"/>
  <c r="E2326" i="7"/>
  <c r="E2318" i="7"/>
  <c r="E2310" i="7"/>
  <c r="E2302" i="7"/>
  <c r="E2294" i="7"/>
  <c r="E2286" i="7"/>
  <c r="E2278" i="7"/>
  <c r="E2270" i="7"/>
  <c r="E2262" i="7"/>
  <c r="E2254" i="7"/>
  <c r="E2246" i="7"/>
  <c r="E2238" i="7"/>
  <c r="E2230" i="7"/>
  <c r="E2222" i="7"/>
  <c r="E2214" i="7"/>
  <c r="E2206" i="7"/>
  <c r="E2198" i="7"/>
  <c r="E2190" i="7"/>
  <c r="E2182" i="7"/>
  <c r="E2174" i="7"/>
  <c r="E2166" i="7"/>
  <c r="E2158" i="7"/>
  <c r="E2150" i="7"/>
  <c r="E2142" i="7"/>
  <c r="E2134" i="7"/>
  <c r="E2126" i="7"/>
  <c r="E2118" i="7"/>
  <c r="E2110" i="7"/>
  <c r="E2102" i="7"/>
  <c r="E2094" i="7"/>
  <c r="E2086" i="7"/>
  <c r="E2078" i="7"/>
  <c r="E3309" i="7"/>
  <c r="E3301" i="7"/>
  <c r="E3293" i="7"/>
  <c r="E3285" i="7"/>
  <c r="E3277" i="7"/>
  <c r="E3269" i="7"/>
  <c r="E3261" i="7"/>
  <c r="E3253" i="7"/>
  <c r="E3245" i="7"/>
  <c r="E3237" i="7"/>
  <c r="E3229" i="7"/>
  <c r="E3221" i="7"/>
  <c r="E3213" i="7"/>
  <c r="E3205" i="7"/>
  <c r="E3197" i="7"/>
  <c r="E3189" i="7"/>
  <c r="E3181" i="7"/>
  <c r="E3173" i="7"/>
  <c r="E3165" i="7"/>
  <c r="E3157" i="7"/>
  <c r="E3149" i="7"/>
  <c r="E3141" i="7"/>
  <c r="E3133" i="7"/>
  <c r="E3125" i="7"/>
  <c r="E3117" i="7"/>
  <c r="E3109" i="7"/>
  <c r="E3101" i="7"/>
  <c r="E3093" i="7"/>
  <c r="E3085" i="7"/>
  <c r="E3077" i="7"/>
  <c r="E3069" i="7"/>
  <c r="E3061" i="7"/>
  <c r="E3053" i="7"/>
  <c r="E3045" i="7"/>
  <c r="E3037" i="7"/>
  <c r="E3029" i="7"/>
  <c r="E3021" i="7"/>
  <c r="E3013" i="7"/>
  <c r="E3005" i="7"/>
  <c r="E2997" i="7"/>
  <c r="E2989" i="7"/>
  <c r="E2981" i="7"/>
  <c r="E2973" i="7"/>
  <c r="E2965" i="7"/>
  <c r="E2957" i="7"/>
  <c r="E2949" i="7"/>
  <c r="E2941" i="7"/>
  <c r="E2933" i="7"/>
  <c r="E2925" i="7"/>
  <c r="E2917" i="7"/>
  <c r="E2909" i="7"/>
  <c r="E2901" i="7"/>
  <c r="E2893" i="7"/>
  <c r="E2885" i="7"/>
  <c r="E2877" i="7"/>
  <c r="E2869" i="7"/>
  <c r="E2861" i="7"/>
  <c r="E2853" i="7"/>
  <c r="E2845" i="7"/>
  <c r="E2837" i="7"/>
  <c r="E2829" i="7"/>
  <c r="E2821" i="7"/>
  <c r="E2813" i="7"/>
  <c r="E2805" i="7"/>
  <c r="E2797" i="7"/>
  <c r="E2789" i="7"/>
  <c r="E2781" i="7"/>
  <c r="E2773" i="7"/>
  <c r="E2765" i="7"/>
  <c r="E2757" i="7"/>
  <c r="E2749" i="7"/>
  <c r="E2741" i="7"/>
  <c r="E2733" i="7"/>
  <c r="E2725" i="7"/>
  <c r="E2717" i="7"/>
  <c r="E2709" i="7"/>
  <c r="E2701" i="7"/>
  <c r="E2693" i="7"/>
  <c r="E2685" i="7"/>
  <c r="E2677" i="7"/>
  <c r="E2669" i="7"/>
  <c r="E2661" i="7"/>
  <c r="E2653" i="7"/>
  <c r="E2645" i="7"/>
  <c r="E2637" i="7"/>
  <c r="E2629" i="7"/>
  <c r="E2621" i="7"/>
  <c r="E2613" i="7"/>
  <c r="E2605" i="7"/>
  <c r="E2597" i="7"/>
  <c r="E2589" i="7"/>
  <c r="E2581" i="7"/>
  <c r="E2573" i="7"/>
  <c r="E2565" i="7"/>
  <c r="E2557" i="7"/>
  <c r="E2549" i="7"/>
  <c r="E2541" i="7"/>
  <c r="E2533" i="7"/>
  <c r="E2525" i="7"/>
  <c r="E2517" i="7"/>
  <c r="E2509" i="7"/>
  <c r="E2501" i="7"/>
  <c r="E2493" i="7"/>
  <c r="E2485" i="7"/>
  <c r="E2477" i="7"/>
  <c r="E2469" i="7"/>
  <c r="E2461" i="7"/>
  <c r="E2453" i="7"/>
  <c r="E2445" i="7"/>
  <c r="E2437" i="7"/>
  <c r="E2429" i="7"/>
  <c r="E2421" i="7"/>
  <c r="E2413" i="7"/>
  <c r="E2405" i="7"/>
  <c r="E2397" i="7"/>
  <c r="E2389" i="7"/>
  <c r="E2381" i="7"/>
  <c r="E2373" i="7"/>
  <c r="E2365" i="7"/>
  <c r="E2357" i="7"/>
  <c r="E2349" i="7"/>
  <c r="E2341" i="7"/>
  <c r="E2333" i="7"/>
  <c r="E2325" i="7"/>
  <c r="E2317" i="7"/>
  <c r="E2309" i="7"/>
  <c r="E2301" i="7"/>
  <c r="E2293" i="7"/>
  <c r="E2285" i="7"/>
  <c r="E2277" i="7"/>
  <c r="E2269" i="7"/>
  <c r="E2261" i="7"/>
  <c r="E2253" i="7"/>
  <c r="E2245" i="7"/>
  <c r="E2237" i="7"/>
  <c r="E2229" i="7"/>
  <c r="E2221" i="7"/>
  <c r="E2213" i="7"/>
  <c r="E2205" i="7"/>
  <c r="E2197" i="7"/>
  <c r="E2189" i="7"/>
  <c r="E2181" i="7"/>
  <c r="E2173" i="7"/>
  <c r="E2165" i="7"/>
  <c r="E2157" i="7"/>
  <c r="E2149" i="7"/>
  <c r="E2141" i="7"/>
  <c r="E2133" i="7"/>
  <c r="E2125" i="7"/>
  <c r="E2117" i="7"/>
  <c r="E2109" i="7"/>
  <c r="E2101" i="7"/>
  <c r="E2093" i="7"/>
  <c r="E2085" i="7"/>
  <c r="E2077" i="7"/>
  <c r="E2069" i="7"/>
  <c r="E2061" i="7"/>
  <c r="E2053" i="7"/>
  <c r="E2045" i="7"/>
  <c r="E2037" i="7"/>
  <c r="E2029" i="7"/>
  <c r="E2021" i="7"/>
  <c r="E2013" i="7"/>
  <c r="E3348" i="7"/>
  <c r="E3340" i="7"/>
  <c r="E3332" i="7"/>
  <c r="E3324" i="7"/>
  <c r="E3316" i="7"/>
  <c r="E3308" i="7"/>
  <c r="E3300" i="7"/>
  <c r="E3292" i="7"/>
  <c r="E3284" i="7"/>
  <c r="E3276" i="7"/>
  <c r="E3268" i="7"/>
  <c r="E3260" i="7"/>
  <c r="E3252" i="7"/>
  <c r="E3244" i="7"/>
  <c r="E3236" i="7"/>
  <c r="E3228" i="7"/>
  <c r="E3220" i="7"/>
  <c r="E3212" i="7"/>
  <c r="E3204" i="7"/>
  <c r="E3196" i="7"/>
  <c r="E3188" i="7"/>
  <c r="E3180" i="7"/>
  <c r="E3172" i="7"/>
  <c r="E3164" i="7"/>
  <c r="E3156" i="7"/>
  <c r="E3148" i="7"/>
  <c r="E3140" i="7"/>
  <c r="E3132" i="7"/>
  <c r="E3124" i="7"/>
  <c r="E3116" i="7"/>
  <c r="E3108" i="7"/>
  <c r="E3100" i="7"/>
  <c r="E3092" i="7"/>
  <c r="E3084" i="7"/>
  <c r="E3076" i="7"/>
  <c r="E3068" i="7"/>
  <c r="E3060" i="7"/>
  <c r="E3052" i="7"/>
  <c r="E3044" i="7"/>
  <c r="E3036" i="7"/>
  <c r="E3028" i="7"/>
  <c r="E3020" i="7"/>
  <c r="E3012" i="7"/>
  <c r="E3004" i="7"/>
  <c r="E2996" i="7"/>
  <c r="E2988" i="7"/>
  <c r="E2980" i="7"/>
  <c r="E2972" i="7"/>
  <c r="E2964" i="7"/>
  <c r="E2956" i="7"/>
  <c r="E2948" i="7"/>
  <c r="E2940" i="7"/>
  <c r="E2932" i="7"/>
  <c r="E2924" i="7"/>
  <c r="E2916" i="7"/>
  <c r="E2908" i="7"/>
  <c r="E2900" i="7"/>
  <c r="E2892" i="7"/>
  <c r="E2884" i="7"/>
  <c r="E2876" i="7"/>
  <c r="E2868" i="7"/>
  <c r="E2860" i="7"/>
  <c r="E2852" i="7"/>
  <c r="E2844" i="7"/>
  <c r="E2836" i="7"/>
  <c r="E2828" i="7"/>
  <c r="E2820" i="7"/>
  <c r="E2812" i="7"/>
  <c r="E2804" i="7"/>
  <c r="E2796" i="7"/>
  <c r="E2788" i="7"/>
  <c r="E2780" i="7"/>
  <c r="E2772" i="7"/>
  <c r="E2764" i="7"/>
  <c r="E2756" i="7"/>
  <c r="E2748" i="7"/>
  <c r="E2740" i="7"/>
  <c r="E2732" i="7"/>
  <c r="E2724" i="7"/>
  <c r="E2716" i="7"/>
  <c r="E2708" i="7"/>
  <c r="E2700" i="7"/>
  <c r="E2692" i="7"/>
  <c r="E2684" i="7"/>
  <c r="E2676" i="7"/>
  <c r="E2668" i="7"/>
  <c r="E2660" i="7"/>
  <c r="E2652" i="7"/>
  <c r="E2644" i="7"/>
  <c r="E2636" i="7"/>
  <c r="E2628" i="7"/>
  <c r="E2620" i="7"/>
  <c r="E2612" i="7"/>
  <c r="E2604" i="7"/>
  <c r="E2596" i="7"/>
  <c r="E2588" i="7"/>
  <c r="E2580" i="7"/>
  <c r="E2572" i="7"/>
  <c r="E2564" i="7"/>
  <c r="E2556" i="7"/>
  <c r="E2548" i="7"/>
  <c r="E2540" i="7"/>
  <c r="E2532" i="7"/>
  <c r="E2524" i="7"/>
  <c r="E2516" i="7"/>
  <c r="E2508" i="7"/>
  <c r="E2500" i="7"/>
  <c r="E2492" i="7"/>
  <c r="E2484" i="7"/>
  <c r="E2476" i="7"/>
  <c r="E2468" i="7"/>
  <c r="E2460" i="7"/>
  <c r="E2452" i="7"/>
  <c r="E2444" i="7"/>
  <c r="E2436" i="7"/>
  <c r="E2428" i="7"/>
  <c r="E2420" i="7"/>
  <c r="E2412" i="7"/>
  <c r="E2404" i="7"/>
  <c r="E2396" i="7"/>
  <c r="E2388" i="7"/>
  <c r="E2380" i="7"/>
  <c r="E2372" i="7"/>
  <c r="E2364" i="7"/>
  <c r="E2356" i="7"/>
  <c r="E2348" i="7"/>
  <c r="E2340" i="7"/>
  <c r="E2332" i="7"/>
  <c r="E2324" i="7"/>
  <c r="E2316" i="7"/>
  <c r="E2308" i="7"/>
  <c r="E2300" i="7"/>
  <c r="E2292" i="7"/>
  <c r="E2284" i="7"/>
  <c r="E2276" i="7"/>
  <c r="E2268" i="7"/>
  <c r="E2260" i="7"/>
  <c r="E2252" i="7"/>
  <c r="E2244" i="7"/>
  <c r="E2236" i="7"/>
  <c r="E2228" i="7"/>
  <c r="E2220" i="7"/>
  <c r="E2212" i="7"/>
  <c r="E2204" i="7"/>
  <c r="E2196" i="7"/>
  <c r="E2188" i="7"/>
  <c r="E2180" i="7"/>
  <c r="E2172" i="7"/>
  <c r="E2164" i="7"/>
  <c r="E2156" i="7"/>
  <c r="E2148" i="7"/>
  <c r="E2140" i="7"/>
  <c r="E2132" i="7"/>
  <c r="E2124" i="7"/>
  <c r="E2116" i="7"/>
  <c r="E2108" i="7"/>
  <c r="E2100" i="7"/>
  <c r="E2092" i="7"/>
  <c r="E2084" i="7"/>
  <c r="E2076" i="7"/>
  <c r="E2068" i="7"/>
  <c r="E2060" i="7"/>
  <c r="E2052" i="7"/>
  <c r="E2044" i="7"/>
  <c r="E2036" i="7"/>
  <c r="E2028" i="7"/>
  <c r="E2020" i="7"/>
  <c r="E2012" i="7"/>
  <c r="E3299" i="7"/>
  <c r="E3291" i="7"/>
  <c r="E3283" i="7"/>
  <c r="E3275" i="7"/>
  <c r="E3267" i="7"/>
  <c r="E3259" i="7"/>
  <c r="E3251" i="7"/>
  <c r="E3243" i="7"/>
  <c r="E3235" i="7"/>
  <c r="E3227" i="7"/>
  <c r="E3219" i="7"/>
  <c r="E3211" i="7"/>
  <c r="E3203" i="7"/>
  <c r="E3195" i="7"/>
  <c r="E3187" i="7"/>
  <c r="E3179" i="7"/>
  <c r="E3171" i="7"/>
  <c r="E3163" i="7"/>
  <c r="E3155" i="7"/>
  <c r="E3147" i="7"/>
  <c r="E3139" i="7"/>
  <c r="E3131" i="7"/>
  <c r="E3123" i="7"/>
  <c r="E3115" i="7"/>
  <c r="E3107" i="7"/>
  <c r="E3099" i="7"/>
  <c r="E3091" i="7"/>
  <c r="E3083" i="7"/>
  <c r="E3075" i="7"/>
  <c r="E3067" i="7"/>
  <c r="E3059" i="7"/>
  <c r="E3051" i="7"/>
  <c r="E3043" i="7"/>
  <c r="E3035" i="7"/>
  <c r="E3027" i="7"/>
  <c r="E3019" i="7"/>
  <c r="E3011" i="7"/>
  <c r="E3003" i="7"/>
  <c r="E2995" i="7"/>
  <c r="E2987" i="7"/>
  <c r="E2979" i="7"/>
  <c r="E2971" i="7"/>
  <c r="E2963" i="7"/>
  <c r="E2955" i="7"/>
  <c r="E2947" i="7"/>
  <c r="E2939" i="7"/>
  <c r="E2931" i="7"/>
  <c r="E2923" i="7"/>
  <c r="E2915" i="7"/>
  <c r="E2907" i="7"/>
  <c r="E2899" i="7"/>
  <c r="E2891" i="7"/>
  <c r="E2883" i="7"/>
  <c r="E2875" i="7"/>
  <c r="E2867" i="7"/>
  <c r="E2859" i="7"/>
  <c r="E2851" i="7"/>
  <c r="E2843" i="7"/>
  <c r="E2835" i="7"/>
  <c r="E2827" i="7"/>
  <c r="E2819" i="7"/>
  <c r="E2811" i="7"/>
  <c r="E2803" i="7"/>
  <c r="E2795" i="7"/>
  <c r="E2787" i="7"/>
  <c r="E2779" i="7"/>
  <c r="E2771" i="7"/>
  <c r="E2763" i="7"/>
  <c r="E2755" i="7"/>
  <c r="E2747" i="7"/>
  <c r="E2739" i="7"/>
  <c r="E2731" i="7"/>
  <c r="E2723" i="7"/>
  <c r="E2715" i="7"/>
  <c r="E2707" i="7"/>
  <c r="E2699" i="7"/>
  <c r="E2691" i="7"/>
  <c r="E2683" i="7"/>
  <c r="E2675" i="7"/>
  <c r="E2667" i="7"/>
  <c r="E2659" i="7"/>
  <c r="E2651" i="7"/>
  <c r="E2643" i="7"/>
  <c r="E2635" i="7"/>
  <c r="E2627" i="7"/>
  <c r="E2619" i="7"/>
  <c r="E2611" i="7"/>
  <c r="E2603" i="7"/>
  <c r="E2595" i="7"/>
  <c r="E2587" i="7"/>
  <c r="E2579" i="7"/>
  <c r="E2571" i="7"/>
  <c r="E2563" i="7"/>
  <c r="E2555" i="7"/>
  <c r="E2547" i="7"/>
  <c r="E2539" i="7"/>
  <c r="E2531" i="7"/>
  <c r="E2523" i="7"/>
  <c r="E2515" i="7"/>
  <c r="E2507" i="7"/>
  <c r="E2499" i="7"/>
  <c r="E2491" i="7"/>
  <c r="E2483" i="7"/>
  <c r="E2475" i="7"/>
  <c r="E2467" i="7"/>
  <c r="E2459" i="7"/>
  <c r="E2451" i="7"/>
  <c r="E2443" i="7"/>
  <c r="E2435" i="7"/>
  <c r="E2427" i="7"/>
  <c r="E2419" i="7"/>
  <c r="E2411" i="7"/>
  <c r="E2403" i="7"/>
  <c r="E2395" i="7"/>
  <c r="E2387" i="7"/>
  <c r="E2379" i="7"/>
  <c r="E2371" i="7"/>
  <c r="E2363" i="7"/>
  <c r="E2355" i="7"/>
  <c r="E2347" i="7"/>
  <c r="E2339" i="7"/>
  <c r="E2331" i="7"/>
  <c r="E2323" i="7"/>
  <c r="E2315" i="7"/>
  <c r="E2307" i="7"/>
  <c r="E2299" i="7"/>
  <c r="E2291" i="7"/>
  <c r="E2283" i="7"/>
  <c r="E2275" i="7"/>
  <c r="E2267" i="7"/>
  <c r="E2259" i="7"/>
  <c r="E2251" i="7"/>
  <c r="E2243" i="7"/>
  <c r="E2235" i="7"/>
  <c r="E2227" i="7"/>
  <c r="E2219" i="7"/>
  <c r="E2211" i="7"/>
  <c r="E2203" i="7"/>
  <c r="E2195" i="7"/>
  <c r="E2187" i="7"/>
  <c r="E2179" i="7"/>
  <c r="E2171" i="7"/>
  <c r="E2163" i="7"/>
  <c r="E2155" i="7"/>
  <c r="E2147" i="7"/>
  <c r="E2139" i="7"/>
  <c r="E2131" i="7"/>
  <c r="E2123" i="7"/>
  <c r="E2115" i="7"/>
  <c r="E2107" i="7"/>
  <c r="E2099" i="7"/>
  <c r="E2091" i="7"/>
  <c r="E2083" i="7"/>
  <c r="E2075" i="7"/>
  <c r="E2067" i="7"/>
  <c r="E2746" i="7"/>
  <c r="E2738" i="7"/>
  <c r="E2730" i="7"/>
  <c r="E2722" i="7"/>
  <c r="E2714" i="7"/>
  <c r="E2706" i="7"/>
  <c r="E2698" i="7"/>
  <c r="E2690" i="7"/>
  <c r="E2682" i="7"/>
  <c r="E2674" i="7"/>
  <c r="E2666" i="7"/>
  <c r="E2658" i="7"/>
  <c r="E2650" i="7"/>
  <c r="E2642" i="7"/>
  <c r="E2634" i="7"/>
  <c r="E2626" i="7"/>
  <c r="E2618" i="7"/>
  <c r="E2610" i="7"/>
  <c r="E2602" i="7"/>
  <c r="E2594" i="7"/>
  <c r="E2586" i="7"/>
  <c r="E2578" i="7"/>
  <c r="E2570" i="7"/>
  <c r="E2562" i="7"/>
  <c r="E2554" i="7"/>
  <c r="E2546" i="7"/>
  <c r="E2538" i="7"/>
  <c r="E2530" i="7"/>
  <c r="E2522" i="7"/>
  <c r="E2514" i="7"/>
  <c r="E2506" i="7"/>
  <c r="E2498" i="7"/>
  <c r="E2490" i="7"/>
  <c r="E2482" i="7"/>
  <c r="E2474" i="7"/>
  <c r="E2466" i="7"/>
  <c r="E2458" i="7"/>
  <c r="E2450" i="7"/>
  <c r="E2442" i="7"/>
  <c r="E2434" i="7"/>
  <c r="E2426" i="7"/>
  <c r="E2418" i="7"/>
  <c r="E2410" i="7"/>
  <c r="E2402" i="7"/>
  <c r="E2394" i="7"/>
  <c r="E2386" i="7"/>
  <c r="E2378" i="7"/>
  <c r="E2370" i="7"/>
  <c r="E2362" i="7"/>
  <c r="E2354" i="7"/>
  <c r="E2346" i="7"/>
  <c r="E2338" i="7"/>
  <c r="E2330" i="7"/>
  <c r="E2322" i="7"/>
  <c r="E2314" i="7"/>
  <c r="E2306" i="7"/>
  <c r="E2298" i="7"/>
  <c r="E2290" i="7"/>
  <c r="E2282" i="7"/>
  <c r="E2274" i="7"/>
  <c r="E2266" i="7"/>
  <c r="E2258" i="7"/>
  <c r="E2250" i="7"/>
  <c r="E2242" i="7"/>
  <c r="E2234" i="7"/>
  <c r="E2226" i="7"/>
  <c r="E2218" i="7"/>
  <c r="E2210" i="7"/>
  <c r="E2202" i="7"/>
  <c r="E2194" i="7"/>
  <c r="E2186" i="7"/>
  <c r="E2178" i="7"/>
  <c r="E2170" i="7"/>
  <c r="E2162" i="7"/>
  <c r="E2154" i="7"/>
  <c r="E2146" i="7"/>
  <c r="E2138" i="7"/>
  <c r="E2130" i="7"/>
  <c r="E2122" i="7"/>
  <c r="E2114" i="7"/>
  <c r="E2106" i="7"/>
  <c r="E2098" i="7"/>
  <c r="E2090" i="7"/>
  <c r="E2082" i="7"/>
  <c r="E2074" i="7"/>
  <c r="E2073" i="7"/>
  <c r="E2065" i="7"/>
  <c r="E2057" i="7"/>
  <c r="E2049" i="7"/>
  <c r="E2041" i="7"/>
  <c r="E2033" i="7"/>
  <c r="E2025" i="7"/>
  <c r="E2017" i="7"/>
  <c r="E2009" i="7"/>
  <c r="E2001" i="7"/>
  <c r="E1993" i="7"/>
  <c r="E1985" i="7"/>
  <c r="E1977" i="7"/>
  <c r="E1969" i="7"/>
  <c r="E1961" i="7"/>
  <c r="E1953" i="7"/>
  <c r="E1945" i="7"/>
  <c r="E1937" i="7"/>
  <c r="E1929" i="7"/>
  <c r="E1921" i="7"/>
  <c r="E1913" i="7"/>
  <c r="E1905" i="7"/>
  <c r="E1897" i="7"/>
  <c r="E1889" i="7"/>
  <c r="E1881" i="7"/>
  <c r="E1873" i="7"/>
  <c r="E1865" i="7"/>
  <c r="E1857" i="7"/>
  <c r="E1849" i="7"/>
  <c r="E1841" i="7"/>
  <c r="E1833" i="7"/>
  <c r="E1825" i="7"/>
  <c r="E1817" i="7"/>
  <c r="E1809" i="7"/>
  <c r="E1801" i="7"/>
  <c r="E1793" i="7"/>
  <c r="E1785" i="7"/>
  <c r="E1777" i="7"/>
  <c r="E1769" i="7"/>
  <c r="E1761" i="7"/>
  <c r="E1753" i="7"/>
  <c r="E1745" i="7"/>
  <c r="E1737" i="7"/>
  <c r="E1729" i="7"/>
  <c r="E1721" i="7"/>
  <c r="E1713" i="7"/>
  <c r="E1705" i="7"/>
  <c r="E1697" i="7"/>
  <c r="E1689" i="7"/>
  <c r="E1681" i="7"/>
  <c r="E1673" i="7"/>
  <c r="E1665" i="7"/>
  <c r="E1657" i="7"/>
  <c r="E1649" i="7"/>
  <c r="E1641" i="7"/>
  <c r="E1633" i="7"/>
  <c r="E1625" i="7"/>
  <c r="E1617" i="7"/>
  <c r="E1609" i="7"/>
  <c r="E1601" i="7"/>
  <c r="E1593" i="7"/>
  <c r="E1585" i="7"/>
  <c r="E1577" i="7"/>
  <c r="E1569" i="7"/>
  <c r="E1561" i="7"/>
  <c r="E1553" i="7"/>
  <c r="E1545" i="7"/>
  <c r="E1537" i="7"/>
  <c r="E1529" i="7"/>
  <c r="E1521" i="7"/>
  <c r="E1513" i="7"/>
  <c r="E1505" i="7"/>
  <c r="E1497" i="7"/>
  <c r="E1489" i="7"/>
  <c r="E1481" i="7"/>
  <c r="E1473" i="7"/>
  <c r="E1465" i="7"/>
  <c r="E1457" i="7"/>
  <c r="E1449" i="7"/>
  <c r="E1441" i="7"/>
  <c r="E1433" i="7"/>
  <c r="E1425" i="7"/>
  <c r="E1417" i="7"/>
  <c r="E1409" i="7"/>
  <c r="E1401" i="7"/>
  <c r="E1393" i="7"/>
  <c r="E1385" i="7"/>
  <c r="E1377" i="7"/>
  <c r="E1369" i="7"/>
  <c r="E1361" i="7"/>
  <c r="E1353" i="7"/>
  <c r="E1345" i="7"/>
  <c r="E1337" i="7"/>
  <c r="E1329" i="7"/>
  <c r="E1321" i="7"/>
  <c r="E1313" i="7"/>
  <c r="E1305" i="7"/>
  <c r="E1297" i="7"/>
  <c r="E1289" i="7"/>
  <c r="E1281" i="7"/>
  <c r="E1273" i="7"/>
  <c r="E1265" i="7"/>
  <c r="E1257" i="7"/>
  <c r="E1249" i="7"/>
  <c r="E1241" i="7"/>
  <c r="E1233" i="7"/>
  <c r="E1225" i="7"/>
  <c r="E1217" i="7"/>
  <c r="E1209" i="7"/>
  <c r="E1201" i="7"/>
  <c r="E1193" i="7"/>
  <c r="E1185" i="7"/>
  <c r="E1177" i="7"/>
  <c r="E1169" i="7"/>
  <c r="E1161" i="7"/>
  <c r="E1153" i="7"/>
  <c r="E1145" i="7"/>
  <c r="E1137" i="7"/>
  <c r="E1129" i="7"/>
  <c r="E1121" i="7"/>
  <c r="E1113" i="7"/>
  <c r="E1105" i="7"/>
  <c r="E1097" i="7"/>
  <c r="E1089" i="7"/>
  <c r="E1081" i="7"/>
  <c r="E1073" i="7"/>
  <c r="E1065" i="7"/>
  <c r="E1057" i="7"/>
  <c r="E1049" i="7"/>
  <c r="E1041" i="7"/>
  <c r="E1033" i="7"/>
  <c r="E1025" i="7"/>
  <c r="E1017" i="7"/>
  <c r="E1009" i="7"/>
  <c r="E1001" i="7"/>
  <c r="E993" i="7"/>
  <c r="E985" i="7"/>
  <c r="E977" i="7"/>
  <c r="E969" i="7"/>
  <c r="E961" i="7"/>
  <c r="E953" i="7"/>
  <c r="E945" i="7"/>
  <c r="E937" i="7"/>
  <c r="E929" i="7"/>
  <c r="E921" i="7"/>
  <c r="E913" i="7"/>
  <c r="E905" i="7"/>
  <c r="E897" i="7"/>
  <c r="E889" i="7"/>
  <c r="E881" i="7"/>
  <c r="E873" i="7"/>
  <c r="E865" i="7"/>
  <c r="E857" i="7"/>
  <c r="E849" i="7"/>
  <c r="E841" i="7"/>
  <c r="E833" i="7"/>
  <c r="E825" i="7"/>
  <c r="E817" i="7"/>
  <c r="E809" i="7"/>
  <c r="E801" i="7"/>
  <c r="E793" i="7"/>
  <c r="E785" i="7"/>
  <c r="E777" i="7"/>
  <c r="E769" i="7"/>
  <c r="E761" i="7"/>
  <c r="E753" i="7"/>
  <c r="E745" i="7"/>
  <c r="E737" i="7"/>
  <c r="E729" i="7"/>
  <c r="E721" i="7"/>
  <c r="E713" i="7"/>
  <c r="E705" i="7"/>
  <c r="E697" i="7"/>
  <c r="E689" i="7"/>
  <c r="E681" i="7"/>
  <c r="E673" i="7"/>
  <c r="E665" i="7"/>
  <c r="E657" i="7"/>
  <c r="E649" i="7"/>
  <c r="E2080" i="7"/>
  <c r="E2072" i="7"/>
  <c r="E2064" i="7"/>
  <c r="E2056" i="7"/>
  <c r="E2048" i="7"/>
  <c r="E2040" i="7"/>
  <c r="E2032" i="7"/>
  <c r="E2024" i="7"/>
  <c r="E2016" i="7"/>
  <c r="E2008" i="7"/>
  <c r="E2000" i="7"/>
  <c r="E1992" i="7"/>
  <c r="E1984" i="7"/>
  <c r="E1976" i="7"/>
  <c r="E1968" i="7"/>
  <c r="E1960" i="7"/>
  <c r="E1952" i="7"/>
  <c r="E1944" i="7"/>
  <c r="E1936" i="7"/>
  <c r="E1928" i="7"/>
  <c r="E1920" i="7"/>
  <c r="E1912" i="7"/>
  <c r="E1904" i="7"/>
  <c r="E1896" i="7"/>
  <c r="E1888" i="7"/>
  <c r="E1880" i="7"/>
  <c r="E1872" i="7"/>
  <c r="E1864" i="7"/>
  <c r="E1856" i="7"/>
  <c r="E1848" i="7"/>
  <c r="E1840" i="7"/>
  <c r="E1832" i="7"/>
  <c r="E1824" i="7"/>
  <c r="E1816" i="7"/>
  <c r="E1808" i="7"/>
  <c r="E1800" i="7"/>
  <c r="E1792" i="7"/>
  <c r="E1784" i="7"/>
  <c r="E1776" i="7"/>
  <c r="E1768" i="7"/>
  <c r="E1760" i="7"/>
  <c r="E1752" i="7"/>
  <c r="E1744" i="7"/>
  <c r="E1736" i="7"/>
  <c r="E1728" i="7"/>
  <c r="E1720" i="7"/>
  <c r="E1712" i="7"/>
  <c r="E1704" i="7"/>
  <c r="E1696" i="7"/>
  <c r="E1688" i="7"/>
  <c r="E1680" i="7"/>
  <c r="E1672" i="7"/>
  <c r="E1664" i="7"/>
  <c r="E1656" i="7"/>
  <c r="E1648" i="7"/>
  <c r="E1640" i="7"/>
  <c r="E1632" i="7"/>
  <c r="E1624" i="7"/>
  <c r="E1616" i="7"/>
  <c r="E1608" i="7"/>
  <c r="E1600" i="7"/>
  <c r="E1592" i="7"/>
  <c r="E1584" i="7"/>
  <c r="E1576" i="7"/>
  <c r="E1568" i="7"/>
  <c r="E1560" i="7"/>
  <c r="E1552" i="7"/>
  <c r="E1544" i="7"/>
  <c r="E1536" i="7"/>
  <c r="E1528" i="7"/>
  <c r="E1520" i="7"/>
  <c r="E1512" i="7"/>
  <c r="E1504" i="7"/>
  <c r="E1496" i="7"/>
  <c r="E1488" i="7"/>
  <c r="E1480" i="7"/>
  <c r="E1472" i="7"/>
  <c r="E1464" i="7"/>
  <c r="E1456" i="7"/>
  <c r="E1448" i="7"/>
  <c r="E1440" i="7"/>
  <c r="E1432" i="7"/>
  <c r="E1424" i="7"/>
  <c r="E1416" i="7"/>
  <c r="E1408" i="7"/>
  <c r="E1400" i="7"/>
  <c r="E1392" i="7"/>
  <c r="E1384" i="7"/>
  <c r="E1376" i="7"/>
  <c r="E1368" i="7"/>
  <c r="E1360" i="7"/>
  <c r="E1352" i="7"/>
  <c r="E1344" i="7"/>
  <c r="E1336" i="7"/>
  <c r="E1328" i="7"/>
  <c r="E1320" i="7"/>
  <c r="E1312" i="7"/>
  <c r="E1304" i="7"/>
  <c r="E1296" i="7"/>
  <c r="E1288" i="7"/>
  <c r="E1280" i="7"/>
  <c r="E1272" i="7"/>
  <c r="E1264" i="7"/>
  <c r="E1256" i="7"/>
  <c r="E1248" i="7"/>
  <c r="E1240" i="7"/>
  <c r="E1232" i="7"/>
  <c r="E1224" i="7"/>
  <c r="E1216" i="7"/>
  <c r="E1208" i="7"/>
  <c r="E1200" i="7"/>
  <c r="E1192" i="7"/>
  <c r="E1184" i="7"/>
  <c r="E1176" i="7"/>
  <c r="E1168" i="7"/>
  <c r="E1160" i="7"/>
  <c r="E1152" i="7"/>
  <c r="E1144" i="7"/>
  <c r="E1136" i="7"/>
  <c r="E1128" i="7"/>
  <c r="E1120" i="7"/>
  <c r="E1112" i="7"/>
  <c r="E1104" i="7"/>
  <c r="E1096" i="7"/>
  <c r="E1088" i="7"/>
  <c r="E1080" i="7"/>
  <c r="E1072" i="7"/>
  <c r="E1064" i="7"/>
  <c r="E1056" i="7"/>
  <c r="E1048" i="7"/>
  <c r="E1040" i="7"/>
  <c r="E1032" i="7"/>
  <c r="E1024" i="7"/>
  <c r="E1016" i="7"/>
  <c r="E1008" i="7"/>
  <c r="E1000" i="7"/>
  <c r="E992" i="7"/>
  <c r="E984" i="7"/>
  <c r="E976" i="7"/>
  <c r="E968" i="7"/>
  <c r="E960" i="7"/>
  <c r="E952" i="7"/>
  <c r="E944" i="7"/>
  <c r="E936" i="7"/>
  <c r="E928" i="7"/>
  <c r="E920" i="7"/>
  <c r="E912" i="7"/>
  <c r="E904" i="7"/>
  <c r="E896" i="7"/>
  <c r="E888" i="7"/>
  <c r="E880" i="7"/>
  <c r="E872" i="7"/>
  <c r="E864" i="7"/>
  <c r="E856" i="7"/>
  <c r="E848" i="7"/>
  <c r="E840" i="7"/>
  <c r="E832" i="7"/>
  <c r="E824" i="7"/>
  <c r="E816" i="7"/>
  <c r="E808" i="7"/>
  <c r="E800" i="7"/>
  <c r="E792" i="7"/>
  <c r="E784" i="7"/>
  <c r="E776" i="7"/>
  <c r="E768" i="7"/>
  <c r="E1791" i="7"/>
  <c r="E1783" i="7"/>
  <c r="E1775" i="7"/>
  <c r="E1767" i="7"/>
  <c r="E1759" i="7"/>
  <c r="E1751" i="7"/>
  <c r="E1743" i="7"/>
  <c r="E1735" i="7"/>
  <c r="E1727" i="7"/>
  <c r="E1719" i="7"/>
  <c r="E1711" i="7"/>
  <c r="E1703" i="7"/>
  <c r="E1695" i="7"/>
  <c r="E1687" i="7"/>
  <c r="E1679" i="7"/>
  <c r="E1671" i="7"/>
  <c r="E1663" i="7"/>
  <c r="E1655" i="7"/>
  <c r="E1647" i="7"/>
  <c r="E1639" i="7"/>
  <c r="E1631" i="7"/>
  <c r="E1623" i="7"/>
  <c r="E1615" i="7"/>
  <c r="E1607" i="7"/>
  <c r="E1599" i="7"/>
  <c r="E1591" i="7"/>
  <c r="E1583" i="7"/>
  <c r="E1575" i="7"/>
  <c r="E1567" i="7"/>
  <c r="E1559" i="7"/>
  <c r="E1551" i="7"/>
  <c r="E1543" i="7"/>
  <c r="E1535" i="7"/>
  <c r="E1527" i="7"/>
  <c r="E1519" i="7"/>
  <c r="E1511" i="7"/>
  <c r="E1503" i="7"/>
  <c r="E1495" i="7"/>
  <c r="E1487" i="7"/>
  <c r="E1479" i="7"/>
  <c r="E1471" i="7"/>
  <c r="E1463" i="7"/>
  <c r="E1455" i="7"/>
  <c r="E1447" i="7"/>
  <c r="E1439" i="7"/>
  <c r="E1431" i="7"/>
  <c r="E1423" i="7"/>
  <c r="E1415" i="7"/>
  <c r="E1407" i="7"/>
  <c r="E1399" i="7"/>
  <c r="E1391" i="7"/>
  <c r="E1383" i="7"/>
  <c r="E1375" i="7"/>
  <c r="E1367" i="7"/>
  <c r="E1359" i="7"/>
  <c r="E1351" i="7"/>
  <c r="E1343" i="7"/>
  <c r="E1335" i="7"/>
  <c r="E1327" i="7"/>
  <c r="E1319" i="7"/>
  <c r="E1311" i="7"/>
  <c r="E1303" i="7"/>
  <c r="E1295" i="7"/>
  <c r="E1287" i="7"/>
  <c r="E1279" i="7"/>
  <c r="E1271" i="7"/>
  <c r="E1263" i="7"/>
  <c r="E1255" i="7"/>
  <c r="E1247" i="7"/>
  <c r="E1239" i="7"/>
  <c r="E1231" i="7"/>
  <c r="E1223" i="7"/>
  <c r="E1215" i="7"/>
  <c r="E1207" i="7"/>
  <c r="E1199" i="7"/>
  <c r="E1191" i="7"/>
  <c r="E1183" i="7"/>
  <c r="E1175" i="7"/>
  <c r="E1167" i="7"/>
  <c r="E1159" i="7"/>
  <c r="E1151" i="7"/>
  <c r="E1143" i="7"/>
  <c r="E1135" i="7"/>
  <c r="E1127" i="7"/>
  <c r="E1119" i="7"/>
  <c r="E1111" i="7"/>
  <c r="E1103" i="7"/>
  <c r="E1095" i="7"/>
  <c r="E1087" i="7"/>
  <c r="E1079" i="7"/>
  <c r="E1071" i="7"/>
  <c r="E1063" i="7"/>
  <c r="E1055" i="7"/>
  <c r="E1047" i="7"/>
  <c r="E1039" i="7"/>
  <c r="E1031" i="7"/>
  <c r="E1023" i="7"/>
  <c r="E1015" i="7"/>
  <c r="E1007" i="7"/>
  <c r="E999" i="7"/>
  <c r="E991" i="7"/>
  <c r="E983" i="7"/>
  <c r="E975" i="7"/>
  <c r="E967" i="7"/>
  <c r="E959" i="7"/>
  <c r="E951" i="7"/>
  <c r="E943" i="7"/>
  <c r="E935" i="7"/>
  <c r="E927" i="7"/>
  <c r="E919" i="7"/>
  <c r="E911" i="7"/>
  <c r="E903" i="7"/>
  <c r="E895" i="7"/>
  <c r="E887" i="7"/>
  <c r="E879" i="7"/>
  <c r="E871" i="7"/>
  <c r="E863" i="7"/>
  <c r="E855" i="7"/>
  <c r="E847" i="7"/>
  <c r="E839" i="7"/>
  <c r="E831" i="7"/>
  <c r="E823" i="7"/>
  <c r="E815" i="7"/>
  <c r="E807" i="7"/>
  <c r="E799" i="7"/>
  <c r="E791" i="7"/>
  <c r="E783" i="7"/>
  <c r="E775" i="7"/>
  <c r="E767" i="7"/>
  <c r="E759" i="7"/>
  <c r="E751" i="7"/>
  <c r="E743" i="7"/>
  <c r="E735" i="7"/>
  <c r="E2070" i="7"/>
  <c r="E2062" i="7"/>
  <c r="E2054" i="7"/>
  <c r="E2046" i="7"/>
  <c r="E2038" i="7"/>
  <c r="E2030" i="7"/>
  <c r="E2022" i="7"/>
  <c r="E2014" i="7"/>
  <c r="E2006" i="7"/>
  <c r="E1998" i="7"/>
  <c r="E1990" i="7"/>
  <c r="E1982" i="7"/>
  <c r="E1974" i="7"/>
  <c r="E1966" i="7"/>
  <c r="E1958" i="7"/>
  <c r="E1950" i="7"/>
  <c r="E1942" i="7"/>
  <c r="E1934" i="7"/>
  <c r="E1926" i="7"/>
  <c r="E1918" i="7"/>
  <c r="E1910" i="7"/>
  <c r="E1902" i="7"/>
  <c r="E1894" i="7"/>
  <c r="E1886" i="7"/>
  <c r="E1878" i="7"/>
  <c r="E1870" i="7"/>
  <c r="E1862" i="7"/>
  <c r="E1854" i="7"/>
  <c r="E1846" i="7"/>
  <c r="E1838" i="7"/>
  <c r="E1830" i="7"/>
  <c r="E1822" i="7"/>
  <c r="E1814" i="7"/>
  <c r="E1806" i="7"/>
  <c r="E1798" i="7"/>
  <c r="E1790" i="7"/>
  <c r="E1782" i="7"/>
  <c r="E1774" i="7"/>
  <c r="E1766" i="7"/>
  <c r="E1758" i="7"/>
  <c r="E1750" i="7"/>
  <c r="E1742" i="7"/>
  <c r="E1734" i="7"/>
  <c r="E1726" i="7"/>
  <c r="E1718" i="7"/>
  <c r="E1710" i="7"/>
  <c r="E1702" i="7"/>
  <c r="E1694" i="7"/>
  <c r="E1686" i="7"/>
  <c r="E1678" i="7"/>
  <c r="E1670" i="7"/>
  <c r="E1662" i="7"/>
  <c r="E1654" i="7"/>
  <c r="E1646" i="7"/>
  <c r="E1638" i="7"/>
  <c r="E1630" i="7"/>
  <c r="E1622" i="7"/>
  <c r="E1614" i="7"/>
  <c r="E1606" i="7"/>
  <c r="E1598" i="7"/>
  <c r="E1590" i="7"/>
  <c r="E1582" i="7"/>
  <c r="E1574" i="7"/>
  <c r="E1566" i="7"/>
  <c r="E1558" i="7"/>
  <c r="E1550" i="7"/>
  <c r="E1542" i="7"/>
  <c r="E1534" i="7"/>
  <c r="E1526" i="7"/>
  <c r="E1518" i="7"/>
  <c r="E1510" i="7"/>
  <c r="E1502" i="7"/>
  <c r="E1494" i="7"/>
  <c r="E1486" i="7"/>
  <c r="E1478" i="7"/>
  <c r="E1470" i="7"/>
  <c r="E1462" i="7"/>
  <c r="E1454" i="7"/>
  <c r="E1446" i="7"/>
  <c r="E1438" i="7"/>
  <c r="E1430" i="7"/>
  <c r="E1422" i="7"/>
  <c r="E1414" i="7"/>
  <c r="E1406" i="7"/>
  <c r="E1398" i="7"/>
  <c r="E1390" i="7"/>
  <c r="E1382" i="7"/>
  <c r="E1374" i="7"/>
  <c r="E1366" i="7"/>
  <c r="E1358" i="7"/>
  <c r="E1350" i="7"/>
  <c r="E1342" i="7"/>
  <c r="E1334" i="7"/>
  <c r="E1326" i="7"/>
  <c r="E1318" i="7"/>
  <c r="E1310" i="7"/>
  <c r="E1302" i="7"/>
  <c r="E1294" i="7"/>
  <c r="E1286" i="7"/>
  <c r="E1278" i="7"/>
  <c r="E1270" i="7"/>
  <c r="E1262" i="7"/>
  <c r="E1254" i="7"/>
  <c r="E1246" i="7"/>
  <c r="E1238" i="7"/>
  <c r="E1230" i="7"/>
  <c r="E1222" i="7"/>
  <c r="E1214" i="7"/>
  <c r="E1206" i="7"/>
  <c r="E1198" i="7"/>
  <c r="E1190" i="7"/>
  <c r="E1182" i="7"/>
  <c r="E1174" i="7"/>
  <c r="E1166" i="7"/>
  <c r="E1158" i="7"/>
  <c r="E1150" i="7"/>
  <c r="E1142" i="7"/>
  <c r="E1134" i="7"/>
  <c r="E1126" i="7"/>
  <c r="E1118" i="7"/>
  <c r="E1110" i="7"/>
  <c r="E1102" i="7"/>
  <c r="E1094" i="7"/>
  <c r="E1086" i="7"/>
  <c r="E1078" i="7"/>
  <c r="E1070" i="7"/>
  <c r="E1062" i="7"/>
  <c r="E1054" i="7"/>
  <c r="E1046" i="7"/>
  <c r="E1038" i="7"/>
  <c r="E1030" i="7"/>
  <c r="E1022" i="7"/>
  <c r="E1014" i="7"/>
  <c r="E1006" i="7"/>
  <c r="E998" i="7"/>
  <c r="E990" i="7"/>
  <c r="E982" i="7"/>
  <c r="E974" i="7"/>
  <c r="E966" i="7"/>
  <c r="E958" i="7"/>
  <c r="E950" i="7"/>
  <c r="E942" i="7"/>
  <c r="E934" i="7"/>
  <c r="E926" i="7"/>
  <c r="E918" i="7"/>
  <c r="E2005" i="7"/>
  <c r="E1997" i="7"/>
  <c r="E1989" i="7"/>
  <c r="E1981" i="7"/>
  <c r="E1973" i="7"/>
  <c r="E1965" i="7"/>
  <c r="E1957" i="7"/>
  <c r="E1949" i="7"/>
  <c r="E1941" i="7"/>
  <c r="E1933" i="7"/>
  <c r="E1925" i="7"/>
  <c r="E1917" i="7"/>
  <c r="E1909" i="7"/>
  <c r="E1901" i="7"/>
  <c r="E1893" i="7"/>
  <c r="E1885" i="7"/>
  <c r="E1877" i="7"/>
  <c r="E1869" i="7"/>
  <c r="E1861" i="7"/>
  <c r="E1853" i="7"/>
  <c r="E1845" i="7"/>
  <c r="E1837" i="7"/>
  <c r="E1829" i="7"/>
  <c r="E1821" i="7"/>
  <c r="E1813" i="7"/>
  <c r="E1805" i="7"/>
  <c r="E1797" i="7"/>
  <c r="E1789" i="7"/>
  <c r="E1781" i="7"/>
  <c r="E1773" i="7"/>
  <c r="E1765" i="7"/>
  <c r="E1757" i="7"/>
  <c r="E1749" i="7"/>
  <c r="E1741" i="7"/>
  <c r="E1733" i="7"/>
  <c r="E1725" i="7"/>
  <c r="E1717" i="7"/>
  <c r="E1709" i="7"/>
  <c r="E1701" i="7"/>
  <c r="E1693" i="7"/>
  <c r="E1685" i="7"/>
  <c r="E1677" i="7"/>
  <c r="E1669" i="7"/>
  <c r="E1661" i="7"/>
  <c r="E1653" i="7"/>
  <c r="E1645" i="7"/>
  <c r="E1637" i="7"/>
  <c r="E1629" i="7"/>
  <c r="E1621" i="7"/>
  <c r="E1613" i="7"/>
  <c r="E1605" i="7"/>
  <c r="E1597" i="7"/>
  <c r="E1589" i="7"/>
  <c r="E1581" i="7"/>
  <c r="E1573" i="7"/>
  <c r="E1565" i="7"/>
  <c r="E1557" i="7"/>
  <c r="E1549" i="7"/>
  <c r="E1541" i="7"/>
  <c r="E1533" i="7"/>
  <c r="E1525" i="7"/>
  <c r="E1517" i="7"/>
  <c r="E1509" i="7"/>
  <c r="E1501" i="7"/>
  <c r="E1493" i="7"/>
  <c r="E1485" i="7"/>
  <c r="E1477" i="7"/>
  <c r="E1469" i="7"/>
  <c r="E1461" i="7"/>
  <c r="E1453" i="7"/>
  <c r="E1445" i="7"/>
  <c r="E1437" i="7"/>
  <c r="E1429" i="7"/>
  <c r="E1421" i="7"/>
  <c r="E1413" i="7"/>
  <c r="E1405" i="7"/>
  <c r="E1397" i="7"/>
  <c r="E1389" i="7"/>
  <c r="E1381" i="7"/>
  <c r="E1373" i="7"/>
  <c r="E1365" i="7"/>
  <c r="E1357" i="7"/>
  <c r="E1349" i="7"/>
  <c r="E1341" i="7"/>
  <c r="E1333" i="7"/>
  <c r="E1325" i="7"/>
  <c r="E1317" i="7"/>
  <c r="E1309" i="7"/>
  <c r="E1301" i="7"/>
  <c r="E1293" i="7"/>
  <c r="E1285" i="7"/>
  <c r="E1277" i="7"/>
  <c r="E1269" i="7"/>
  <c r="E1261" i="7"/>
  <c r="E1253" i="7"/>
  <c r="E1245" i="7"/>
  <c r="E1237" i="7"/>
  <c r="E1229" i="7"/>
  <c r="E1221" i="7"/>
  <c r="E1213" i="7"/>
  <c r="E1205" i="7"/>
  <c r="E1197" i="7"/>
  <c r="E1189" i="7"/>
  <c r="E1181" i="7"/>
  <c r="E1173" i="7"/>
  <c r="E1165" i="7"/>
  <c r="E1157" i="7"/>
  <c r="E1149" i="7"/>
  <c r="E1141" i="7"/>
  <c r="E1133" i="7"/>
  <c r="E1125" i="7"/>
  <c r="E1117" i="7"/>
  <c r="E1109" i="7"/>
  <c r="E1101" i="7"/>
  <c r="E1093" i="7"/>
  <c r="E1085" i="7"/>
  <c r="E1077" i="7"/>
  <c r="E1069" i="7"/>
  <c r="E1061" i="7"/>
  <c r="E1053" i="7"/>
  <c r="E1045" i="7"/>
  <c r="E1037" i="7"/>
  <c r="E1029" i="7"/>
  <c r="E1021" i="7"/>
  <c r="E1013" i="7"/>
  <c r="E1005" i="7"/>
  <c r="E997" i="7"/>
  <c r="E989" i="7"/>
  <c r="E981" i="7"/>
  <c r="E973" i="7"/>
  <c r="E965" i="7"/>
  <c r="E957" i="7"/>
  <c r="E949" i="7"/>
  <c r="E941" i="7"/>
  <c r="E933" i="7"/>
  <c r="E925" i="7"/>
  <c r="E917" i="7"/>
  <c r="E909" i="7"/>
  <c r="E901" i="7"/>
  <c r="E893" i="7"/>
  <c r="E885" i="7"/>
  <c r="E877" i="7"/>
  <c r="E869" i="7"/>
  <c r="E861" i="7"/>
  <c r="E853" i="7"/>
  <c r="E845" i="7"/>
  <c r="E837" i="7"/>
  <c r="E829" i="7"/>
  <c r="E821" i="7"/>
  <c r="E813" i="7"/>
  <c r="E805" i="7"/>
  <c r="E797" i="7"/>
  <c r="E789" i="7"/>
  <c r="E781" i="7"/>
  <c r="E773" i="7"/>
  <c r="E765" i="7"/>
  <c r="E757" i="7"/>
  <c r="E749" i="7"/>
  <c r="E741" i="7"/>
  <c r="E733" i="7"/>
  <c r="E725" i="7"/>
  <c r="E717" i="7"/>
  <c r="E709" i="7"/>
  <c r="E701" i="7"/>
  <c r="E693" i="7"/>
  <c r="E685" i="7"/>
  <c r="E677" i="7"/>
  <c r="E669" i="7"/>
  <c r="E661" i="7"/>
  <c r="E653" i="7"/>
  <c r="E2004" i="7"/>
  <c r="E1996" i="7"/>
  <c r="E1988" i="7"/>
  <c r="E1980" i="7"/>
  <c r="E1972" i="7"/>
  <c r="E1964" i="7"/>
  <c r="E1956" i="7"/>
  <c r="E1948" i="7"/>
  <c r="E1940" i="7"/>
  <c r="E1932" i="7"/>
  <c r="E1924" i="7"/>
  <c r="E1916" i="7"/>
  <c r="E1908" i="7"/>
  <c r="E1900" i="7"/>
  <c r="E1892" i="7"/>
  <c r="E1884" i="7"/>
  <c r="E1876" i="7"/>
  <c r="E1868" i="7"/>
  <c r="E1860" i="7"/>
  <c r="E1852" i="7"/>
  <c r="E1844" i="7"/>
  <c r="E1836" i="7"/>
  <c r="E1828" i="7"/>
  <c r="E1820" i="7"/>
  <c r="E1812" i="7"/>
  <c r="E1804" i="7"/>
  <c r="E1796" i="7"/>
  <c r="E1788" i="7"/>
  <c r="E1780" i="7"/>
  <c r="E1772" i="7"/>
  <c r="E1764" i="7"/>
  <c r="E1756" i="7"/>
  <c r="E1748" i="7"/>
  <c r="E1740" i="7"/>
  <c r="E1732" i="7"/>
  <c r="E1724" i="7"/>
  <c r="E1716" i="7"/>
  <c r="E1708" i="7"/>
  <c r="E1700" i="7"/>
  <c r="E1692" i="7"/>
  <c r="E1684" i="7"/>
  <c r="E1676" i="7"/>
  <c r="E1668" i="7"/>
  <c r="E1660" i="7"/>
  <c r="E1652" i="7"/>
  <c r="E1644" i="7"/>
  <c r="E1636" i="7"/>
  <c r="E1628" i="7"/>
  <c r="E1620" i="7"/>
  <c r="E1612" i="7"/>
  <c r="E1604" i="7"/>
  <c r="E1596" i="7"/>
  <c r="E1588" i="7"/>
  <c r="E1580" i="7"/>
  <c r="E1572" i="7"/>
  <c r="E1564" i="7"/>
  <c r="E1556" i="7"/>
  <c r="E1548" i="7"/>
  <c r="E1540" i="7"/>
  <c r="E1532" i="7"/>
  <c r="E1524" i="7"/>
  <c r="E1516" i="7"/>
  <c r="E1508" i="7"/>
  <c r="E1500" i="7"/>
  <c r="E1492" i="7"/>
  <c r="E1484" i="7"/>
  <c r="E1476" i="7"/>
  <c r="E1468" i="7"/>
  <c r="E1460" i="7"/>
  <c r="E1452" i="7"/>
  <c r="E1444" i="7"/>
  <c r="E1436" i="7"/>
  <c r="E1428" i="7"/>
  <c r="E1420" i="7"/>
  <c r="E1412" i="7"/>
  <c r="E1404" i="7"/>
  <c r="E1396" i="7"/>
  <c r="E1388" i="7"/>
  <c r="E1380" i="7"/>
  <c r="E1372" i="7"/>
  <c r="E1364" i="7"/>
  <c r="E1356" i="7"/>
  <c r="E1348" i="7"/>
  <c r="E1340" i="7"/>
  <c r="E1332" i="7"/>
  <c r="E1324" i="7"/>
  <c r="E1316" i="7"/>
  <c r="E1308" i="7"/>
  <c r="E1300" i="7"/>
  <c r="E1292" i="7"/>
  <c r="E1284" i="7"/>
  <c r="E1276" i="7"/>
  <c r="E1268" i="7"/>
  <c r="E1260" i="7"/>
  <c r="E1252" i="7"/>
  <c r="E1244" i="7"/>
  <c r="E1236" i="7"/>
  <c r="E1228" i="7"/>
  <c r="E1220" i="7"/>
  <c r="E1212" i="7"/>
  <c r="E1204" i="7"/>
  <c r="E1196" i="7"/>
  <c r="E1188" i="7"/>
  <c r="E1180" i="7"/>
  <c r="E1172" i="7"/>
  <c r="E1164" i="7"/>
  <c r="E1156" i="7"/>
  <c r="E1148" i="7"/>
  <c r="E1140" i="7"/>
  <c r="E1132" i="7"/>
  <c r="E1124" i="7"/>
  <c r="E1116" i="7"/>
  <c r="E1108" i="7"/>
  <c r="E1100" i="7"/>
  <c r="E1092" i="7"/>
  <c r="E1084" i="7"/>
  <c r="E1076" i="7"/>
  <c r="E1068" i="7"/>
  <c r="E1060" i="7"/>
  <c r="E1052" i="7"/>
  <c r="E1044" i="7"/>
  <c r="E1036" i="7"/>
  <c r="E1028" i="7"/>
  <c r="E1020" i="7"/>
  <c r="E1012" i="7"/>
  <c r="E1004" i="7"/>
  <c r="E996" i="7"/>
  <c r="E988" i="7"/>
  <c r="E980" i="7"/>
  <c r="E972" i="7"/>
  <c r="E964" i="7"/>
  <c r="E956" i="7"/>
  <c r="E948" i="7"/>
  <c r="E940" i="7"/>
  <c r="E932" i="7"/>
  <c r="E924" i="7"/>
  <c r="E916" i="7"/>
  <c r="E2059" i="7"/>
  <c r="E2051" i="7"/>
  <c r="E2043" i="7"/>
  <c r="E2035" i="7"/>
  <c r="E2027" i="7"/>
  <c r="E2019" i="7"/>
  <c r="E2011" i="7"/>
  <c r="E2003" i="7"/>
  <c r="E1995" i="7"/>
  <c r="E1987" i="7"/>
  <c r="E1979" i="7"/>
  <c r="E1971" i="7"/>
  <c r="E1963" i="7"/>
  <c r="E1955" i="7"/>
  <c r="E1947" i="7"/>
  <c r="E1939" i="7"/>
  <c r="E1931" i="7"/>
  <c r="E1923" i="7"/>
  <c r="E1915" i="7"/>
  <c r="E1907" i="7"/>
  <c r="E1899" i="7"/>
  <c r="E1891" i="7"/>
  <c r="E1883" i="7"/>
  <c r="E1875" i="7"/>
  <c r="E1867" i="7"/>
  <c r="E1859" i="7"/>
  <c r="E1851" i="7"/>
  <c r="E1843" i="7"/>
  <c r="E1835" i="7"/>
  <c r="E1827" i="7"/>
  <c r="E1819" i="7"/>
  <c r="E1811" i="7"/>
  <c r="E1803" i="7"/>
  <c r="E1795" i="7"/>
  <c r="E1787" i="7"/>
  <c r="E1779" i="7"/>
  <c r="E1771" i="7"/>
  <c r="E1763" i="7"/>
  <c r="E1755" i="7"/>
  <c r="E1747" i="7"/>
  <c r="E1739" i="7"/>
  <c r="E1731" i="7"/>
  <c r="E1723" i="7"/>
  <c r="E1715" i="7"/>
  <c r="E1707" i="7"/>
  <c r="E1699" i="7"/>
  <c r="E1691" i="7"/>
  <c r="E1683" i="7"/>
  <c r="E1675" i="7"/>
  <c r="E1667" i="7"/>
  <c r="E1659" i="7"/>
  <c r="E1651" i="7"/>
  <c r="E1643" i="7"/>
  <c r="E1635" i="7"/>
  <c r="E1627" i="7"/>
  <c r="E1619" i="7"/>
  <c r="E1611" i="7"/>
  <c r="E1603" i="7"/>
  <c r="E1595" i="7"/>
  <c r="E1587" i="7"/>
  <c r="E1579" i="7"/>
  <c r="E1571" i="7"/>
  <c r="E1563" i="7"/>
  <c r="E1555" i="7"/>
  <c r="E1547" i="7"/>
  <c r="E1539" i="7"/>
  <c r="E1531" i="7"/>
  <c r="E1523" i="7"/>
  <c r="E1515" i="7"/>
  <c r="E1507" i="7"/>
  <c r="E1499" i="7"/>
  <c r="E1491" i="7"/>
  <c r="E1483" i="7"/>
  <c r="E1475" i="7"/>
  <c r="E1467" i="7"/>
  <c r="E1459" i="7"/>
  <c r="E1451" i="7"/>
  <c r="E1443" i="7"/>
  <c r="E1435" i="7"/>
  <c r="E1427" i="7"/>
  <c r="E1419" i="7"/>
  <c r="E1411" i="7"/>
  <c r="E1403" i="7"/>
  <c r="E1395" i="7"/>
  <c r="E1387" i="7"/>
  <c r="E1379" i="7"/>
  <c r="E1371" i="7"/>
  <c r="E1363" i="7"/>
  <c r="E1355" i="7"/>
  <c r="E1347" i="7"/>
  <c r="E1339" i="7"/>
  <c r="E1331" i="7"/>
  <c r="E1323" i="7"/>
  <c r="E1315" i="7"/>
  <c r="E1307" i="7"/>
  <c r="E1299" i="7"/>
  <c r="E1291" i="7"/>
  <c r="E1283" i="7"/>
  <c r="E1275" i="7"/>
  <c r="E1267" i="7"/>
  <c r="E1259" i="7"/>
  <c r="E1251" i="7"/>
  <c r="E1243" i="7"/>
  <c r="E1235" i="7"/>
  <c r="E1227" i="7"/>
  <c r="E1219" i="7"/>
  <c r="E1211" i="7"/>
  <c r="E1203" i="7"/>
  <c r="E1195" i="7"/>
  <c r="E2066" i="7"/>
  <c r="E2058" i="7"/>
  <c r="E2050" i="7"/>
  <c r="E2042" i="7"/>
  <c r="E2034" i="7"/>
  <c r="E2026" i="7"/>
  <c r="E2018" i="7"/>
  <c r="E2010" i="7"/>
  <c r="E2002" i="7"/>
  <c r="E1994" i="7"/>
  <c r="E1986" i="7"/>
  <c r="E1978" i="7"/>
  <c r="E1970" i="7"/>
  <c r="E1962" i="7"/>
  <c r="E1954" i="7"/>
  <c r="E1946" i="7"/>
  <c r="E1938" i="7"/>
  <c r="E1930" i="7"/>
  <c r="E1922" i="7"/>
  <c r="E1914" i="7"/>
  <c r="E1906" i="7"/>
  <c r="E1898" i="7"/>
  <c r="E1890" i="7"/>
  <c r="E1882" i="7"/>
  <c r="E1874" i="7"/>
  <c r="E1866" i="7"/>
  <c r="E1858" i="7"/>
  <c r="E1850" i="7"/>
  <c r="E1842" i="7"/>
  <c r="E1834" i="7"/>
  <c r="E1826" i="7"/>
  <c r="E1818" i="7"/>
  <c r="E1810" i="7"/>
  <c r="E1802" i="7"/>
  <c r="E1794" i="7"/>
  <c r="E1786" i="7"/>
  <c r="E1778" i="7"/>
  <c r="E1770" i="7"/>
  <c r="E1762" i="7"/>
  <c r="E1754" i="7"/>
  <c r="E1746" i="7"/>
  <c r="E1738" i="7"/>
  <c r="E1730" i="7"/>
  <c r="E1722" i="7"/>
  <c r="E1714" i="7"/>
  <c r="E1706" i="7"/>
  <c r="E1698" i="7"/>
  <c r="E1690" i="7"/>
  <c r="E1682" i="7"/>
  <c r="E1674" i="7"/>
  <c r="E1666" i="7"/>
  <c r="E1658" i="7"/>
  <c r="E1650" i="7"/>
  <c r="E1642" i="7"/>
  <c r="E1634" i="7"/>
  <c r="E1626" i="7"/>
  <c r="E1618" i="7"/>
  <c r="E1610" i="7"/>
  <c r="E1602" i="7"/>
  <c r="E1594" i="7"/>
  <c r="E1586" i="7"/>
  <c r="E1578" i="7"/>
  <c r="E1570" i="7"/>
  <c r="E1562" i="7"/>
  <c r="E1554" i="7"/>
  <c r="E1546" i="7"/>
  <c r="E1538" i="7"/>
  <c r="E1530" i="7"/>
  <c r="E1522" i="7"/>
  <c r="E1514" i="7"/>
  <c r="E1506" i="7"/>
  <c r="E1498" i="7"/>
  <c r="E1490" i="7"/>
  <c r="E1482" i="7"/>
  <c r="E1474" i="7"/>
  <c r="E1466" i="7"/>
  <c r="E1458" i="7"/>
  <c r="E1450" i="7"/>
  <c r="E1442" i="7"/>
  <c r="E1434" i="7"/>
  <c r="E1426" i="7"/>
  <c r="E1418" i="7"/>
  <c r="E1410" i="7"/>
  <c r="E1402" i="7"/>
  <c r="E1394" i="7"/>
  <c r="E1386" i="7"/>
  <c r="E1378" i="7"/>
  <c r="E1370" i="7"/>
  <c r="E1362" i="7"/>
  <c r="E1354" i="7"/>
  <c r="E1346" i="7"/>
  <c r="E1338" i="7"/>
  <c r="E1330" i="7"/>
  <c r="E1322" i="7"/>
  <c r="E1314" i="7"/>
  <c r="E1306" i="7"/>
  <c r="E1298" i="7"/>
  <c r="E1290" i="7"/>
  <c r="E1282" i="7"/>
  <c r="E1274" i="7"/>
  <c r="E1266" i="7"/>
  <c r="E1258" i="7"/>
  <c r="E1250" i="7"/>
  <c r="E1242" i="7"/>
  <c r="E1234" i="7"/>
  <c r="E1226" i="7"/>
  <c r="E1218" i="7"/>
  <c r="E1210" i="7"/>
  <c r="E1202" i="7"/>
  <c r="E1194" i="7"/>
  <c r="E1187" i="7"/>
  <c r="E1179" i="7"/>
  <c r="E1171" i="7"/>
  <c r="E1163" i="7"/>
  <c r="E1155" i="7"/>
  <c r="E1147" i="7"/>
  <c r="E1139" i="7"/>
  <c r="E1131" i="7"/>
  <c r="E1123" i="7"/>
  <c r="E1115" i="7"/>
  <c r="E1107" i="7"/>
  <c r="E1099" i="7"/>
  <c r="E1091" i="7"/>
  <c r="E1083" i="7"/>
  <c r="E1075" i="7"/>
  <c r="E1067" i="7"/>
  <c r="E1059" i="7"/>
  <c r="E1051" i="7"/>
  <c r="E1043" i="7"/>
  <c r="E1035" i="7"/>
  <c r="E1027" i="7"/>
  <c r="E1019" i="7"/>
  <c r="E1011" i="7"/>
  <c r="E1003" i="7"/>
  <c r="E995" i="7"/>
  <c r="E987" i="7"/>
  <c r="E979" i="7"/>
  <c r="E971" i="7"/>
  <c r="E963" i="7"/>
  <c r="E955" i="7"/>
  <c r="E947" i="7"/>
  <c r="E939" i="7"/>
  <c r="E931" i="7"/>
  <c r="E923" i="7"/>
  <c r="E915" i="7"/>
  <c r="E907" i="7"/>
  <c r="E899" i="7"/>
  <c r="E891" i="7"/>
  <c r="E883" i="7"/>
  <c r="E875" i="7"/>
  <c r="E867" i="7"/>
  <c r="E859" i="7"/>
  <c r="E851" i="7"/>
  <c r="E843" i="7"/>
  <c r="E835" i="7"/>
  <c r="E827" i="7"/>
  <c r="E819" i="7"/>
  <c r="E811" i="7"/>
  <c r="E803" i="7"/>
  <c r="E795" i="7"/>
  <c r="E787" i="7"/>
  <c r="E779" i="7"/>
  <c r="E771" i="7"/>
  <c r="E763" i="7"/>
  <c r="E755" i="7"/>
  <c r="E747" i="7"/>
  <c r="E739" i="7"/>
  <c r="E731" i="7"/>
  <c r="E723" i="7"/>
  <c r="E715" i="7"/>
  <c r="E707" i="7"/>
  <c r="E699" i="7"/>
  <c r="E691" i="7"/>
  <c r="E683" i="7"/>
  <c r="E675" i="7"/>
  <c r="E667" i="7"/>
  <c r="E659" i="7"/>
  <c r="E651" i="7"/>
  <c r="E643" i="7"/>
  <c r="E635" i="7"/>
  <c r="E627" i="7"/>
  <c r="E619" i="7"/>
  <c r="E611" i="7"/>
  <c r="E603" i="7"/>
  <c r="E595" i="7"/>
  <c r="E587" i="7"/>
  <c r="E579" i="7"/>
  <c r="E571" i="7"/>
  <c r="E563" i="7"/>
  <c r="E555" i="7"/>
  <c r="E547" i="7"/>
  <c r="E539" i="7"/>
  <c r="E531" i="7"/>
  <c r="E523" i="7"/>
  <c r="E515" i="7"/>
  <c r="E507" i="7"/>
  <c r="E499" i="7"/>
  <c r="E491" i="7"/>
  <c r="E483" i="7"/>
  <c r="E475" i="7"/>
  <c r="E467" i="7"/>
  <c r="E459" i="7"/>
  <c r="E451" i="7"/>
  <c r="E443" i="7"/>
  <c r="E435" i="7"/>
  <c r="E427" i="7"/>
  <c r="E419" i="7"/>
  <c r="E411" i="7"/>
  <c r="E403" i="7"/>
  <c r="E395" i="7"/>
  <c r="E387" i="7"/>
  <c r="E379" i="7"/>
  <c r="E371" i="7"/>
  <c r="E363" i="7"/>
  <c r="E355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1186" i="7"/>
  <c r="E1178" i="7"/>
  <c r="E1170" i="7"/>
  <c r="E1162" i="7"/>
  <c r="E1154" i="7"/>
  <c r="E1146" i="7"/>
  <c r="E1138" i="7"/>
  <c r="E1130" i="7"/>
  <c r="E1122" i="7"/>
  <c r="E1114" i="7"/>
  <c r="E1106" i="7"/>
  <c r="E1098" i="7"/>
  <c r="E1090" i="7"/>
  <c r="E1082" i="7"/>
  <c r="E1074" i="7"/>
  <c r="E1066" i="7"/>
  <c r="E1058" i="7"/>
  <c r="E1050" i="7"/>
  <c r="E1042" i="7"/>
  <c r="E1034" i="7"/>
  <c r="E1026" i="7"/>
  <c r="E1018" i="7"/>
  <c r="E1010" i="7"/>
  <c r="E1002" i="7"/>
  <c r="E994" i="7"/>
  <c r="E986" i="7"/>
  <c r="E978" i="7"/>
  <c r="E970" i="7"/>
  <c r="E962" i="7"/>
  <c r="E954" i="7"/>
  <c r="E946" i="7"/>
  <c r="E938" i="7"/>
  <c r="E930" i="7"/>
  <c r="E922" i="7"/>
  <c r="E914" i="7"/>
  <c r="E906" i="7"/>
  <c r="E898" i="7"/>
  <c r="E890" i="7"/>
  <c r="E882" i="7"/>
  <c r="E874" i="7"/>
  <c r="E866" i="7"/>
  <c r="E858" i="7"/>
  <c r="E850" i="7"/>
  <c r="E842" i="7"/>
  <c r="E834" i="7"/>
  <c r="E826" i="7"/>
  <c r="E818" i="7"/>
  <c r="E810" i="7"/>
  <c r="E802" i="7"/>
  <c r="E794" i="7"/>
  <c r="E786" i="7"/>
  <c r="E778" i="7"/>
  <c r="E770" i="7"/>
  <c r="E762" i="7"/>
  <c r="E754" i="7"/>
  <c r="E746" i="7"/>
  <c r="E738" i="7"/>
  <c r="E730" i="7"/>
  <c r="E722" i="7"/>
  <c r="E714" i="7"/>
  <c r="E706" i="7"/>
  <c r="E698" i="7"/>
  <c r="E690" i="7"/>
  <c r="E682" i="7"/>
  <c r="E674" i="7"/>
  <c r="E666" i="7"/>
  <c r="E658" i="7"/>
  <c r="E650" i="7"/>
  <c r="E642" i="7"/>
  <c r="E634" i="7"/>
  <c r="E626" i="7"/>
  <c r="E618" i="7"/>
  <c r="E610" i="7"/>
  <c r="E602" i="7"/>
  <c r="E594" i="7"/>
  <c r="E586" i="7"/>
  <c r="E578" i="7"/>
  <c r="E570" i="7"/>
  <c r="E562" i="7"/>
  <c r="E554" i="7"/>
  <c r="E546" i="7"/>
  <c r="E538" i="7"/>
  <c r="E530" i="7"/>
  <c r="E522" i="7"/>
  <c r="E514" i="7"/>
  <c r="E506" i="7"/>
  <c r="E498" i="7"/>
  <c r="E490" i="7"/>
  <c r="E482" i="7"/>
  <c r="E474" i="7"/>
  <c r="E466" i="7"/>
  <c r="E458" i="7"/>
  <c r="E450" i="7"/>
  <c r="E442" i="7"/>
  <c r="E434" i="7"/>
  <c r="E426" i="7"/>
  <c r="E418" i="7"/>
  <c r="E410" i="7"/>
  <c r="E402" i="7"/>
  <c r="E394" i="7"/>
  <c r="E386" i="7"/>
  <c r="E378" i="7"/>
  <c r="E370" i="7"/>
  <c r="E362" i="7"/>
  <c r="E354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641" i="7"/>
  <c r="E633" i="7"/>
  <c r="E625" i="7"/>
  <c r="E617" i="7"/>
  <c r="E609" i="7"/>
  <c r="E601" i="7"/>
  <c r="E593" i="7"/>
  <c r="E585" i="7"/>
  <c r="E577" i="7"/>
  <c r="E569" i="7"/>
  <c r="E561" i="7"/>
  <c r="E553" i="7"/>
  <c r="E545" i="7"/>
  <c r="E537" i="7"/>
  <c r="E529" i="7"/>
  <c r="E521" i="7"/>
  <c r="E513" i="7"/>
  <c r="E505" i="7"/>
  <c r="E497" i="7"/>
  <c r="E489" i="7"/>
  <c r="E481" i="7"/>
  <c r="E473" i="7"/>
  <c r="E465" i="7"/>
  <c r="E457" i="7"/>
  <c r="E449" i="7"/>
  <c r="E441" i="7"/>
  <c r="E433" i="7"/>
  <c r="E425" i="7"/>
  <c r="E417" i="7"/>
  <c r="E409" i="7"/>
  <c r="E401" i="7"/>
  <c r="E393" i="7"/>
  <c r="E385" i="7"/>
  <c r="E377" i="7"/>
  <c r="E369" i="7"/>
  <c r="E361" i="7"/>
  <c r="E353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760" i="7"/>
  <c r="E752" i="7"/>
  <c r="E744" i="7"/>
  <c r="E736" i="7"/>
  <c r="E728" i="7"/>
  <c r="E720" i="7"/>
  <c r="E712" i="7"/>
  <c r="E704" i="7"/>
  <c r="E696" i="7"/>
  <c r="E688" i="7"/>
  <c r="E680" i="7"/>
  <c r="E672" i="7"/>
  <c r="E664" i="7"/>
  <c r="E656" i="7"/>
  <c r="E648" i="7"/>
  <c r="E640" i="7"/>
  <c r="E632" i="7"/>
  <c r="E624" i="7"/>
  <c r="E616" i="7"/>
  <c r="E608" i="7"/>
  <c r="E600" i="7"/>
  <c r="E592" i="7"/>
  <c r="E584" i="7"/>
  <c r="E576" i="7"/>
  <c r="E568" i="7"/>
  <c r="E560" i="7"/>
  <c r="E552" i="7"/>
  <c r="E544" i="7"/>
  <c r="E536" i="7"/>
  <c r="E528" i="7"/>
  <c r="E520" i="7"/>
  <c r="E512" i="7"/>
  <c r="E504" i="7"/>
  <c r="E496" i="7"/>
  <c r="E488" i="7"/>
  <c r="E480" i="7"/>
  <c r="E472" i="7"/>
  <c r="E464" i="7"/>
  <c r="E456" i="7"/>
  <c r="E448" i="7"/>
  <c r="E440" i="7"/>
  <c r="E432" i="7"/>
  <c r="E424" i="7"/>
  <c r="E416" i="7"/>
  <c r="E408" i="7"/>
  <c r="E400" i="7"/>
  <c r="E392" i="7"/>
  <c r="E384" i="7"/>
  <c r="E376" i="7"/>
  <c r="E368" i="7"/>
  <c r="E360" i="7"/>
  <c r="E352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727" i="7"/>
  <c r="E719" i="7"/>
  <c r="E711" i="7"/>
  <c r="E703" i="7"/>
  <c r="E695" i="7"/>
  <c r="E687" i="7"/>
  <c r="E679" i="7"/>
  <c r="E671" i="7"/>
  <c r="E663" i="7"/>
  <c r="E655" i="7"/>
  <c r="E647" i="7"/>
  <c r="E639" i="7"/>
  <c r="E631" i="7"/>
  <c r="E623" i="7"/>
  <c r="E615" i="7"/>
  <c r="E607" i="7"/>
  <c r="E599" i="7"/>
  <c r="E591" i="7"/>
  <c r="E583" i="7"/>
  <c r="E575" i="7"/>
  <c r="E567" i="7"/>
  <c r="E559" i="7"/>
  <c r="E551" i="7"/>
  <c r="E543" i="7"/>
  <c r="E535" i="7"/>
  <c r="E527" i="7"/>
  <c r="E519" i="7"/>
  <c r="E511" i="7"/>
  <c r="E503" i="7"/>
  <c r="E495" i="7"/>
  <c r="E487" i="7"/>
  <c r="E479" i="7"/>
  <c r="E471" i="7"/>
  <c r="E463" i="7"/>
  <c r="E455" i="7"/>
  <c r="E447" i="7"/>
  <c r="E439" i="7"/>
  <c r="E431" i="7"/>
  <c r="E423" i="7"/>
  <c r="E415" i="7"/>
  <c r="E407" i="7"/>
  <c r="E399" i="7"/>
  <c r="E391" i="7"/>
  <c r="E383" i="7"/>
  <c r="E375" i="7"/>
  <c r="E367" i="7"/>
  <c r="E359" i="7"/>
  <c r="E351" i="7"/>
  <c r="E343" i="7"/>
  <c r="E335" i="7"/>
  <c r="E327" i="7"/>
  <c r="E319" i="7"/>
  <c r="E311" i="7"/>
  <c r="E303" i="7"/>
  <c r="E295" i="7"/>
  <c r="E287" i="7"/>
  <c r="E279" i="7"/>
  <c r="E271" i="7"/>
  <c r="E263" i="7"/>
  <c r="E255" i="7"/>
  <c r="E247" i="7"/>
  <c r="E239" i="7"/>
  <c r="E231" i="7"/>
  <c r="E223" i="7"/>
  <c r="E215" i="7"/>
  <c r="E207" i="7"/>
  <c r="E199" i="7"/>
  <c r="E191" i="7"/>
  <c r="E183" i="7"/>
  <c r="E175" i="7"/>
  <c r="E167" i="7"/>
  <c r="E159" i="7"/>
  <c r="E151" i="7"/>
  <c r="E143" i="7"/>
  <c r="E135" i="7"/>
  <c r="E910" i="7"/>
  <c r="E902" i="7"/>
  <c r="E894" i="7"/>
  <c r="E886" i="7"/>
  <c r="E878" i="7"/>
  <c r="E870" i="7"/>
  <c r="E862" i="7"/>
  <c r="E854" i="7"/>
  <c r="E846" i="7"/>
  <c r="E838" i="7"/>
  <c r="E830" i="7"/>
  <c r="E822" i="7"/>
  <c r="E814" i="7"/>
  <c r="E806" i="7"/>
  <c r="E798" i="7"/>
  <c r="E790" i="7"/>
  <c r="E782" i="7"/>
  <c r="E774" i="7"/>
  <c r="E766" i="7"/>
  <c r="E758" i="7"/>
  <c r="E750" i="7"/>
  <c r="E742" i="7"/>
  <c r="E734" i="7"/>
  <c r="E726" i="7"/>
  <c r="E718" i="7"/>
  <c r="E710" i="7"/>
  <c r="E702" i="7"/>
  <c r="E694" i="7"/>
  <c r="E686" i="7"/>
  <c r="E678" i="7"/>
  <c r="E670" i="7"/>
  <c r="E662" i="7"/>
  <c r="E654" i="7"/>
  <c r="E646" i="7"/>
  <c r="E638" i="7"/>
  <c r="E630" i="7"/>
  <c r="E622" i="7"/>
  <c r="E614" i="7"/>
  <c r="E606" i="7"/>
  <c r="E598" i="7"/>
  <c r="E590" i="7"/>
  <c r="E582" i="7"/>
  <c r="E574" i="7"/>
  <c r="E566" i="7"/>
  <c r="E558" i="7"/>
  <c r="E550" i="7"/>
  <c r="E542" i="7"/>
  <c r="E534" i="7"/>
  <c r="E526" i="7"/>
  <c r="E518" i="7"/>
  <c r="E510" i="7"/>
  <c r="E502" i="7"/>
  <c r="E494" i="7"/>
  <c r="E486" i="7"/>
  <c r="E478" i="7"/>
  <c r="E470" i="7"/>
  <c r="E462" i="7"/>
  <c r="E454" i="7"/>
  <c r="E446" i="7"/>
  <c r="E438" i="7"/>
  <c r="E430" i="7"/>
  <c r="E422" i="7"/>
  <c r="E414" i="7"/>
  <c r="E406" i="7"/>
  <c r="E398" i="7"/>
  <c r="E390" i="7"/>
  <c r="E382" i="7"/>
  <c r="E374" i="7"/>
  <c r="E366" i="7"/>
  <c r="E358" i="7"/>
  <c r="E350" i="7"/>
  <c r="E342" i="7"/>
  <c r="E334" i="7"/>
  <c r="E326" i="7"/>
  <c r="E645" i="7"/>
  <c r="E637" i="7"/>
  <c r="E629" i="7"/>
  <c r="E621" i="7"/>
  <c r="E613" i="7"/>
  <c r="E605" i="7"/>
  <c r="E597" i="7"/>
  <c r="E589" i="7"/>
  <c r="E581" i="7"/>
  <c r="E573" i="7"/>
  <c r="E565" i="7"/>
  <c r="E557" i="7"/>
  <c r="E549" i="7"/>
  <c r="E541" i="7"/>
  <c r="E533" i="7"/>
  <c r="E525" i="7"/>
  <c r="E517" i="7"/>
  <c r="E509" i="7"/>
  <c r="E501" i="7"/>
  <c r="E493" i="7"/>
  <c r="E485" i="7"/>
  <c r="E477" i="7"/>
  <c r="E469" i="7"/>
  <c r="E461" i="7"/>
  <c r="E453" i="7"/>
  <c r="E445" i="7"/>
  <c r="E437" i="7"/>
  <c r="E429" i="7"/>
  <c r="E421" i="7"/>
  <c r="E413" i="7"/>
  <c r="E405" i="7"/>
  <c r="E397" i="7"/>
  <c r="E389" i="7"/>
  <c r="E381" i="7"/>
  <c r="E373" i="7"/>
  <c r="E365" i="7"/>
  <c r="E357" i="7"/>
  <c r="E349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E5" i="7"/>
  <c r="E908" i="7"/>
  <c r="E900" i="7"/>
  <c r="E892" i="7"/>
  <c r="E884" i="7"/>
  <c r="E876" i="7"/>
  <c r="E868" i="7"/>
  <c r="E860" i="7"/>
  <c r="E852" i="7"/>
  <c r="E844" i="7"/>
  <c r="E836" i="7"/>
  <c r="E828" i="7"/>
  <c r="E820" i="7"/>
  <c r="E812" i="7"/>
  <c r="E804" i="7"/>
  <c r="E796" i="7"/>
  <c r="E788" i="7"/>
  <c r="E780" i="7"/>
  <c r="E772" i="7"/>
  <c r="E764" i="7"/>
  <c r="E756" i="7"/>
  <c r="E748" i="7"/>
  <c r="E740" i="7"/>
  <c r="E732" i="7"/>
  <c r="E724" i="7"/>
  <c r="E716" i="7"/>
  <c r="E708" i="7"/>
  <c r="E700" i="7"/>
  <c r="E692" i="7"/>
  <c r="E684" i="7"/>
  <c r="E676" i="7"/>
  <c r="E668" i="7"/>
  <c r="E660" i="7"/>
  <c r="E652" i="7"/>
  <c r="E644" i="7"/>
  <c r="E636" i="7"/>
  <c r="E628" i="7"/>
  <c r="E620" i="7"/>
  <c r="E612" i="7"/>
  <c r="E604" i="7"/>
  <c r="E596" i="7"/>
  <c r="E588" i="7"/>
  <c r="E580" i="7"/>
  <c r="E572" i="7"/>
  <c r="E564" i="7"/>
  <c r="E556" i="7"/>
  <c r="E548" i="7"/>
  <c r="E540" i="7"/>
  <c r="E532" i="7"/>
  <c r="E524" i="7"/>
  <c r="E516" i="7"/>
  <c r="E508" i="7"/>
  <c r="E500" i="7"/>
  <c r="E492" i="7"/>
  <c r="E484" i="7"/>
  <c r="E476" i="7"/>
  <c r="E468" i="7"/>
  <c r="E460" i="7"/>
  <c r="E452" i="7"/>
  <c r="E444" i="7"/>
  <c r="E436" i="7"/>
  <c r="E428" i="7"/>
  <c r="E420" i="7"/>
  <c r="E412" i="7"/>
  <c r="E404" i="7"/>
  <c r="E396" i="7"/>
  <c r="E388" i="7"/>
  <c r="E380" i="7"/>
  <c r="E372" i="7"/>
  <c r="E364" i="7"/>
  <c r="E356" i="7"/>
  <c r="E348" i="7"/>
  <c r="E340" i="7"/>
  <c r="E332" i="7"/>
  <c r="E324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127" i="7"/>
  <c r="E119" i="7"/>
  <c r="E111" i="7"/>
  <c r="E103" i="7"/>
  <c r="E95" i="7"/>
  <c r="E87" i="7"/>
  <c r="E79" i="7"/>
  <c r="E71" i="7"/>
  <c r="E63" i="7"/>
  <c r="E55" i="7"/>
  <c r="E47" i="7"/>
  <c r="E39" i="7"/>
  <c r="E31" i="7"/>
  <c r="E23" i="7"/>
  <c r="E15" i="7"/>
  <c r="E7" i="7"/>
  <c r="E4" i="7"/>
  <c r="E3" i="7"/>
  <c r="G1745" i="6"/>
  <c r="H1745" i="6"/>
  <c r="G1737" i="6"/>
  <c r="H1737" i="6"/>
  <c r="G1729" i="6"/>
  <c r="H1729" i="6"/>
  <c r="G1721" i="6"/>
  <c r="H1721" i="6"/>
  <c r="G1713" i="6"/>
  <c r="H1713" i="6"/>
  <c r="G1705" i="6"/>
  <c r="H1705" i="6"/>
  <c r="G1697" i="6"/>
  <c r="H1697" i="6"/>
  <c r="G1689" i="6"/>
  <c r="H1689" i="6"/>
  <c r="G1681" i="6"/>
  <c r="H1681" i="6"/>
  <c r="G1673" i="6"/>
  <c r="H1673" i="6"/>
  <c r="G1665" i="6"/>
  <c r="H1665" i="6"/>
  <c r="G1657" i="6"/>
  <c r="H1657" i="6"/>
  <c r="G1649" i="6"/>
  <c r="H1649" i="6"/>
  <c r="G1641" i="6"/>
  <c r="H1641" i="6"/>
  <c r="G1633" i="6"/>
  <c r="H1633" i="6"/>
  <c r="G1625" i="6"/>
  <c r="H1625" i="6"/>
  <c r="G1617" i="6"/>
  <c r="H1617" i="6"/>
  <c r="G1609" i="6"/>
  <c r="H1609" i="6"/>
  <c r="G1601" i="6"/>
  <c r="H1601" i="6"/>
  <c r="G1593" i="6"/>
  <c r="H1593" i="6"/>
  <c r="G1585" i="6"/>
  <c r="H1585" i="6"/>
  <c r="G1577" i="6"/>
  <c r="H1577" i="6"/>
  <c r="G1569" i="6"/>
  <c r="H1569" i="6"/>
  <c r="G1561" i="6"/>
  <c r="H1561" i="6"/>
  <c r="G1553" i="6"/>
  <c r="H1553" i="6"/>
  <c r="G1545" i="6"/>
  <c r="H1545" i="6"/>
  <c r="G1537" i="6"/>
  <c r="H1537" i="6"/>
  <c r="G1529" i="6"/>
  <c r="H1529" i="6"/>
  <c r="G1521" i="6"/>
  <c r="H1521" i="6"/>
  <c r="G1513" i="6"/>
  <c r="H1513" i="6"/>
  <c r="G1505" i="6"/>
  <c r="H1505" i="6"/>
  <c r="G1497" i="6"/>
  <c r="H1497" i="6"/>
  <c r="G1489" i="6"/>
  <c r="H1489" i="6"/>
  <c r="G1481" i="6"/>
  <c r="H1481" i="6"/>
  <c r="G1473" i="6"/>
  <c r="H1473" i="6"/>
  <c r="G1465" i="6"/>
  <c r="H1465" i="6"/>
  <c r="G1457" i="6"/>
  <c r="H1457" i="6"/>
  <c r="G1449" i="6"/>
  <c r="H1449" i="6"/>
  <c r="G1441" i="6"/>
  <c r="H1441" i="6"/>
  <c r="G1433" i="6"/>
  <c r="H1433" i="6"/>
  <c r="G1425" i="6"/>
  <c r="H1425" i="6"/>
  <c r="G1417" i="6"/>
  <c r="H1417" i="6"/>
  <c r="G1409" i="6"/>
  <c r="H1409" i="6"/>
  <c r="G1401" i="6"/>
  <c r="H1401" i="6"/>
  <c r="G1393" i="6"/>
  <c r="H1393" i="6"/>
  <c r="G1385" i="6"/>
  <c r="H1385" i="6"/>
  <c r="G1377" i="6"/>
  <c r="H1377" i="6"/>
  <c r="G1369" i="6"/>
  <c r="H1369" i="6"/>
  <c r="G1361" i="6"/>
  <c r="H1361" i="6"/>
  <c r="G1353" i="6"/>
  <c r="H1353" i="6"/>
  <c r="G1345" i="6"/>
  <c r="H1345" i="6"/>
  <c r="G1337" i="6"/>
  <c r="H1337" i="6"/>
  <c r="G1329" i="6"/>
  <c r="H1329" i="6"/>
  <c r="G1321" i="6"/>
  <c r="H1321" i="6"/>
  <c r="G1313" i="6"/>
  <c r="H1313" i="6"/>
  <c r="G1305" i="6"/>
  <c r="H1305" i="6"/>
  <c r="G1297" i="6"/>
  <c r="H1297" i="6"/>
  <c r="G1289" i="6"/>
  <c r="H1289" i="6"/>
  <c r="G1281" i="6"/>
  <c r="H1281" i="6"/>
  <c r="G1273" i="6"/>
  <c r="H1273" i="6"/>
  <c r="G1265" i="6"/>
  <c r="H1265" i="6"/>
  <c r="G1257" i="6"/>
  <c r="H1257" i="6"/>
  <c r="G1249" i="6"/>
  <c r="H1249" i="6"/>
  <c r="G1241" i="6"/>
  <c r="H1241" i="6"/>
  <c r="G1233" i="6"/>
  <c r="H1233" i="6"/>
  <c r="G1225" i="6"/>
  <c r="H1225" i="6"/>
  <c r="G1217" i="6"/>
  <c r="H1217" i="6"/>
  <c r="G1209" i="6"/>
  <c r="H1209" i="6"/>
  <c r="G1201" i="6"/>
  <c r="H1201" i="6"/>
  <c r="G1193" i="6"/>
  <c r="H1193" i="6"/>
  <c r="G1185" i="6"/>
  <c r="H1185" i="6"/>
  <c r="G1177" i="6"/>
  <c r="H1177" i="6"/>
  <c r="G1169" i="6"/>
  <c r="H1169" i="6"/>
  <c r="G1161" i="6"/>
  <c r="H1161" i="6"/>
  <c r="G1153" i="6"/>
  <c r="H1153" i="6"/>
  <c r="G1145" i="6"/>
  <c r="H1145" i="6"/>
  <c r="G1137" i="6"/>
  <c r="H1137" i="6"/>
  <c r="G1129" i="6"/>
  <c r="H1129" i="6"/>
  <c r="G1121" i="6"/>
  <c r="H1121" i="6"/>
  <c r="G1113" i="6"/>
  <c r="H1113" i="6"/>
  <c r="G1105" i="6"/>
  <c r="H1105" i="6"/>
  <c r="G1097" i="6"/>
  <c r="H1097" i="6"/>
  <c r="G1089" i="6"/>
  <c r="H1089" i="6"/>
  <c r="G1081" i="6"/>
  <c r="H1081" i="6"/>
  <c r="G1073" i="6"/>
  <c r="H1073" i="6"/>
  <c r="G1065" i="6"/>
  <c r="H1065" i="6"/>
  <c r="G1057" i="6"/>
  <c r="H1057" i="6"/>
  <c r="G1049" i="6"/>
  <c r="H1049" i="6"/>
  <c r="G1041" i="6"/>
  <c r="H1041" i="6"/>
  <c r="G1033" i="6"/>
  <c r="H1033" i="6"/>
  <c r="G1025" i="6"/>
  <c r="H1025" i="6"/>
  <c r="G1017" i="6"/>
  <c r="H1017" i="6"/>
  <c r="G1009" i="6"/>
  <c r="H1009" i="6"/>
  <c r="G1001" i="6"/>
  <c r="H1001" i="6"/>
  <c r="G993" i="6"/>
  <c r="H993" i="6"/>
  <c r="G985" i="6"/>
  <c r="H985" i="6"/>
  <c r="G977" i="6"/>
  <c r="H977" i="6"/>
  <c r="G969" i="6"/>
  <c r="H969" i="6"/>
  <c r="G961" i="6"/>
  <c r="H961" i="6"/>
  <c r="G953" i="6"/>
  <c r="H953" i="6"/>
  <c r="G945" i="6"/>
  <c r="H945" i="6"/>
  <c r="G937" i="6"/>
  <c r="H937" i="6"/>
  <c r="G929" i="6"/>
  <c r="H929" i="6"/>
  <c r="G921" i="6"/>
  <c r="H921" i="6"/>
  <c r="G913" i="6"/>
  <c r="H913" i="6"/>
  <c r="G905" i="6"/>
  <c r="H905" i="6"/>
  <c r="G897" i="6"/>
  <c r="H897" i="6"/>
  <c r="G889" i="6"/>
  <c r="H889" i="6"/>
  <c r="G881" i="6"/>
  <c r="H881" i="6"/>
  <c r="G873" i="6"/>
  <c r="H873" i="6"/>
  <c r="G865" i="6"/>
  <c r="H865" i="6"/>
  <c r="G857" i="6"/>
  <c r="H857" i="6"/>
  <c r="G849" i="6"/>
  <c r="H849" i="6"/>
  <c r="G841" i="6"/>
  <c r="H841" i="6"/>
  <c r="G833" i="6"/>
  <c r="H833" i="6"/>
  <c r="G825" i="6"/>
  <c r="H825" i="6"/>
  <c r="G817" i="6"/>
  <c r="H817" i="6"/>
  <c r="G809" i="6"/>
  <c r="H809" i="6"/>
  <c r="G801" i="6"/>
  <c r="H801" i="6"/>
  <c r="G793" i="6"/>
  <c r="H793" i="6"/>
  <c r="G785" i="6"/>
  <c r="H785" i="6"/>
  <c r="G777" i="6"/>
  <c r="H777" i="6"/>
  <c r="G769" i="6"/>
  <c r="H769" i="6"/>
  <c r="G761" i="6"/>
  <c r="H761" i="6"/>
  <c r="G753" i="6"/>
  <c r="H753" i="6"/>
  <c r="G745" i="6"/>
  <c r="H745" i="6"/>
  <c r="G737" i="6"/>
  <c r="H737" i="6"/>
  <c r="G729" i="6"/>
  <c r="H729" i="6"/>
  <c r="G721" i="6"/>
  <c r="H721" i="6"/>
  <c r="G713" i="6"/>
  <c r="H713" i="6"/>
  <c r="G705" i="6"/>
  <c r="H705" i="6"/>
  <c r="G697" i="6"/>
  <c r="H697" i="6"/>
  <c r="G689" i="6"/>
  <c r="H689" i="6"/>
  <c r="G681" i="6"/>
  <c r="H681" i="6"/>
  <c r="G673" i="6"/>
  <c r="H673" i="6"/>
  <c r="G665" i="6"/>
  <c r="H665" i="6"/>
  <c r="G657" i="6"/>
  <c r="H657" i="6"/>
  <c r="G649" i="6"/>
  <c r="H649" i="6"/>
  <c r="G641" i="6"/>
  <c r="H641" i="6"/>
  <c r="G633" i="6"/>
  <c r="H633" i="6"/>
  <c r="G625" i="6"/>
  <c r="H625" i="6"/>
  <c r="G617" i="6"/>
  <c r="H617" i="6"/>
  <c r="G609" i="6"/>
  <c r="H609" i="6"/>
  <c r="G601" i="6"/>
  <c r="H601" i="6"/>
  <c r="G593" i="6"/>
  <c r="H593" i="6"/>
  <c r="G585" i="6"/>
  <c r="H585" i="6"/>
  <c r="G577" i="6"/>
  <c r="H577" i="6"/>
  <c r="G569" i="6"/>
  <c r="H569" i="6"/>
  <c r="G561" i="6"/>
  <c r="H561" i="6"/>
  <c r="G553" i="6"/>
  <c r="H553" i="6"/>
  <c r="G545" i="6"/>
  <c r="H545" i="6"/>
  <c r="G537" i="6"/>
  <c r="H537" i="6"/>
  <c r="G529" i="6"/>
  <c r="H529" i="6"/>
  <c r="G521" i="6"/>
  <c r="H521" i="6"/>
  <c r="G513" i="6"/>
  <c r="H513" i="6"/>
  <c r="G505" i="6"/>
  <c r="H505" i="6"/>
  <c r="G497" i="6"/>
  <c r="H497" i="6"/>
  <c r="G489" i="6"/>
  <c r="H489" i="6"/>
  <c r="G481" i="6"/>
  <c r="H481" i="6"/>
  <c r="G473" i="6"/>
  <c r="H473" i="6"/>
  <c r="G465" i="6"/>
  <c r="H465" i="6"/>
  <c r="G457" i="6"/>
  <c r="H457" i="6"/>
  <c r="G449" i="6"/>
  <c r="H449" i="6"/>
  <c r="G441" i="6"/>
  <c r="H441" i="6"/>
  <c r="G433" i="6"/>
  <c r="H433" i="6"/>
  <c r="G425" i="6"/>
  <c r="H425" i="6"/>
  <c r="G417" i="6"/>
  <c r="H417" i="6"/>
  <c r="G409" i="6"/>
  <c r="H409" i="6"/>
  <c r="G401" i="6"/>
  <c r="H401" i="6"/>
  <c r="G393" i="6"/>
  <c r="H393" i="6"/>
  <c r="G385" i="6"/>
  <c r="H385" i="6"/>
  <c r="G377" i="6"/>
  <c r="H377" i="6"/>
  <c r="G369" i="6"/>
  <c r="H369" i="6"/>
  <c r="G361" i="6"/>
  <c r="H361" i="6"/>
  <c r="G353" i="6"/>
  <c r="H353" i="6"/>
  <c r="G345" i="6"/>
  <c r="H345" i="6"/>
  <c r="G337" i="6"/>
  <c r="H337" i="6"/>
  <c r="G329" i="6"/>
  <c r="H329" i="6"/>
  <c r="G321" i="6"/>
  <c r="H321" i="6"/>
  <c r="G313" i="6"/>
  <c r="H313" i="6"/>
  <c r="G305" i="6"/>
  <c r="H305" i="6"/>
  <c r="G297" i="6"/>
  <c r="H297" i="6"/>
  <c r="G289" i="6"/>
  <c r="H289" i="6"/>
  <c r="G281" i="6"/>
  <c r="H281" i="6"/>
  <c r="G273" i="6"/>
  <c r="H273" i="6"/>
  <c r="G265" i="6"/>
  <c r="H265" i="6"/>
  <c r="G257" i="6"/>
  <c r="H257" i="6"/>
  <c r="G249" i="6"/>
  <c r="H249" i="6"/>
  <c r="G241" i="6"/>
  <c r="H241" i="6"/>
  <c r="G233" i="6"/>
  <c r="H233" i="6"/>
  <c r="G225" i="6"/>
  <c r="H225" i="6"/>
  <c r="G217" i="6"/>
  <c r="H217" i="6"/>
  <c r="G209" i="6"/>
  <c r="H209" i="6"/>
  <c r="G201" i="6"/>
  <c r="H201" i="6"/>
  <c r="G193" i="6"/>
  <c r="H193" i="6"/>
  <c r="G185" i="6"/>
  <c r="H185" i="6"/>
  <c r="G177" i="6"/>
  <c r="H177" i="6"/>
  <c r="G169" i="6"/>
  <c r="H169" i="6"/>
  <c r="G161" i="6"/>
  <c r="H161" i="6"/>
  <c r="G153" i="6"/>
  <c r="H153" i="6"/>
  <c r="G145" i="6"/>
  <c r="H145" i="6"/>
  <c r="G137" i="6"/>
  <c r="H137" i="6"/>
  <c r="G129" i="6"/>
  <c r="H129" i="6"/>
  <c r="G121" i="6"/>
  <c r="H121" i="6"/>
  <c r="G1752" i="6"/>
  <c r="H1752" i="6"/>
  <c r="G1744" i="6"/>
  <c r="H1744" i="6"/>
  <c r="G1736" i="6"/>
  <c r="H1736" i="6"/>
  <c r="G1728" i="6"/>
  <c r="H1728" i="6"/>
  <c r="G1720" i="6"/>
  <c r="H1720" i="6"/>
  <c r="G1712" i="6"/>
  <c r="H1712" i="6"/>
  <c r="G1704" i="6"/>
  <c r="H1704" i="6"/>
  <c r="G1696" i="6"/>
  <c r="H1696" i="6"/>
  <c r="G1688" i="6"/>
  <c r="H1688" i="6"/>
  <c r="G1680" i="6"/>
  <c r="H1680" i="6"/>
  <c r="G1672" i="6"/>
  <c r="H1672" i="6"/>
  <c r="G1664" i="6"/>
  <c r="H1664" i="6"/>
  <c r="G1656" i="6"/>
  <c r="H1656" i="6"/>
  <c r="G1648" i="6"/>
  <c r="H1648" i="6"/>
  <c r="G1640" i="6"/>
  <c r="H1640" i="6"/>
  <c r="G1632" i="6"/>
  <c r="H1632" i="6"/>
  <c r="G1624" i="6"/>
  <c r="H1624" i="6"/>
  <c r="G1616" i="6"/>
  <c r="H1616" i="6"/>
  <c r="G1608" i="6"/>
  <c r="H1608" i="6"/>
  <c r="G1600" i="6"/>
  <c r="H1600" i="6"/>
  <c r="G1592" i="6"/>
  <c r="H1592" i="6"/>
  <c r="G1584" i="6"/>
  <c r="H1584" i="6"/>
  <c r="G1576" i="6"/>
  <c r="H1576" i="6"/>
  <c r="G1568" i="6"/>
  <c r="H1568" i="6"/>
  <c r="G1560" i="6"/>
  <c r="H1560" i="6"/>
  <c r="G1552" i="6"/>
  <c r="H1552" i="6"/>
  <c r="G1544" i="6"/>
  <c r="H1544" i="6"/>
  <c r="G1536" i="6"/>
  <c r="H1536" i="6"/>
  <c r="G1528" i="6"/>
  <c r="H1528" i="6"/>
  <c r="G1520" i="6"/>
  <c r="H1520" i="6"/>
  <c r="G1512" i="6"/>
  <c r="H1512" i="6"/>
  <c r="G1504" i="6"/>
  <c r="H1504" i="6"/>
  <c r="G1496" i="6"/>
  <c r="H1496" i="6"/>
  <c r="G1488" i="6"/>
  <c r="H1488" i="6"/>
  <c r="G1480" i="6"/>
  <c r="H1480" i="6"/>
  <c r="G1472" i="6"/>
  <c r="H1472" i="6"/>
  <c r="G1464" i="6"/>
  <c r="H1464" i="6"/>
  <c r="G1456" i="6"/>
  <c r="H1456" i="6"/>
  <c r="G1448" i="6"/>
  <c r="H1448" i="6"/>
  <c r="G1440" i="6"/>
  <c r="H1440" i="6"/>
  <c r="G1432" i="6"/>
  <c r="H1432" i="6"/>
  <c r="G1424" i="6"/>
  <c r="H1424" i="6"/>
  <c r="G1416" i="6"/>
  <c r="H1416" i="6"/>
  <c r="G1408" i="6"/>
  <c r="H1408" i="6"/>
  <c r="G1400" i="6"/>
  <c r="H1400" i="6"/>
  <c r="G1392" i="6"/>
  <c r="H1392" i="6"/>
  <c r="G1384" i="6"/>
  <c r="H1384" i="6"/>
  <c r="G1376" i="6"/>
  <c r="H1376" i="6"/>
  <c r="G1368" i="6"/>
  <c r="H1368" i="6"/>
  <c r="G1360" i="6"/>
  <c r="H1360" i="6"/>
  <c r="G1352" i="6"/>
  <c r="H1352" i="6"/>
  <c r="G1344" i="6"/>
  <c r="H1344" i="6"/>
  <c r="G1336" i="6"/>
  <c r="H1336" i="6"/>
  <c r="G1328" i="6"/>
  <c r="H1328" i="6"/>
  <c r="G1320" i="6"/>
  <c r="H1320" i="6"/>
  <c r="G1312" i="6"/>
  <c r="H1312" i="6"/>
  <c r="G1304" i="6"/>
  <c r="H1304" i="6"/>
  <c r="G1296" i="6"/>
  <c r="H1296" i="6"/>
  <c r="G1288" i="6"/>
  <c r="H1288" i="6"/>
  <c r="G1280" i="6"/>
  <c r="H1280" i="6"/>
  <c r="G1272" i="6"/>
  <c r="H1272" i="6"/>
  <c r="G1264" i="6"/>
  <c r="H1264" i="6"/>
  <c r="G1256" i="6"/>
  <c r="H1256" i="6"/>
  <c r="G1248" i="6"/>
  <c r="H1248" i="6"/>
  <c r="G1240" i="6"/>
  <c r="H1240" i="6"/>
  <c r="G1232" i="6"/>
  <c r="H1232" i="6"/>
  <c r="G1224" i="6"/>
  <c r="H1224" i="6"/>
  <c r="G1216" i="6"/>
  <c r="H1216" i="6"/>
  <c r="G1208" i="6"/>
  <c r="H1208" i="6"/>
  <c r="G1200" i="6"/>
  <c r="H1200" i="6"/>
  <c r="G1192" i="6"/>
  <c r="H1192" i="6"/>
  <c r="G1184" i="6"/>
  <c r="H1184" i="6"/>
  <c r="G1176" i="6"/>
  <c r="H1176" i="6"/>
  <c r="G1168" i="6"/>
  <c r="H1168" i="6"/>
  <c r="G1160" i="6"/>
  <c r="H1160" i="6"/>
  <c r="G1152" i="6"/>
  <c r="H1152" i="6"/>
  <c r="G1144" i="6"/>
  <c r="H1144" i="6"/>
  <c r="G1136" i="6"/>
  <c r="H1136" i="6"/>
  <c r="G1128" i="6"/>
  <c r="H1128" i="6"/>
  <c r="G1120" i="6"/>
  <c r="H1120" i="6"/>
  <c r="G1112" i="6"/>
  <c r="H1112" i="6"/>
  <c r="G1104" i="6"/>
  <c r="H1104" i="6"/>
  <c r="G1096" i="6"/>
  <c r="H1096" i="6"/>
  <c r="G1088" i="6"/>
  <c r="H1088" i="6"/>
  <c r="G1080" i="6"/>
  <c r="H1080" i="6"/>
  <c r="G1072" i="6"/>
  <c r="H1072" i="6"/>
  <c r="G1064" i="6"/>
  <c r="H1064" i="6"/>
  <c r="G1056" i="6"/>
  <c r="H1056" i="6"/>
  <c r="G1048" i="6"/>
  <c r="H1048" i="6"/>
  <c r="G1040" i="6"/>
  <c r="H1040" i="6"/>
  <c r="G1032" i="6"/>
  <c r="H1032" i="6"/>
  <c r="G1024" i="6"/>
  <c r="H1024" i="6"/>
  <c r="G1016" i="6"/>
  <c r="H1016" i="6"/>
  <c r="G1008" i="6"/>
  <c r="H1008" i="6"/>
  <c r="G1000" i="6"/>
  <c r="H1000" i="6"/>
  <c r="G992" i="6"/>
  <c r="H992" i="6"/>
  <c r="G984" i="6"/>
  <c r="H984" i="6"/>
  <c r="G976" i="6"/>
  <c r="H976" i="6"/>
  <c r="G968" i="6"/>
  <c r="H968" i="6"/>
  <c r="G960" i="6"/>
  <c r="H960" i="6"/>
  <c r="G952" i="6"/>
  <c r="H952" i="6"/>
  <c r="G944" i="6"/>
  <c r="H944" i="6"/>
  <c r="G936" i="6"/>
  <c r="H936" i="6"/>
  <c r="G928" i="6"/>
  <c r="H928" i="6"/>
  <c r="G920" i="6"/>
  <c r="H920" i="6"/>
  <c r="G912" i="6"/>
  <c r="H912" i="6"/>
  <c r="G904" i="6"/>
  <c r="H904" i="6"/>
  <c r="G896" i="6"/>
  <c r="H896" i="6"/>
  <c r="G888" i="6"/>
  <c r="H888" i="6"/>
  <c r="G880" i="6"/>
  <c r="H880" i="6"/>
  <c r="G872" i="6"/>
  <c r="H872" i="6"/>
  <c r="G864" i="6"/>
  <c r="H864" i="6"/>
  <c r="G856" i="6"/>
  <c r="H856" i="6"/>
  <c r="G848" i="6"/>
  <c r="H848" i="6"/>
  <c r="G840" i="6"/>
  <c r="H840" i="6"/>
  <c r="G832" i="6"/>
  <c r="H832" i="6"/>
  <c r="G824" i="6"/>
  <c r="H824" i="6"/>
  <c r="G816" i="6"/>
  <c r="H816" i="6"/>
  <c r="G808" i="6"/>
  <c r="H808" i="6"/>
  <c r="G800" i="6"/>
  <c r="H800" i="6"/>
  <c r="G792" i="6"/>
  <c r="H792" i="6"/>
  <c r="G784" i="6"/>
  <c r="H784" i="6"/>
  <c r="G776" i="6"/>
  <c r="H776" i="6"/>
  <c r="G768" i="6"/>
  <c r="H768" i="6"/>
  <c r="G760" i="6"/>
  <c r="H760" i="6"/>
  <c r="G752" i="6"/>
  <c r="H752" i="6"/>
  <c r="G744" i="6"/>
  <c r="H744" i="6"/>
  <c r="G736" i="6"/>
  <c r="H736" i="6"/>
  <c r="G728" i="6"/>
  <c r="H728" i="6"/>
  <c r="G720" i="6"/>
  <c r="H720" i="6"/>
  <c r="G712" i="6"/>
  <c r="H712" i="6"/>
  <c r="G704" i="6"/>
  <c r="H704" i="6"/>
  <c r="G696" i="6"/>
  <c r="H696" i="6"/>
  <c r="G688" i="6"/>
  <c r="H688" i="6"/>
  <c r="G680" i="6"/>
  <c r="H680" i="6"/>
  <c r="G672" i="6"/>
  <c r="H672" i="6"/>
  <c r="G664" i="6"/>
  <c r="H664" i="6"/>
  <c r="G656" i="6"/>
  <c r="H656" i="6"/>
  <c r="G648" i="6"/>
  <c r="H648" i="6"/>
  <c r="G640" i="6"/>
  <c r="H640" i="6"/>
  <c r="G632" i="6"/>
  <c r="H632" i="6"/>
  <c r="G624" i="6"/>
  <c r="H624" i="6"/>
  <c r="G616" i="6"/>
  <c r="H616" i="6"/>
  <c r="G608" i="6"/>
  <c r="H608" i="6"/>
  <c r="G600" i="6"/>
  <c r="H600" i="6"/>
  <c r="G592" i="6"/>
  <c r="H592" i="6"/>
  <c r="G584" i="6"/>
  <c r="H584" i="6"/>
  <c r="G576" i="6"/>
  <c r="H576" i="6"/>
  <c r="G568" i="6"/>
  <c r="H568" i="6"/>
  <c r="G560" i="6"/>
  <c r="H560" i="6"/>
  <c r="G552" i="6"/>
  <c r="H552" i="6"/>
  <c r="G544" i="6"/>
  <c r="H544" i="6"/>
  <c r="G536" i="6"/>
  <c r="H536" i="6"/>
  <c r="G528" i="6"/>
  <c r="H528" i="6"/>
  <c r="G520" i="6"/>
  <c r="H520" i="6"/>
  <c r="G512" i="6"/>
  <c r="H512" i="6"/>
  <c r="G504" i="6"/>
  <c r="H504" i="6"/>
  <c r="G496" i="6"/>
  <c r="H496" i="6"/>
  <c r="G488" i="6"/>
  <c r="H488" i="6"/>
  <c r="G480" i="6"/>
  <c r="H480" i="6"/>
  <c r="G472" i="6"/>
  <c r="H472" i="6"/>
  <c r="G464" i="6"/>
  <c r="H464" i="6"/>
  <c r="G456" i="6"/>
  <c r="H456" i="6"/>
  <c r="G448" i="6"/>
  <c r="H448" i="6"/>
  <c r="G440" i="6"/>
  <c r="H440" i="6"/>
  <c r="G432" i="6"/>
  <c r="H432" i="6"/>
  <c r="G424" i="6"/>
  <c r="H424" i="6"/>
  <c r="G416" i="6"/>
  <c r="H416" i="6"/>
  <c r="G408" i="6"/>
  <c r="H408" i="6"/>
  <c r="G400" i="6"/>
  <c r="H400" i="6"/>
  <c r="G392" i="6"/>
  <c r="H392" i="6"/>
  <c r="G384" i="6"/>
  <c r="H384" i="6"/>
  <c r="G376" i="6"/>
  <c r="H376" i="6"/>
  <c r="G368" i="6"/>
  <c r="H368" i="6"/>
  <c r="G360" i="6"/>
  <c r="H360" i="6"/>
  <c r="G352" i="6"/>
  <c r="H352" i="6"/>
  <c r="G344" i="6"/>
  <c r="H344" i="6"/>
  <c r="G336" i="6"/>
  <c r="H336" i="6"/>
  <c r="G328" i="6"/>
  <c r="H328" i="6"/>
  <c r="G320" i="6"/>
  <c r="H320" i="6"/>
  <c r="G312" i="6"/>
  <c r="H312" i="6"/>
  <c r="G304" i="6"/>
  <c r="H304" i="6"/>
  <c r="G296" i="6"/>
  <c r="H296" i="6"/>
  <c r="G288" i="6"/>
  <c r="H288" i="6"/>
  <c r="G280" i="6"/>
  <c r="H280" i="6"/>
  <c r="G272" i="6"/>
  <c r="H272" i="6"/>
  <c r="G264" i="6"/>
  <c r="H264" i="6"/>
  <c r="G256" i="6"/>
  <c r="H256" i="6"/>
  <c r="G248" i="6"/>
  <c r="H248" i="6"/>
  <c r="G240" i="6"/>
  <c r="H240" i="6"/>
  <c r="G232" i="6"/>
  <c r="H232" i="6"/>
  <c r="G224" i="6"/>
  <c r="H224" i="6"/>
  <c r="G216" i="6"/>
  <c r="H216" i="6"/>
  <c r="G208" i="6"/>
  <c r="H208" i="6"/>
  <c r="G200" i="6"/>
  <c r="H200" i="6"/>
  <c r="G192" i="6"/>
  <c r="H192" i="6"/>
  <c r="G184" i="6"/>
  <c r="H184" i="6"/>
  <c r="G176" i="6"/>
  <c r="H176" i="6"/>
  <c r="G168" i="6"/>
  <c r="H168" i="6"/>
  <c r="G160" i="6"/>
  <c r="H160" i="6"/>
  <c r="G152" i="6"/>
  <c r="H152" i="6"/>
  <c r="G144" i="6"/>
  <c r="H144" i="6"/>
  <c r="G136" i="6"/>
  <c r="H136" i="6"/>
  <c r="G128" i="6"/>
  <c r="H128" i="6"/>
  <c r="G120" i="6"/>
  <c r="H120" i="6"/>
  <c r="G112" i="6"/>
  <c r="H112" i="6"/>
  <c r="G104" i="6"/>
  <c r="H104" i="6"/>
  <c r="G96" i="6"/>
  <c r="H96" i="6"/>
  <c r="G88" i="6"/>
  <c r="H88" i="6"/>
  <c r="G1751" i="6"/>
  <c r="H1751" i="6"/>
  <c r="G1743" i="6"/>
  <c r="H1743" i="6"/>
  <c r="G1735" i="6"/>
  <c r="H1735" i="6"/>
  <c r="G1727" i="6"/>
  <c r="H1727" i="6"/>
  <c r="G1719" i="6"/>
  <c r="H1719" i="6"/>
  <c r="G1711" i="6"/>
  <c r="H1711" i="6"/>
  <c r="G1703" i="6"/>
  <c r="H1703" i="6"/>
  <c r="G1695" i="6"/>
  <c r="H1695" i="6"/>
  <c r="G1687" i="6"/>
  <c r="H1687" i="6"/>
  <c r="G1679" i="6"/>
  <c r="H1679" i="6"/>
  <c r="G1671" i="6"/>
  <c r="H1671" i="6"/>
  <c r="G1663" i="6"/>
  <c r="H1663" i="6"/>
  <c r="G1655" i="6"/>
  <c r="H1655" i="6"/>
  <c r="G1647" i="6"/>
  <c r="H1647" i="6"/>
  <c r="G1639" i="6"/>
  <c r="H1639" i="6"/>
  <c r="G1631" i="6"/>
  <c r="H1631" i="6"/>
  <c r="G1623" i="6"/>
  <c r="H1623" i="6"/>
  <c r="G1615" i="6"/>
  <c r="H1615" i="6"/>
  <c r="G1607" i="6"/>
  <c r="H1607" i="6"/>
  <c r="G1599" i="6"/>
  <c r="H1599" i="6"/>
  <c r="G1591" i="6"/>
  <c r="H1591" i="6"/>
  <c r="G1583" i="6"/>
  <c r="H1583" i="6"/>
  <c r="G1575" i="6"/>
  <c r="H1575" i="6"/>
  <c r="G1567" i="6"/>
  <c r="H1567" i="6"/>
  <c r="G1559" i="6"/>
  <c r="H1559" i="6"/>
  <c r="G1551" i="6"/>
  <c r="H1551" i="6"/>
  <c r="G1543" i="6"/>
  <c r="H1543" i="6"/>
  <c r="G1535" i="6"/>
  <c r="H1535" i="6"/>
  <c r="G1527" i="6"/>
  <c r="H1527" i="6"/>
  <c r="G1519" i="6"/>
  <c r="H1519" i="6"/>
  <c r="G1511" i="6"/>
  <c r="H1511" i="6"/>
  <c r="G1503" i="6"/>
  <c r="H1503" i="6"/>
  <c r="G1495" i="6"/>
  <c r="H1495" i="6"/>
  <c r="G1487" i="6"/>
  <c r="H1487" i="6"/>
  <c r="G1479" i="6"/>
  <c r="H1479" i="6"/>
  <c r="G1471" i="6"/>
  <c r="H1471" i="6"/>
  <c r="G1463" i="6"/>
  <c r="H1463" i="6"/>
  <c r="G1455" i="6"/>
  <c r="H1455" i="6"/>
  <c r="G1447" i="6"/>
  <c r="H1447" i="6"/>
  <c r="G1439" i="6"/>
  <c r="H1439" i="6"/>
  <c r="G1431" i="6"/>
  <c r="H1431" i="6"/>
  <c r="G1423" i="6"/>
  <c r="H1423" i="6"/>
  <c r="G1415" i="6"/>
  <c r="H1415" i="6"/>
  <c r="G1407" i="6"/>
  <c r="H1407" i="6"/>
  <c r="G1399" i="6"/>
  <c r="H1399" i="6"/>
  <c r="G1391" i="6"/>
  <c r="H1391" i="6"/>
  <c r="G1383" i="6"/>
  <c r="H1383" i="6"/>
  <c r="G1375" i="6"/>
  <c r="H1375" i="6"/>
  <c r="G1367" i="6"/>
  <c r="H1367" i="6"/>
  <c r="G1359" i="6"/>
  <c r="H1359" i="6"/>
  <c r="G1351" i="6"/>
  <c r="H1351" i="6"/>
  <c r="G1343" i="6"/>
  <c r="H1343" i="6"/>
  <c r="G1335" i="6"/>
  <c r="H1335" i="6"/>
  <c r="G1327" i="6"/>
  <c r="H1327" i="6"/>
  <c r="G1319" i="6"/>
  <c r="H1319" i="6"/>
  <c r="G1311" i="6"/>
  <c r="H1311" i="6"/>
  <c r="G1303" i="6"/>
  <c r="H1303" i="6"/>
  <c r="G1295" i="6"/>
  <c r="H1295" i="6"/>
  <c r="G1287" i="6"/>
  <c r="H1287" i="6"/>
  <c r="G1279" i="6"/>
  <c r="H1279" i="6"/>
  <c r="G1271" i="6"/>
  <c r="H1271" i="6"/>
  <c r="G1263" i="6"/>
  <c r="H1263" i="6"/>
  <c r="G1255" i="6"/>
  <c r="H1255" i="6"/>
  <c r="G1247" i="6"/>
  <c r="H1247" i="6"/>
  <c r="G1239" i="6"/>
  <c r="H1239" i="6"/>
  <c r="G1231" i="6"/>
  <c r="H1231" i="6"/>
  <c r="G1223" i="6"/>
  <c r="H1223" i="6"/>
  <c r="G1215" i="6"/>
  <c r="H1215" i="6"/>
  <c r="G1207" i="6"/>
  <c r="H1207" i="6"/>
  <c r="G1199" i="6"/>
  <c r="H1199" i="6"/>
  <c r="G1191" i="6"/>
  <c r="H1191" i="6"/>
  <c r="G1183" i="6"/>
  <c r="H1183" i="6"/>
  <c r="G1175" i="6"/>
  <c r="H1175" i="6"/>
  <c r="G1167" i="6"/>
  <c r="H1167" i="6"/>
  <c r="G1159" i="6"/>
  <c r="H1159" i="6"/>
  <c r="G1151" i="6"/>
  <c r="H1151" i="6"/>
  <c r="G1143" i="6"/>
  <c r="H1143" i="6"/>
  <c r="G1135" i="6"/>
  <c r="H1135" i="6"/>
  <c r="G1127" i="6"/>
  <c r="H1127" i="6"/>
  <c r="G1119" i="6"/>
  <c r="H1119" i="6"/>
  <c r="G1111" i="6"/>
  <c r="H1111" i="6"/>
  <c r="G1103" i="6"/>
  <c r="H1103" i="6"/>
  <c r="G1095" i="6"/>
  <c r="H1095" i="6"/>
  <c r="G1087" i="6"/>
  <c r="H1087" i="6"/>
  <c r="G1079" i="6"/>
  <c r="H1079" i="6"/>
  <c r="G1071" i="6"/>
  <c r="H1071" i="6"/>
  <c r="G1063" i="6"/>
  <c r="H1063" i="6"/>
  <c r="G1055" i="6"/>
  <c r="H1055" i="6"/>
  <c r="G1047" i="6"/>
  <c r="H1047" i="6"/>
  <c r="G1039" i="6"/>
  <c r="H1039" i="6"/>
  <c r="G1031" i="6"/>
  <c r="H1031" i="6"/>
  <c r="G1023" i="6"/>
  <c r="H1023" i="6"/>
  <c r="G1015" i="6"/>
  <c r="H1015" i="6"/>
  <c r="G1007" i="6"/>
  <c r="H1007" i="6"/>
  <c r="G999" i="6"/>
  <c r="H999" i="6"/>
  <c r="G991" i="6"/>
  <c r="H991" i="6"/>
  <c r="G983" i="6"/>
  <c r="H983" i="6"/>
  <c r="G975" i="6"/>
  <c r="H975" i="6"/>
  <c r="G967" i="6"/>
  <c r="H967" i="6"/>
  <c r="G959" i="6"/>
  <c r="H959" i="6"/>
  <c r="G951" i="6"/>
  <c r="H951" i="6"/>
  <c r="G943" i="6"/>
  <c r="H943" i="6"/>
  <c r="G935" i="6"/>
  <c r="H935" i="6"/>
  <c r="G927" i="6"/>
  <c r="H927" i="6"/>
  <c r="G919" i="6"/>
  <c r="H919" i="6"/>
  <c r="G911" i="6"/>
  <c r="H911" i="6"/>
  <c r="G903" i="6"/>
  <c r="H903" i="6"/>
  <c r="G895" i="6"/>
  <c r="H895" i="6"/>
  <c r="G887" i="6"/>
  <c r="H887" i="6"/>
  <c r="G879" i="6"/>
  <c r="H879" i="6"/>
  <c r="G871" i="6"/>
  <c r="H871" i="6"/>
  <c r="G863" i="6"/>
  <c r="H863" i="6"/>
  <c r="G855" i="6"/>
  <c r="H855" i="6"/>
  <c r="G847" i="6"/>
  <c r="H847" i="6"/>
  <c r="G839" i="6"/>
  <c r="H839" i="6"/>
  <c r="G831" i="6"/>
  <c r="H831" i="6"/>
  <c r="G823" i="6"/>
  <c r="H823" i="6"/>
  <c r="G815" i="6"/>
  <c r="H815" i="6"/>
  <c r="G807" i="6"/>
  <c r="H807" i="6"/>
  <c r="G799" i="6"/>
  <c r="H799" i="6"/>
  <c r="G791" i="6"/>
  <c r="H791" i="6"/>
  <c r="G783" i="6"/>
  <c r="H783" i="6"/>
  <c r="G775" i="6"/>
  <c r="H775" i="6"/>
  <c r="G767" i="6"/>
  <c r="H767" i="6"/>
  <c r="G759" i="6"/>
  <c r="H759" i="6"/>
  <c r="G751" i="6"/>
  <c r="H751" i="6"/>
  <c r="G743" i="6"/>
  <c r="H743" i="6"/>
  <c r="G735" i="6"/>
  <c r="H735" i="6"/>
  <c r="G727" i="6"/>
  <c r="H727" i="6"/>
  <c r="G719" i="6"/>
  <c r="H719" i="6"/>
  <c r="G711" i="6"/>
  <c r="H711" i="6"/>
  <c r="G703" i="6"/>
  <c r="H703" i="6"/>
  <c r="G695" i="6"/>
  <c r="H695" i="6"/>
  <c r="G687" i="6"/>
  <c r="H687" i="6"/>
  <c r="G679" i="6"/>
  <c r="H679" i="6"/>
  <c r="G671" i="6"/>
  <c r="H671" i="6"/>
  <c r="G663" i="6"/>
  <c r="H663" i="6"/>
  <c r="G655" i="6"/>
  <c r="H655" i="6"/>
  <c r="G647" i="6"/>
  <c r="H647" i="6"/>
  <c r="G639" i="6"/>
  <c r="H639" i="6"/>
  <c r="G631" i="6"/>
  <c r="H631" i="6"/>
  <c r="G623" i="6"/>
  <c r="H623" i="6"/>
  <c r="G615" i="6"/>
  <c r="H615" i="6"/>
  <c r="G607" i="6"/>
  <c r="H607" i="6"/>
  <c r="G599" i="6"/>
  <c r="H599" i="6"/>
  <c r="G591" i="6"/>
  <c r="H591" i="6"/>
  <c r="G583" i="6"/>
  <c r="H583" i="6"/>
  <c r="G575" i="6"/>
  <c r="H575" i="6"/>
  <c r="G567" i="6"/>
  <c r="H567" i="6"/>
  <c r="G559" i="6"/>
  <c r="H559" i="6"/>
  <c r="G551" i="6"/>
  <c r="H551" i="6"/>
  <c r="G543" i="6"/>
  <c r="H543" i="6"/>
  <c r="G535" i="6"/>
  <c r="H535" i="6"/>
  <c r="G527" i="6"/>
  <c r="H527" i="6"/>
  <c r="G519" i="6"/>
  <c r="H519" i="6"/>
  <c r="G511" i="6"/>
  <c r="H511" i="6"/>
  <c r="G503" i="6"/>
  <c r="H503" i="6"/>
  <c r="G495" i="6"/>
  <c r="H495" i="6"/>
  <c r="G487" i="6"/>
  <c r="H487" i="6"/>
  <c r="G479" i="6"/>
  <c r="H479" i="6"/>
  <c r="G471" i="6"/>
  <c r="H471" i="6"/>
  <c r="G463" i="6"/>
  <c r="H463" i="6"/>
  <c r="G455" i="6"/>
  <c r="H455" i="6"/>
  <c r="G447" i="6"/>
  <c r="H447" i="6"/>
  <c r="G439" i="6"/>
  <c r="H439" i="6"/>
  <c r="G431" i="6"/>
  <c r="H431" i="6"/>
  <c r="G423" i="6"/>
  <c r="H423" i="6"/>
  <c r="G415" i="6"/>
  <c r="H415" i="6"/>
  <c r="G407" i="6"/>
  <c r="H407" i="6"/>
  <c r="G399" i="6"/>
  <c r="H399" i="6"/>
  <c r="G391" i="6"/>
  <c r="H391" i="6"/>
  <c r="G383" i="6"/>
  <c r="H383" i="6"/>
  <c r="G375" i="6"/>
  <c r="H375" i="6"/>
  <c r="G367" i="6"/>
  <c r="H367" i="6"/>
  <c r="G359" i="6"/>
  <c r="H359" i="6"/>
  <c r="G351" i="6"/>
  <c r="H351" i="6"/>
  <c r="G343" i="6"/>
  <c r="H343" i="6"/>
  <c r="G335" i="6"/>
  <c r="H335" i="6"/>
  <c r="G327" i="6"/>
  <c r="H327" i="6"/>
  <c r="G319" i="6"/>
  <c r="H319" i="6"/>
  <c r="G311" i="6"/>
  <c r="H311" i="6"/>
  <c r="G303" i="6"/>
  <c r="H303" i="6"/>
  <c r="G295" i="6"/>
  <c r="H295" i="6"/>
  <c r="G287" i="6"/>
  <c r="H287" i="6"/>
  <c r="G279" i="6"/>
  <c r="H279" i="6"/>
  <c r="G271" i="6"/>
  <c r="H271" i="6"/>
  <c r="G263" i="6"/>
  <c r="H263" i="6"/>
  <c r="G255" i="6"/>
  <c r="H255" i="6"/>
  <c r="G247" i="6"/>
  <c r="H247" i="6"/>
  <c r="G239" i="6"/>
  <c r="H239" i="6"/>
  <c r="G231" i="6"/>
  <c r="H231" i="6"/>
  <c r="G223" i="6"/>
  <c r="H223" i="6"/>
  <c r="G215" i="6"/>
  <c r="H215" i="6"/>
  <c r="G207" i="6"/>
  <c r="H207" i="6"/>
  <c r="G199" i="6"/>
  <c r="H199" i="6"/>
  <c r="G191" i="6"/>
  <c r="H191" i="6"/>
  <c r="G183" i="6"/>
  <c r="H183" i="6"/>
  <c r="G175" i="6"/>
  <c r="H175" i="6"/>
  <c r="G167" i="6"/>
  <c r="H167" i="6"/>
  <c r="G159" i="6"/>
  <c r="H159" i="6"/>
  <c r="G151" i="6"/>
  <c r="H151" i="6"/>
  <c r="G143" i="6"/>
  <c r="H143" i="6"/>
  <c r="G135" i="6"/>
  <c r="H135" i="6"/>
  <c r="G127" i="6"/>
  <c r="H127" i="6"/>
  <c r="G119" i="6"/>
  <c r="H119" i="6"/>
  <c r="G1750" i="6"/>
  <c r="H1750" i="6"/>
  <c r="G1742" i="6"/>
  <c r="H1742" i="6"/>
  <c r="G1734" i="6"/>
  <c r="H1734" i="6"/>
  <c r="G1726" i="6"/>
  <c r="H1726" i="6"/>
  <c r="G1718" i="6"/>
  <c r="H1718" i="6"/>
  <c r="G1710" i="6"/>
  <c r="H1710" i="6"/>
  <c r="G1702" i="6"/>
  <c r="H1702" i="6"/>
  <c r="G1694" i="6"/>
  <c r="H1694" i="6"/>
  <c r="G1686" i="6"/>
  <c r="H1686" i="6"/>
  <c r="G1678" i="6"/>
  <c r="H1678" i="6"/>
  <c r="G1670" i="6"/>
  <c r="H1670" i="6"/>
  <c r="G1662" i="6"/>
  <c r="H1662" i="6"/>
  <c r="G1654" i="6"/>
  <c r="H1654" i="6"/>
  <c r="G1646" i="6"/>
  <c r="H1646" i="6"/>
  <c r="G1638" i="6"/>
  <c r="H1638" i="6"/>
  <c r="G1630" i="6"/>
  <c r="H1630" i="6"/>
  <c r="G1622" i="6"/>
  <c r="H1622" i="6"/>
  <c r="G1614" i="6"/>
  <c r="H1614" i="6"/>
  <c r="G1606" i="6"/>
  <c r="H1606" i="6"/>
  <c r="G1598" i="6"/>
  <c r="H1598" i="6"/>
  <c r="G1590" i="6"/>
  <c r="H1590" i="6"/>
  <c r="G1582" i="6"/>
  <c r="H1582" i="6"/>
  <c r="G1574" i="6"/>
  <c r="H1574" i="6"/>
  <c r="G1566" i="6"/>
  <c r="H1566" i="6"/>
  <c r="G1558" i="6"/>
  <c r="H1558" i="6"/>
  <c r="G1550" i="6"/>
  <c r="H1550" i="6"/>
  <c r="G1542" i="6"/>
  <c r="H1542" i="6"/>
  <c r="G1534" i="6"/>
  <c r="H1534" i="6"/>
  <c r="G1526" i="6"/>
  <c r="H1526" i="6"/>
  <c r="G1518" i="6"/>
  <c r="H1518" i="6"/>
  <c r="G1510" i="6"/>
  <c r="H1510" i="6"/>
  <c r="G1502" i="6"/>
  <c r="H1502" i="6"/>
  <c r="G1494" i="6"/>
  <c r="H1494" i="6"/>
  <c r="G1486" i="6"/>
  <c r="H1486" i="6"/>
  <c r="G1478" i="6"/>
  <c r="H1478" i="6"/>
  <c r="G1470" i="6"/>
  <c r="H1470" i="6"/>
  <c r="G1462" i="6"/>
  <c r="H1462" i="6"/>
  <c r="G1454" i="6"/>
  <c r="H1454" i="6"/>
  <c r="G1446" i="6"/>
  <c r="H1446" i="6"/>
  <c r="G1438" i="6"/>
  <c r="H1438" i="6"/>
  <c r="G1430" i="6"/>
  <c r="H1430" i="6"/>
  <c r="G1422" i="6"/>
  <c r="H1422" i="6"/>
  <c r="G1414" i="6"/>
  <c r="H1414" i="6"/>
  <c r="G1406" i="6"/>
  <c r="H1406" i="6"/>
  <c r="G1398" i="6"/>
  <c r="H1398" i="6"/>
  <c r="G1390" i="6"/>
  <c r="H1390" i="6"/>
  <c r="G1382" i="6"/>
  <c r="H1382" i="6"/>
  <c r="G1374" i="6"/>
  <c r="H1374" i="6"/>
  <c r="G1366" i="6"/>
  <c r="H1366" i="6"/>
  <c r="G1358" i="6"/>
  <c r="H1358" i="6"/>
  <c r="G1350" i="6"/>
  <c r="H1350" i="6"/>
  <c r="G1342" i="6"/>
  <c r="H1342" i="6"/>
  <c r="G1334" i="6"/>
  <c r="H1334" i="6"/>
  <c r="G1326" i="6"/>
  <c r="H1326" i="6"/>
  <c r="G1318" i="6"/>
  <c r="H1318" i="6"/>
  <c r="G1310" i="6"/>
  <c r="H1310" i="6"/>
  <c r="G1302" i="6"/>
  <c r="H1302" i="6"/>
  <c r="G1294" i="6"/>
  <c r="H1294" i="6"/>
  <c r="G1286" i="6"/>
  <c r="H1286" i="6"/>
  <c r="G1278" i="6"/>
  <c r="H1278" i="6"/>
  <c r="G1270" i="6"/>
  <c r="H1270" i="6"/>
  <c r="G1262" i="6"/>
  <c r="H1262" i="6"/>
  <c r="G1254" i="6"/>
  <c r="H1254" i="6"/>
  <c r="G1246" i="6"/>
  <c r="H1246" i="6"/>
  <c r="G1238" i="6"/>
  <c r="H1238" i="6"/>
  <c r="G1230" i="6"/>
  <c r="H1230" i="6"/>
  <c r="G1222" i="6"/>
  <c r="H1222" i="6"/>
  <c r="G1214" i="6"/>
  <c r="H1214" i="6"/>
  <c r="G1206" i="6"/>
  <c r="H1206" i="6"/>
  <c r="G1198" i="6"/>
  <c r="H1198" i="6"/>
  <c r="G1190" i="6"/>
  <c r="H1190" i="6"/>
  <c r="G1182" i="6"/>
  <c r="H1182" i="6"/>
  <c r="G1174" i="6"/>
  <c r="H1174" i="6"/>
  <c r="G1166" i="6"/>
  <c r="H1166" i="6"/>
  <c r="G1158" i="6"/>
  <c r="H1158" i="6"/>
  <c r="G1150" i="6"/>
  <c r="H1150" i="6"/>
  <c r="G1142" i="6"/>
  <c r="H1142" i="6"/>
  <c r="G1134" i="6"/>
  <c r="H1134" i="6"/>
  <c r="G1126" i="6"/>
  <c r="H1126" i="6"/>
  <c r="G1118" i="6"/>
  <c r="H1118" i="6"/>
  <c r="G1110" i="6"/>
  <c r="H1110" i="6"/>
  <c r="G1102" i="6"/>
  <c r="H1102" i="6"/>
  <c r="G1094" i="6"/>
  <c r="H1094" i="6"/>
  <c r="G1086" i="6"/>
  <c r="H1086" i="6"/>
  <c r="G1078" i="6"/>
  <c r="H1078" i="6"/>
  <c r="G1070" i="6"/>
  <c r="H1070" i="6"/>
  <c r="G1062" i="6"/>
  <c r="H1062" i="6"/>
  <c r="G1054" i="6"/>
  <c r="H1054" i="6"/>
  <c r="G1046" i="6"/>
  <c r="H1046" i="6"/>
  <c r="G1038" i="6"/>
  <c r="H1038" i="6"/>
  <c r="G1030" i="6"/>
  <c r="H1030" i="6"/>
  <c r="G1022" i="6"/>
  <c r="H1022" i="6"/>
  <c r="G1014" i="6"/>
  <c r="H1014" i="6"/>
  <c r="G1006" i="6"/>
  <c r="H1006" i="6"/>
  <c r="G998" i="6"/>
  <c r="H998" i="6"/>
  <c r="G990" i="6"/>
  <c r="H990" i="6"/>
  <c r="G982" i="6"/>
  <c r="H982" i="6"/>
  <c r="G974" i="6"/>
  <c r="H974" i="6"/>
  <c r="G966" i="6"/>
  <c r="H966" i="6"/>
  <c r="G958" i="6"/>
  <c r="H958" i="6"/>
  <c r="G950" i="6"/>
  <c r="H950" i="6"/>
  <c r="G942" i="6"/>
  <c r="H942" i="6"/>
  <c r="G934" i="6"/>
  <c r="H934" i="6"/>
  <c r="G926" i="6"/>
  <c r="H926" i="6"/>
  <c r="G918" i="6"/>
  <c r="H918" i="6"/>
  <c r="G910" i="6"/>
  <c r="H910" i="6"/>
  <c r="G902" i="6"/>
  <c r="H902" i="6"/>
  <c r="G894" i="6"/>
  <c r="H894" i="6"/>
  <c r="G886" i="6"/>
  <c r="H886" i="6"/>
  <c r="G878" i="6"/>
  <c r="H878" i="6"/>
  <c r="G870" i="6"/>
  <c r="H870" i="6"/>
  <c r="G862" i="6"/>
  <c r="H862" i="6"/>
  <c r="G854" i="6"/>
  <c r="H854" i="6"/>
  <c r="G846" i="6"/>
  <c r="H846" i="6"/>
  <c r="G838" i="6"/>
  <c r="H838" i="6"/>
  <c r="G830" i="6"/>
  <c r="H830" i="6"/>
  <c r="G822" i="6"/>
  <c r="H822" i="6"/>
  <c r="G814" i="6"/>
  <c r="H814" i="6"/>
  <c r="G806" i="6"/>
  <c r="H806" i="6"/>
  <c r="G798" i="6"/>
  <c r="H798" i="6"/>
  <c r="G790" i="6"/>
  <c r="H790" i="6"/>
  <c r="G782" i="6"/>
  <c r="H782" i="6"/>
  <c r="G774" i="6"/>
  <c r="H774" i="6"/>
  <c r="G766" i="6"/>
  <c r="H766" i="6"/>
  <c r="G758" i="6"/>
  <c r="H758" i="6"/>
  <c r="G750" i="6"/>
  <c r="H750" i="6"/>
  <c r="G742" i="6"/>
  <c r="H742" i="6"/>
  <c r="G734" i="6"/>
  <c r="H734" i="6"/>
  <c r="G726" i="6"/>
  <c r="H726" i="6"/>
  <c r="G718" i="6"/>
  <c r="H718" i="6"/>
  <c r="G710" i="6"/>
  <c r="H710" i="6"/>
  <c r="G702" i="6"/>
  <c r="H702" i="6"/>
  <c r="G694" i="6"/>
  <c r="H694" i="6"/>
  <c r="G686" i="6"/>
  <c r="H686" i="6"/>
  <c r="G678" i="6"/>
  <c r="H678" i="6"/>
  <c r="G670" i="6"/>
  <c r="H670" i="6"/>
  <c r="G662" i="6"/>
  <c r="H662" i="6"/>
  <c r="G654" i="6"/>
  <c r="H654" i="6"/>
  <c r="G646" i="6"/>
  <c r="H646" i="6"/>
  <c r="G638" i="6"/>
  <c r="H638" i="6"/>
  <c r="G630" i="6"/>
  <c r="H630" i="6"/>
  <c r="G622" i="6"/>
  <c r="H622" i="6"/>
  <c r="G614" i="6"/>
  <c r="H614" i="6"/>
  <c r="G606" i="6"/>
  <c r="H606" i="6"/>
  <c r="G598" i="6"/>
  <c r="H598" i="6"/>
  <c r="G590" i="6"/>
  <c r="H590" i="6"/>
  <c r="G582" i="6"/>
  <c r="H582" i="6"/>
  <c r="G574" i="6"/>
  <c r="H574" i="6"/>
  <c r="G566" i="6"/>
  <c r="H566" i="6"/>
  <c r="G558" i="6"/>
  <c r="H558" i="6"/>
  <c r="G550" i="6"/>
  <c r="H550" i="6"/>
  <c r="G542" i="6"/>
  <c r="H542" i="6"/>
  <c r="G534" i="6"/>
  <c r="H534" i="6"/>
  <c r="G526" i="6"/>
  <c r="H526" i="6"/>
  <c r="G518" i="6"/>
  <c r="H518" i="6"/>
  <c r="G510" i="6"/>
  <c r="H510" i="6"/>
  <c r="G502" i="6"/>
  <c r="H502" i="6"/>
  <c r="G494" i="6"/>
  <c r="H494" i="6"/>
  <c r="G486" i="6"/>
  <c r="H486" i="6"/>
  <c r="G478" i="6"/>
  <c r="H478" i="6"/>
  <c r="G470" i="6"/>
  <c r="H470" i="6"/>
  <c r="G462" i="6"/>
  <c r="H462" i="6"/>
  <c r="G454" i="6"/>
  <c r="H454" i="6"/>
  <c r="G446" i="6"/>
  <c r="H446" i="6"/>
  <c r="G438" i="6"/>
  <c r="H438" i="6"/>
  <c r="G430" i="6"/>
  <c r="H430" i="6"/>
  <c r="G422" i="6"/>
  <c r="H422" i="6"/>
  <c r="G414" i="6"/>
  <c r="H414" i="6"/>
  <c r="G406" i="6"/>
  <c r="H406" i="6"/>
  <c r="G398" i="6"/>
  <c r="H398" i="6"/>
  <c r="G390" i="6"/>
  <c r="H390" i="6"/>
  <c r="G382" i="6"/>
  <c r="H382" i="6"/>
  <c r="G374" i="6"/>
  <c r="H374" i="6"/>
  <c r="G366" i="6"/>
  <c r="H366" i="6"/>
  <c r="G358" i="6"/>
  <c r="H358" i="6"/>
  <c r="G350" i="6"/>
  <c r="H350" i="6"/>
  <c r="G342" i="6"/>
  <c r="H342" i="6"/>
  <c r="G334" i="6"/>
  <c r="H334" i="6"/>
  <c r="G326" i="6"/>
  <c r="H326" i="6"/>
  <c r="G318" i="6"/>
  <c r="H318" i="6"/>
  <c r="G310" i="6"/>
  <c r="H310" i="6"/>
  <c r="G302" i="6"/>
  <c r="H302" i="6"/>
  <c r="G294" i="6"/>
  <c r="H294" i="6"/>
  <c r="G286" i="6"/>
  <c r="H286" i="6"/>
  <c r="G278" i="6"/>
  <c r="H278" i="6"/>
  <c r="G270" i="6"/>
  <c r="H270" i="6"/>
  <c r="G262" i="6"/>
  <c r="H262" i="6"/>
  <c r="G254" i="6"/>
  <c r="H254" i="6"/>
  <c r="G246" i="6"/>
  <c r="H246" i="6"/>
  <c r="G238" i="6"/>
  <c r="H238" i="6"/>
  <c r="G230" i="6"/>
  <c r="H230" i="6"/>
  <c r="G222" i="6"/>
  <c r="H222" i="6"/>
  <c r="G214" i="6"/>
  <c r="H214" i="6"/>
  <c r="G206" i="6"/>
  <c r="H206" i="6"/>
  <c r="G198" i="6"/>
  <c r="H198" i="6"/>
  <c r="G190" i="6"/>
  <c r="H190" i="6"/>
  <c r="G182" i="6"/>
  <c r="H182" i="6"/>
  <c r="G174" i="6"/>
  <c r="H174" i="6"/>
  <c r="G166" i="6"/>
  <c r="H166" i="6"/>
  <c r="G158" i="6"/>
  <c r="H158" i="6"/>
  <c r="G150" i="6"/>
  <c r="H150" i="6"/>
  <c r="G142" i="6"/>
  <c r="H142" i="6"/>
  <c r="G134" i="6"/>
  <c r="H134" i="6"/>
  <c r="G126" i="6"/>
  <c r="H126" i="6"/>
  <c r="G118" i="6"/>
  <c r="H118" i="6"/>
  <c r="G1749" i="6"/>
  <c r="H1749" i="6"/>
  <c r="G1741" i="6"/>
  <c r="H1741" i="6"/>
  <c r="G1733" i="6"/>
  <c r="H1733" i="6"/>
  <c r="G1725" i="6"/>
  <c r="H1725" i="6"/>
  <c r="G1717" i="6"/>
  <c r="H1717" i="6"/>
  <c r="G1709" i="6"/>
  <c r="H1709" i="6"/>
  <c r="G1701" i="6"/>
  <c r="H1701" i="6"/>
  <c r="G1693" i="6"/>
  <c r="H1693" i="6"/>
  <c r="G1685" i="6"/>
  <c r="H1685" i="6"/>
  <c r="G1677" i="6"/>
  <c r="H1677" i="6"/>
  <c r="G1669" i="6"/>
  <c r="H1669" i="6"/>
  <c r="G1661" i="6"/>
  <c r="H1661" i="6"/>
  <c r="G1653" i="6"/>
  <c r="H1653" i="6"/>
  <c r="G1645" i="6"/>
  <c r="H1645" i="6"/>
  <c r="G1637" i="6"/>
  <c r="H1637" i="6"/>
  <c r="G1629" i="6"/>
  <c r="H1629" i="6"/>
  <c r="G1621" i="6"/>
  <c r="H1621" i="6"/>
  <c r="G1613" i="6"/>
  <c r="H1613" i="6"/>
  <c r="G1605" i="6"/>
  <c r="H1605" i="6"/>
  <c r="G1597" i="6"/>
  <c r="H1597" i="6"/>
  <c r="G1589" i="6"/>
  <c r="H1589" i="6"/>
  <c r="G1581" i="6"/>
  <c r="H1581" i="6"/>
  <c r="G1573" i="6"/>
  <c r="H1573" i="6"/>
  <c r="G1565" i="6"/>
  <c r="H1565" i="6"/>
  <c r="G1557" i="6"/>
  <c r="H1557" i="6"/>
  <c r="G1549" i="6"/>
  <c r="H1549" i="6"/>
  <c r="G1541" i="6"/>
  <c r="H1541" i="6"/>
  <c r="G1533" i="6"/>
  <c r="H1533" i="6"/>
  <c r="G1525" i="6"/>
  <c r="H1525" i="6"/>
  <c r="G1517" i="6"/>
  <c r="H1517" i="6"/>
  <c r="G1509" i="6"/>
  <c r="H1509" i="6"/>
  <c r="G1501" i="6"/>
  <c r="H1501" i="6"/>
  <c r="G1493" i="6"/>
  <c r="H1493" i="6"/>
  <c r="G1485" i="6"/>
  <c r="H1485" i="6"/>
  <c r="G1477" i="6"/>
  <c r="H1477" i="6"/>
  <c r="G1469" i="6"/>
  <c r="H1469" i="6"/>
  <c r="G1461" i="6"/>
  <c r="H1461" i="6"/>
  <c r="G1453" i="6"/>
  <c r="H1453" i="6"/>
  <c r="G1445" i="6"/>
  <c r="H1445" i="6"/>
  <c r="G1437" i="6"/>
  <c r="H1437" i="6"/>
  <c r="G1429" i="6"/>
  <c r="H1429" i="6"/>
  <c r="G1421" i="6"/>
  <c r="H1421" i="6"/>
  <c r="G1413" i="6"/>
  <c r="H1413" i="6"/>
  <c r="G1405" i="6"/>
  <c r="H1405" i="6"/>
  <c r="G1397" i="6"/>
  <c r="H1397" i="6"/>
  <c r="G1389" i="6"/>
  <c r="H1389" i="6"/>
  <c r="G1381" i="6"/>
  <c r="H1381" i="6"/>
  <c r="G1373" i="6"/>
  <c r="H1373" i="6"/>
  <c r="G1365" i="6"/>
  <c r="H1365" i="6"/>
  <c r="G1357" i="6"/>
  <c r="H1357" i="6"/>
  <c r="G1349" i="6"/>
  <c r="H1349" i="6"/>
  <c r="G1341" i="6"/>
  <c r="H1341" i="6"/>
  <c r="G1333" i="6"/>
  <c r="H1333" i="6"/>
  <c r="G1325" i="6"/>
  <c r="H1325" i="6"/>
  <c r="G1317" i="6"/>
  <c r="H1317" i="6"/>
  <c r="G1309" i="6"/>
  <c r="H1309" i="6"/>
  <c r="G1301" i="6"/>
  <c r="H1301" i="6"/>
  <c r="G1293" i="6"/>
  <c r="H1293" i="6"/>
  <c r="G1285" i="6"/>
  <c r="H1285" i="6"/>
  <c r="G1277" i="6"/>
  <c r="H1277" i="6"/>
  <c r="G1269" i="6"/>
  <c r="H1269" i="6"/>
  <c r="G1261" i="6"/>
  <c r="H1261" i="6"/>
  <c r="G1253" i="6"/>
  <c r="H1253" i="6"/>
  <c r="G1245" i="6"/>
  <c r="H1245" i="6"/>
  <c r="G1237" i="6"/>
  <c r="H1237" i="6"/>
  <c r="G1229" i="6"/>
  <c r="H1229" i="6"/>
  <c r="G1221" i="6"/>
  <c r="H1221" i="6"/>
  <c r="G1213" i="6"/>
  <c r="H1213" i="6"/>
  <c r="G1205" i="6"/>
  <c r="H1205" i="6"/>
  <c r="G1197" i="6"/>
  <c r="H1197" i="6"/>
  <c r="G1189" i="6"/>
  <c r="H1189" i="6"/>
  <c r="G1181" i="6"/>
  <c r="H1181" i="6"/>
  <c r="G1173" i="6"/>
  <c r="H1173" i="6"/>
  <c r="G1165" i="6"/>
  <c r="H1165" i="6"/>
  <c r="G1157" i="6"/>
  <c r="H1157" i="6"/>
  <c r="G1149" i="6"/>
  <c r="H1149" i="6"/>
  <c r="G1141" i="6"/>
  <c r="H1141" i="6"/>
  <c r="G1133" i="6"/>
  <c r="H1133" i="6"/>
  <c r="G1125" i="6"/>
  <c r="H1125" i="6"/>
  <c r="G1117" i="6"/>
  <c r="H1117" i="6"/>
  <c r="G1109" i="6"/>
  <c r="H1109" i="6"/>
  <c r="G1101" i="6"/>
  <c r="H1101" i="6"/>
  <c r="G1093" i="6"/>
  <c r="H1093" i="6"/>
  <c r="G1085" i="6"/>
  <c r="H1085" i="6"/>
  <c r="G1077" i="6"/>
  <c r="H1077" i="6"/>
  <c r="G1069" i="6"/>
  <c r="H1069" i="6"/>
  <c r="G1061" i="6"/>
  <c r="H1061" i="6"/>
  <c r="G1053" i="6"/>
  <c r="H1053" i="6"/>
  <c r="G1045" i="6"/>
  <c r="H1045" i="6"/>
  <c r="G1037" i="6"/>
  <c r="H1037" i="6"/>
  <c r="G1029" i="6"/>
  <c r="H1029" i="6"/>
  <c r="G1021" i="6"/>
  <c r="H1021" i="6"/>
  <c r="G1013" i="6"/>
  <c r="H1013" i="6"/>
  <c r="G1005" i="6"/>
  <c r="H1005" i="6"/>
  <c r="G997" i="6"/>
  <c r="H997" i="6"/>
  <c r="G989" i="6"/>
  <c r="H989" i="6"/>
  <c r="G981" i="6"/>
  <c r="H981" i="6"/>
  <c r="G973" i="6"/>
  <c r="H973" i="6"/>
  <c r="G965" i="6"/>
  <c r="H965" i="6"/>
  <c r="G957" i="6"/>
  <c r="H957" i="6"/>
  <c r="G949" i="6"/>
  <c r="H949" i="6"/>
  <c r="G941" i="6"/>
  <c r="H941" i="6"/>
  <c r="G933" i="6"/>
  <c r="H933" i="6"/>
  <c r="G925" i="6"/>
  <c r="H925" i="6"/>
  <c r="G917" i="6"/>
  <c r="H917" i="6"/>
  <c r="G909" i="6"/>
  <c r="H909" i="6"/>
  <c r="G901" i="6"/>
  <c r="H901" i="6"/>
  <c r="G893" i="6"/>
  <c r="H893" i="6"/>
  <c r="G885" i="6"/>
  <c r="H885" i="6"/>
  <c r="G877" i="6"/>
  <c r="H877" i="6"/>
  <c r="G869" i="6"/>
  <c r="H869" i="6"/>
  <c r="G861" i="6"/>
  <c r="H861" i="6"/>
  <c r="G853" i="6"/>
  <c r="H853" i="6"/>
  <c r="G845" i="6"/>
  <c r="H845" i="6"/>
  <c r="G837" i="6"/>
  <c r="H837" i="6"/>
  <c r="G829" i="6"/>
  <c r="H829" i="6"/>
  <c r="G821" i="6"/>
  <c r="H821" i="6"/>
  <c r="G813" i="6"/>
  <c r="H813" i="6"/>
  <c r="G805" i="6"/>
  <c r="H805" i="6"/>
  <c r="G797" i="6"/>
  <c r="H797" i="6"/>
  <c r="G789" i="6"/>
  <c r="H789" i="6"/>
  <c r="G781" i="6"/>
  <c r="H781" i="6"/>
  <c r="G773" i="6"/>
  <c r="H773" i="6"/>
  <c r="G765" i="6"/>
  <c r="H765" i="6"/>
  <c r="G757" i="6"/>
  <c r="H757" i="6"/>
  <c r="G749" i="6"/>
  <c r="H749" i="6"/>
  <c r="G741" i="6"/>
  <c r="H741" i="6"/>
  <c r="G733" i="6"/>
  <c r="H733" i="6"/>
  <c r="G725" i="6"/>
  <c r="H725" i="6"/>
  <c r="G717" i="6"/>
  <c r="H717" i="6"/>
  <c r="G709" i="6"/>
  <c r="H709" i="6"/>
  <c r="G701" i="6"/>
  <c r="H701" i="6"/>
  <c r="G693" i="6"/>
  <c r="H693" i="6"/>
  <c r="G685" i="6"/>
  <c r="H685" i="6"/>
  <c r="G677" i="6"/>
  <c r="H677" i="6"/>
  <c r="G669" i="6"/>
  <c r="H669" i="6"/>
  <c r="G661" i="6"/>
  <c r="H661" i="6"/>
  <c r="G653" i="6"/>
  <c r="H653" i="6"/>
  <c r="G645" i="6"/>
  <c r="H645" i="6"/>
  <c r="G637" i="6"/>
  <c r="H637" i="6"/>
  <c r="G629" i="6"/>
  <c r="H629" i="6"/>
  <c r="G621" i="6"/>
  <c r="H621" i="6"/>
  <c r="G613" i="6"/>
  <c r="H613" i="6"/>
  <c r="G605" i="6"/>
  <c r="H605" i="6"/>
  <c r="G597" i="6"/>
  <c r="H597" i="6"/>
  <c r="G589" i="6"/>
  <c r="H589" i="6"/>
  <c r="G581" i="6"/>
  <c r="H581" i="6"/>
  <c r="G573" i="6"/>
  <c r="H573" i="6"/>
  <c r="G565" i="6"/>
  <c r="H565" i="6"/>
  <c r="G557" i="6"/>
  <c r="H557" i="6"/>
  <c r="G549" i="6"/>
  <c r="H549" i="6"/>
  <c r="G541" i="6"/>
  <c r="H541" i="6"/>
  <c r="G533" i="6"/>
  <c r="H533" i="6"/>
  <c r="G525" i="6"/>
  <c r="H525" i="6"/>
  <c r="G517" i="6"/>
  <c r="H517" i="6"/>
  <c r="G509" i="6"/>
  <c r="H509" i="6"/>
  <c r="G501" i="6"/>
  <c r="H501" i="6"/>
  <c r="G493" i="6"/>
  <c r="H493" i="6"/>
  <c r="G485" i="6"/>
  <c r="H485" i="6"/>
  <c r="G477" i="6"/>
  <c r="H477" i="6"/>
  <c r="G469" i="6"/>
  <c r="H469" i="6"/>
  <c r="G461" i="6"/>
  <c r="H461" i="6"/>
  <c r="G453" i="6"/>
  <c r="H453" i="6"/>
  <c r="G445" i="6"/>
  <c r="H445" i="6"/>
  <c r="G437" i="6"/>
  <c r="H437" i="6"/>
  <c r="G429" i="6"/>
  <c r="H429" i="6"/>
  <c r="G421" i="6"/>
  <c r="H421" i="6"/>
  <c r="G413" i="6"/>
  <c r="H413" i="6"/>
  <c r="G405" i="6"/>
  <c r="H405" i="6"/>
  <c r="G397" i="6"/>
  <c r="H397" i="6"/>
  <c r="G389" i="6"/>
  <c r="H389" i="6"/>
  <c r="G381" i="6"/>
  <c r="H381" i="6"/>
  <c r="G373" i="6"/>
  <c r="H373" i="6"/>
  <c r="G365" i="6"/>
  <c r="H365" i="6"/>
  <c r="G357" i="6"/>
  <c r="H357" i="6"/>
  <c r="G349" i="6"/>
  <c r="H349" i="6"/>
  <c r="G341" i="6"/>
  <c r="H341" i="6"/>
  <c r="G333" i="6"/>
  <c r="H333" i="6"/>
  <c r="G325" i="6"/>
  <c r="H325" i="6"/>
  <c r="G317" i="6"/>
  <c r="H317" i="6"/>
  <c r="G309" i="6"/>
  <c r="H309" i="6"/>
  <c r="G301" i="6"/>
  <c r="H301" i="6"/>
  <c r="G293" i="6"/>
  <c r="H293" i="6"/>
  <c r="G285" i="6"/>
  <c r="H285" i="6"/>
  <c r="G277" i="6"/>
  <c r="H277" i="6"/>
  <c r="G269" i="6"/>
  <c r="H269" i="6"/>
  <c r="G261" i="6"/>
  <c r="H261" i="6"/>
  <c r="G253" i="6"/>
  <c r="H253" i="6"/>
  <c r="G245" i="6"/>
  <c r="H245" i="6"/>
  <c r="G237" i="6"/>
  <c r="H237" i="6"/>
  <c r="G229" i="6"/>
  <c r="H229" i="6"/>
  <c r="G221" i="6"/>
  <c r="H221" i="6"/>
  <c r="G213" i="6"/>
  <c r="H213" i="6"/>
  <c r="G205" i="6"/>
  <c r="H205" i="6"/>
  <c r="G197" i="6"/>
  <c r="H197" i="6"/>
  <c r="G189" i="6"/>
  <c r="H189" i="6"/>
  <c r="G181" i="6"/>
  <c r="H181" i="6"/>
  <c r="G173" i="6"/>
  <c r="H173" i="6"/>
  <c r="G165" i="6"/>
  <c r="H165" i="6"/>
  <c r="G157" i="6"/>
  <c r="H157" i="6"/>
  <c r="G149" i="6"/>
  <c r="H149" i="6"/>
  <c r="G141" i="6"/>
  <c r="H141" i="6"/>
  <c r="G133" i="6"/>
  <c r="H133" i="6"/>
  <c r="G125" i="6"/>
  <c r="H125" i="6"/>
  <c r="G117" i="6"/>
  <c r="H117" i="6"/>
  <c r="G1748" i="6"/>
  <c r="H1748" i="6"/>
  <c r="G1740" i="6"/>
  <c r="H1740" i="6"/>
  <c r="G1732" i="6"/>
  <c r="H1732" i="6"/>
  <c r="G1724" i="6"/>
  <c r="H1724" i="6"/>
  <c r="G1716" i="6"/>
  <c r="H1716" i="6"/>
  <c r="G1708" i="6"/>
  <c r="H1708" i="6"/>
  <c r="G1700" i="6"/>
  <c r="H1700" i="6"/>
  <c r="G1692" i="6"/>
  <c r="H1692" i="6"/>
  <c r="G1684" i="6"/>
  <c r="H1684" i="6"/>
  <c r="G1676" i="6"/>
  <c r="H1676" i="6"/>
  <c r="G1668" i="6"/>
  <c r="H1668" i="6"/>
  <c r="G1660" i="6"/>
  <c r="H1660" i="6"/>
  <c r="G1652" i="6"/>
  <c r="H1652" i="6"/>
  <c r="G1644" i="6"/>
  <c r="H1644" i="6"/>
  <c r="G1636" i="6"/>
  <c r="H1636" i="6"/>
  <c r="G1628" i="6"/>
  <c r="H1628" i="6"/>
  <c r="G1620" i="6"/>
  <c r="H1620" i="6"/>
  <c r="G1612" i="6"/>
  <c r="H1612" i="6"/>
  <c r="G1604" i="6"/>
  <c r="H1604" i="6"/>
  <c r="G1596" i="6"/>
  <c r="H1596" i="6"/>
  <c r="G1588" i="6"/>
  <c r="H1588" i="6"/>
  <c r="G1580" i="6"/>
  <c r="H1580" i="6"/>
  <c r="G1572" i="6"/>
  <c r="H1572" i="6"/>
  <c r="G1564" i="6"/>
  <c r="H1564" i="6"/>
  <c r="G1556" i="6"/>
  <c r="H1556" i="6"/>
  <c r="G1548" i="6"/>
  <c r="H1548" i="6"/>
  <c r="G1540" i="6"/>
  <c r="H1540" i="6"/>
  <c r="G1532" i="6"/>
  <c r="H1532" i="6"/>
  <c r="G1524" i="6"/>
  <c r="H1524" i="6"/>
  <c r="G1516" i="6"/>
  <c r="H1516" i="6"/>
  <c r="G1508" i="6"/>
  <c r="H1508" i="6"/>
  <c r="G1500" i="6"/>
  <c r="H1500" i="6"/>
  <c r="G1492" i="6"/>
  <c r="H1492" i="6"/>
  <c r="G1484" i="6"/>
  <c r="H1484" i="6"/>
  <c r="G1476" i="6"/>
  <c r="H1476" i="6"/>
  <c r="G1468" i="6"/>
  <c r="H1468" i="6"/>
  <c r="G1460" i="6"/>
  <c r="H1460" i="6"/>
  <c r="G1452" i="6"/>
  <c r="H1452" i="6"/>
  <c r="G1444" i="6"/>
  <c r="H1444" i="6"/>
  <c r="G1436" i="6"/>
  <c r="H1436" i="6"/>
  <c r="G1428" i="6"/>
  <c r="H1428" i="6"/>
  <c r="G1420" i="6"/>
  <c r="H1420" i="6"/>
  <c r="G1412" i="6"/>
  <c r="H1412" i="6"/>
  <c r="G1404" i="6"/>
  <c r="H1404" i="6"/>
  <c r="G1396" i="6"/>
  <c r="H1396" i="6"/>
  <c r="G1388" i="6"/>
  <c r="H1388" i="6"/>
  <c r="G1380" i="6"/>
  <c r="H1380" i="6"/>
  <c r="G1372" i="6"/>
  <c r="H1372" i="6"/>
  <c r="G1364" i="6"/>
  <c r="H1364" i="6"/>
  <c r="G1356" i="6"/>
  <c r="H1356" i="6"/>
  <c r="G1348" i="6"/>
  <c r="H1348" i="6"/>
  <c r="G1340" i="6"/>
  <c r="H1340" i="6"/>
  <c r="G1332" i="6"/>
  <c r="H1332" i="6"/>
  <c r="G1324" i="6"/>
  <c r="H1324" i="6"/>
  <c r="G1316" i="6"/>
  <c r="H1316" i="6"/>
  <c r="G1308" i="6"/>
  <c r="H1308" i="6"/>
  <c r="G1300" i="6"/>
  <c r="H1300" i="6"/>
  <c r="G1292" i="6"/>
  <c r="H1292" i="6"/>
  <c r="G1284" i="6"/>
  <c r="H1284" i="6"/>
  <c r="G1276" i="6"/>
  <c r="H1276" i="6"/>
  <c r="G1268" i="6"/>
  <c r="H1268" i="6"/>
  <c r="G1260" i="6"/>
  <c r="H1260" i="6"/>
  <c r="G1252" i="6"/>
  <c r="H1252" i="6"/>
  <c r="G1244" i="6"/>
  <c r="H1244" i="6"/>
  <c r="G1236" i="6"/>
  <c r="H1236" i="6"/>
  <c r="G1228" i="6"/>
  <c r="H1228" i="6"/>
  <c r="G1220" i="6"/>
  <c r="H1220" i="6"/>
  <c r="G1212" i="6"/>
  <c r="H1212" i="6"/>
  <c r="G1204" i="6"/>
  <c r="H1204" i="6"/>
  <c r="G1196" i="6"/>
  <c r="H1196" i="6"/>
  <c r="G1188" i="6"/>
  <c r="H1188" i="6"/>
  <c r="G1180" i="6"/>
  <c r="H1180" i="6"/>
  <c r="G1172" i="6"/>
  <c r="H1172" i="6"/>
  <c r="G1164" i="6"/>
  <c r="H1164" i="6"/>
  <c r="G1156" i="6"/>
  <c r="H1156" i="6"/>
  <c r="G1148" i="6"/>
  <c r="H1148" i="6"/>
  <c r="G1140" i="6"/>
  <c r="H1140" i="6"/>
  <c r="G1132" i="6"/>
  <c r="H1132" i="6"/>
  <c r="G1124" i="6"/>
  <c r="H1124" i="6"/>
  <c r="G1116" i="6"/>
  <c r="H1116" i="6"/>
  <c r="G1108" i="6"/>
  <c r="H1108" i="6"/>
  <c r="G1100" i="6"/>
  <c r="H1100" i="6"/>
  <c r="G1092" i="6"/>
  <c r="H1092" i="6"/>
  <c r="G1084" i="6"/>
  <c r="H1084" i="6"/>
  <c r="G1076" i="6"/>
  <c r="H1076" i="6"/>
  <c r="G1068" i="6"/>
  <c r="H1068" i="6"/>
  <c r="G1060" i="6"/>
  <c r="H1060" i="6"/>
  <c r="G1052" i="6"/>
  <c r="H1052" i="6"/>
  <c r="G1044" i="6"/>
  <c r="H1044" i="6"/>
  <c r="G1036" i="6"/>
  <c r="H1036" i="6"/>
  <c r="G1028" i="6"/>
  <c r="H1028" i="6"/>
  <c r="G1020" i="6"/>
  <c r="H1020" i="6"/>
  <c r="G1012" i="6"/>
  <c r="H1012" i="6"/>
  <c r="G1004" i="6"/>
  <c r="H1004" i="6"/>
  <c r="G996" i="6"/>
  <c r="H996" i="6"/>
  <c r="G988" i="6"/>
  <c r="H988" i="6"/>
  <c r="G980" i="6"/>
  <c r="H980" i="6"/>
  <c r="G972" i="6"/>
  <c r="H972" i="6"/>
  <c r="G964" i="6"/>
  <c r="H964" i="6"/>
  <c r="G956" i="6"/>
  <c r="H956" i="6"/>
  <c r="G948" i="6"/>
  <c r="H948" i="6"/>
  <c r="G940" i="6"/>
  <c r="H940" i="6"/>
  <c r="G932" i="6"/>
  <c r="H932" i="6"/>
  <c r="G924" i="6"/>
  <c r="H924" i="6"/>
  <c r="G916" i="6"/>
  <c r="H916" i="6"/>
  <c r="G908" i="6"/>
  <c r="H908" i="6"/>
  <c r="G900" i="6"/>
  <c r="H900" i="6"/>
  <c r="G892" i="6"/>
  <c r="H892" i="6"/>
  <c r="G884" i="6"/>
  <c r="H884" i="6"/>
  <c r="G876" i="6"/>
  <c r="H876" i="6"/>
  <c r="G868" i="6"/>
  <c r="H868" i="6"/>
  <c r="G860" i="6"/>
  <c r="H860" i="6"/>
  <c r="G852" i="6"/>
  <c r="H852" i="6"/>
  <c r="G844" i="6"/>
  <c r="H844" i="6"/>
  <c r="G836" i="6"/>
  <c r="H836" i="6"/>
  <c r="G828" i="6"/>
  <c r="H828" i="6"/>
  <c r="G820" i="6"/>
  <c r="H820" i="6"/>
  <c r="G812" i="6"/>
  <c r="H812" i="6"/>
  <c r="G804" i="6"/>
  <c r="H804" i="6"/>
  <c r="G796" i="6"/>
  <c r="H796" i="6"/>
  <c r="G788" i="6"/>
  <c r="H788" i="6"/>
  <c r="G780" i="6"/>
  <c r="H780" i="6"/>
  <c r="G772" i="6"/>
  <c r="H772" i="6"/>
  <c r="G764" i="6"/>
  <c r="H764" i="6"/>
  <c r="G756" i="6"/>
  <c r="H756" i="6"/>
  <c r="G748" i="6"/>
  <c r="H748" i="6"/>
  <c r="G740" i="6"/>
  <c r="H740" i="6"/>
  <c r="G732" i="6"/>
  <c r="H732" i="6"/>
  <c r="G724" i="6"/>
  <c r="H724" i="6"/>
  <c r="G716" i="6"/>
  <c r="H716" i="6"/>
  <c r="G708" i="6"/>
  <c r="H708" i="6"/>
  <c r="G700" i="6"/>
  <c r="H700" i="6"/>
  <c r="G692" i="6"/>
  <c r="H692" i="6"/>
  <c r="G684" i="6"/>
  <c r="H684" i="6"/>
  <c r="G676" i="6"/>
  <c r="H676" i="6"/>
  <c r="G668" i="6"/>
  <c r="H668" i="6"/>
  <c r="G660" i="6"/>
  <c r="H660" i="6"/>
  <c r="G652" i="6"/>
  <c r="H652" i="6"/>
  <c r="G644" i="6"/>
  <c r="H644" i="6"/>
  <c r="G636" i="6"/>
  <c r="H636" i="6"/>
  <c r="G628" i="6"/>
  <c r="H628" i="6"/>
  <c r="G620" i="6"/>
  <c r="H620" i="6"/>
  <c r="G612" i="6"/>
  <c r="H612" i="6"/>
  <c r="G604" i="6"/>
  <c r="H604" i="6"/>
  <c r="G596" i="6"/>
  <c r="H596" i="6"/>
  <c r="G588" i="6"/>
  <c r="H588" i="6"/>
  <c r="G580" i="6"/>
  <c r="H580" i="6"/>
  <c r="G572" i="6"/>
  <c r="H572" i="6"/>
  <c r="G564" i="6"/>
  <c r="H564" i="6"/>
  <c r="G556" i="6"/>
  <c r="H556" i="6"/>
  <c r="G548" i="6"/>
  <c r="H548" i="6"/>
  <c r="G540" i="6"/>
  <c r="H540" i="6"/>
  <c r="G532" i="6"/>
  <c r="H532" i="6"/>
  <c r="G524" i="6"/>
  <c r="H524" i="6"/>
  <c r="G516" i="6"/>
  <c r="H516" i="6"/>
  <c r="G508" i="6"/>
  <c r="H508" i="6"/>
  <c r="G500" i="6"/>
  <c r="H500" i="6"/>
  <c r="G492" i="6"/>
  <c r="H492" i="6"/>
  <c r="G484" i="6"/>
  <c r="H484" i="6"/>
  <c r="G476" i="6"/>
  <c r="H476" i="6"/>
  <c r="G468" i="6"/>
  <c r="H468" i="6"/>
  <c r="G460" i="6"/>
  <c r="H460" i="6"/>
  <c r="G452" i="6"/>
  <c r="H452" i="6"/>
  <c r="G444" i="6"/>
  <c r="H444" i="6"/>
  <c r="G436" i="6"/>
  <c r="H436" i="6"/>
  <c r="G428" i="6"/>
  <c r="H428" i="6"/>
  <c r="G420" i="6"/>
  <c r="H420" i="6"/>
  <c r="G412" i="6"/>
  <c r="H412" i="6"/>
  <c r="G404" i="6"/>
  <c r="H404" i="6"/>
  <c r="G396" i="6"/>
  <c r="H396" i="6"/>
  <c r="G388" i="6"/>
  <c r="H388" i="6"/>
  <c r="G380" i="6"/>
  <c r="H380" i="6"/>
  <c r="G372" i="6"/>
  <c r="H372" i="6"/>
  <c r="G364" i="6"/>
  <c r="H364" i="6"/>
  <c r="G356" i="6"/>
  <c r="H356" i="6"/>
  <c r="G348" i="6"/>
  <c r="H348" i="6"/>
  <c r="G340" i="6"/>
  <c r="H340" i="6"/>
  <c r="G332" i="6"/>
  <c r="H332" i="6"/>
  <c r="G324" i="6"/>
  <c r="H324" i="6"/>
  <c r="G316" i="6"/>
  <c r="H316" i="6"/>
  <c r="G308" i="6"/>
  <c r="H308" i="6"/>
  <c r="G300" i="6"/>
  <c r="H300" i="6"/>
  <c r="G292" i="6"/>
  <c r="H292" i="6"/>
  <c r="G284" i="6"/>
  <c r="H284" i="6"/>
  <c r="G276" i="6"/>
  <c r="H276" i="6"/>
  <c r="G268" i="6"/>
  <c r="H268" i="6"/>
  <c r="G260" i="6"/>
  <c r="H260" i="6"/>
  <c r="G252" i="6"/>
  <c r="H252" i="6"/>
  <c r="G244" i="6"/>
  <c r="H244" i="6"/>
  <c r="G236" i="6"/>
  <c r="H236" i="6"/>
  <c r="G228" i="6"/>
  <c r="H228" i="6"/>
  <c r="G220" i="6"/>
  <c r="H220" i="6"/>
  <c r="G212" i="6"/>
  <c r="H212" i="6"/>
  <c r="G204" i="6"/>
  <c r="H204" i="6"/>
  <c r="G196" i="6"/>
  <c r="H196" i="6"/>
  <c r="G188" i="6"/>
  <c r="H188" i="6"/>
  <c r="G180" i="6"/>
  <c r="H180" i="6"/>
  <c r="G172" i="6"/>
  <c r="H172" i="6"/>
  <c r="G164" i="6"/>
  <c r="H164" i="6"/>
  <c r="G156" i="6"/>
  <c r="H156" i="6"/>
  <c r="G148" i="6"/>
  <c r="H148" i="6"/>
  <c r="G140" i="6"/>
  <c r="H140" i="6"/>
  <c r="G132" i="6"/>
  <c r="H132" i="6"/>
  <c r="G124" i="6"/>
  <c r="H124" i="6"/>
  <c r="G116" i="6"/>
  <c r="H116" i="6"/>
  <c r="G1747" i="6"/>
  <c r="H1747" i="6"/>
  <c r="G1739" i="6"/>
  <c r="H1739" i="6"/>
  <c r="G1731" i="6"/>
  <c r="H1731" i="6"/>
  <c r="G1723" i="6"/>
  <c r="H1723" i="6"/>
  <c r="G1715" i="6"/>
  <c r="H1715" i="6"/>
  <c r="G1707" i="6"/>
  <c r="H1707" i="6"/>
  <c r="G1699" i="6"/>
  <c r="H1699" i="6"/>
  <c r="G1691" i="6"/>
  <c r="H1691" i="6"/>
  <c r="G1683" i="6"/>
  <c r="H1683" i="6"/>
  <c r="G1675" i="6"/>
  <c r="H1675" i="6"/>
  <c r="G1667" i="6"/>
  <c r="H1667" i="6"/>
  <c r="G1659" i="6"/>
  <c r="H1659" i="6"/>
  <c r="G1651" i="6"/>
  <c r="H1651" i="6"/>
  <c r="G1643" i="6"/>
  <c r="H1643" i="6"/>
  <c r="G1635" i="6"/>
  <c r="H1635" i="6"/>
  <c r="G1627" i="6"/>
  <c r="H1627" i="6"/>
  <c r="G1619" i="6"/>
  <c r="H1619" i="6"/>
  <c r="G1611" i="6"/>
  <c r="H1611" i="6"/>
  <c r="G1603" i="6"/>
  <c r="H1603" i="6"/>
  <c r="G1595" i="6"/>
  <c r="H1595" i="6"/>
  <c r="G1587" i="6"/>
  <c r="H1587" i="6"/>
  <c r="G1579" i="6"/>
  <c r="H1579" i="6"/>
  <c r="G1571" i="6"/>
  <c r="H1571" i="6"/>
  <c r="G1563" i="6"/>
  <c r="H1563" i="6"/>
  <c r="G1555" i="6"/>
  <c r="H1555" i="6"/>
  <c r="G1547" i="6"/>
  <c r="H1547" i="6"/>
  <c r="G1539" i="6"/>
  <c r="H1539" i="6"/>
  <c r="G1531" i="6"/>
  <c r="H1531" i="6"/>
  <c r="G1523" i="6"/>
  <c r="H1523" i="6"/>
  <c r="G1515" i="6"/>
  <c r="H1515" i="6"/>
  <c r="G1507" i="6"/>
  <c r="H1507" i="6"/>
  <c r="G1499" i="6"/>
  <c r="H1499" i="6"/>
  <c r="G1491" i="6"/>
  <c r="H1491" i="6"/>
  <c r="G1483" i="6"/>
  <c r="H1483" i="6"/>
  <c r="G1475" i="6"/>
  <c r="H1475" i="6"/>
  <c r="G1467" i="6"/>
  <c r="H1467" i="6"/>
  <c r="G1459" i="6"/>
  <c r="H1459" i="6"/>
  <c r="G1451" i="6"/>
  <c r="H1451" i="6"/>
  <c r="G1443" i="6"/>
  <c r="H1443" i="6"/>
  <c r="G1435" i="6"/>
  <c r="H1435" i="6"/>
  <c r="G1427" i="6"/>
  <c r="H1427" i="6"/>
  <c r="G1419" i="6"/>
  <c r="H1419" i="6"/>
  <c r="G1411" i="6"/>
  <c r="H1411" i="6"/>
  <c r="G1403" i="6"/>
  <c r="H1403" i="6"/>
  <c r="G1395" i="6"/>
  <c r="H1395" i="6"/>
  <c r="G1387" i="6"/>
  <c r="H1387" i="6"/>
  <c r="G1379" i="6"/>
  <c r="H1379" i="6"/>
  <c r="G1371" i="6"/>
  <c r="H1371" i="6"/>
  <c r="G1363" i="6"/>
  <c r="H1363" i="6"/>
  <c r="G1355" i="6"/>
  <c r="H1355" i="6"/>
  <c r="G1347" i="6"/>
  <c r="H1347" i="6"/>
  <c r="G1339" i="6"/>
  <c r="H1339" i="6"/>
  <c r="G1331" i="6"/>
  <c r="H1331" i="6"/>
  <c r="G1323" i="6"/>
  <c r="H1323" i="6"/>
  <c r="G1315" i="6"/>
  <c r="H1315" i="6"/>
  <c r="G1307" i="6"/>
  <c r="H1307" i="6"/>
  <c r="G1299" i="6"/>
  <c r="H1299" i="6"/>
  <c r="G1291" i="6"/>
  <c r="H1291" i="6"/>
  <c r="G1283" i="6"/>
  <c r="H1283" i="6"/>
  <c r="G1275" i="6"/>
  <c r="H1275" i="6"/>
  <c r="G1267" i="6"/>
  <c r="H1267" i="6"/>
  <c r="G1259" i="6"/>
  <c r="H1259" i="6"/>
  <c r="G1251" i="6"/>
  <c r="H1251" i="6"/>
  <c r="G1243" i="6"/>
  <c r="H1243" i="6"/>
  <c r="G1235" i="6"/>
  <c r="H1235" i="6"/>
  <c r="G1227" i="6"/>
  <c r="H1227" i="6"/>
  <c r="G1219" i="6"/>
  <c r="H1219" i="6"/>
  <c r="G1211" i="6"/>
  <c r="H1211" i="6"/>
  <c r="G1203" i="6"/>
  <c r="H1203" i="6"/>
  <c r="G1195" i="6"/>
  <c r="H1195" i="6"/>
  <c r="G1187" i="6"/>
  <c r="H1187" i="6"/>
  <c r="G1179" i="6"/>
  <c r="H1179" i="6"/>
  <c r="G1171" i="6"/>
  <c r="H1171" i="6"/>
  <c r="G1163" i="6"/>
  <c r="H1163" i="6"/>
  <c r="G1155" i="6"/>
  <c r="H1155" i="6"/>
  <c r="G1147" i="6"/>
  <c r="H1147" i="6"/>
  <c r="G1139" i="6"/>
  <c r="H1139" i="6"/>
  <c r="G1131" i="6"/>
  <c r="H1131" i="6"/>
  <c r="G1123" i="6"/>
  <c r="H1123" i="6"/>
  <c r="G1115" i="6"/>
  <c r="H1115" i="6"/>
  <c r="G1107" i="6"/>
  <c r="H1107" i="6"/>
  <c r="G1099" i="6"/>
  <c r="H1099" i="6"/>
  <c r="G1091" i="6"/>
  <c r="H1091" i="6"/>
  <c r="G1083" i="6"/>
  <c r="H1083" i="6"/>
  <c r="G1075" i="6"/>
  <c r="H1075" i="6"/>
  <c r="G1067" i="6"/>
  <c r="H1067" i="6"/>
  <c r="G1059" i="6"/>
  <c r="H1059" i="6"/>
  <c r="G1051" i="6"/>
  <c r="H1051" i="6"/>
  <c r="G1043" i="6"/>
  <c r="H1043" i="6"/>
  <c r="G1035" i="6"/>
  <c r="H1035" i="6"/>
  <c r="G1027" i="6"/>
  <c r="H1027" i="6"/>
  <c r="G1019" i="6"/>
  <c r="H1019" i="6"/>
  <c r="G1011" i="6"/>
  <c r="H1011" i="6"/>
  <c r="G1003" i="6"/>
  <c r="H1003" i="6"/>
  <c r="G995" i="6"/>
  <c r="H995" i="6"/>
  <c r="G987" i="6"/>
  <c r="H987" i="6"/>
  <c r="G979" i="6"/>
  <c r="H979" i="6"/>
  <c r="G971" i="6"/>
  <c r="H971" i="6"/>
  <c r="G963" i="6"/>
  <c r="H963" i="6"/>
  <c r="G955" i="6"/>
  <c r="H955" i="6"/>
  <c r="G947" i="6"/>
  <c r="H947" i="6"/>
  <c r="G939" i="6"/>
  <c r="H939" i="6"/>
  <c r="G931" i="6"/>
  <c r="H931" i="6"/>
  <c r="G923" i="6"/>
  <c r="H923" i="6"/>
  <c r="G915" i="6"/>
  <c r="H915" i="6"/>
  <c r="G907" i="6"/>
  <c r="H907" i="6"/>
  <c r="G899" i="6"/>
  <c r="H899" i="6"/>
  <c r="G891" i="6"/>
  <c r="H891" i="6"/>
  <c r="G883" i="6"/>
  <c r="H883" i="6"/>
  <c r="G875" i="6"/>
  <c r="H875" i="6"/>
  <c r="G867" i="6"/>
  <c r="H867" i="6"/>
  <c r="G859" i="6"/>
  <c r="H859" i="6"/>
  <c r="G851" i="6"/>
  <c r="H851" i="6"/>
  <c r="G843" i="6"/>
  <c r="H843" i="6"/>
  <c r="G835" i="6"/>
  <c r="H835" i="6"/>
  <c r="G827" i="6"/>
  <c r="H827" i="6"/>
  <c r="G819" i="6"/>
  <c r="H819" i="6"/>
  <c r="G811" i="6"/>
  <c r="H811" i="6"/>
  <c r="G803" i="6"/>
  <c r="H803" i="6"/>
  <c r="G795" i="6"/>
  <c r="H795" i="6"/>
  <c r="G787" i="6"/>
  <c r="H787" i="6"/>
  <c r="G779" i="6"/>
  <c r="H779" i="6"/>
  <c r="G771" i="6"/>
  <c r="H771" i="6"/>
  <c r="G763" i="6"/>
  <c r="H763" i="6"/>
  <c r="G755" i="6"/>
  <c r="H755" i="6"/>
  <c r="G747" i="6"/>
  <c r="H747" i="6"/>
  <c r="G739" i="6"/>
  <c r="H739" i="6"/>
  <c r="G731" i="6"/>
  <c r="H731" i="6"/>
  <c r="G723" i="6"/>
  <c r="H723" i="6"/>
  <c r="G715" i="6"/>
  <c r="H715" i="6"/>
  <c r="G707" i="6"/>
  <c r="H707" i="6"/>
  <c r="G699" i="6"/>
  <c r="H699" i="6"/>
  <c r="G691" i="6"/>
  <c r="H691" i="6"/>
  <c r="G683" i="6"/>
  <c r="H683" i="6"/>
  <c r="G675" i="6"/>
  <c r="H675" i="6"/>
  <c r="G667" i="6"/>
  <c r="H667" i="6"/>
  <c r="G659" i="6"/>
  <c r="H659" i="6"/>
  <c r="G651" i="6"/>
  <c r="H651" i="6"/>
  <c r="G643" i="6"/>
  <c r="H643" i="6"/>
  <c r="G635" i="6"/>
  <c r="H635" i="6"/>
  <c r="G627" i="6"/>
  <c r="H627" i="6"/>
  <c r="G619" i="6"/>
  <c r="H619" i="6"/>
  <c r="G611" i="6"/>
  <c r="H611" i="6"/>
  <c r="G603" i="6"/>
  <c r="H603" i="6"/>
  <c r="G595" i="6"/>
  <c r="H595" i="6"/>
  <c r="G587" i="6"/>
  <c r="H587" i="6"/>
  <c r="G579" i="6"/>
  <c r="H579" i="6"/>
  <c r="G571" i="6"/>
  <c r="H571" i="6"/>
  <c r="G563" i="6"/>
  <c r="H563" i="6"/>
  <c r="G555" i="6"/>
  <c r="H555" i="6"/>
  <c r="G547" i="6"/>
  <c r="H547" i="6"/>
  <c r="G539" i="6"/>
  <c r="H539" i="6"/>
  <c r="G531" i="6"/>
  <c r="H531" i="6"/>
  <c r="G523" i="6"/>
  <c r="H523" i="6"/>
  <c r="G515" i="6"/>
  <c r="H515" i="6"/>
  <c r="G507" i="6"/>
  <c r="H507" i="6"/>
  <c r="G499" i="6"/>
  <c r="H499" i="6"/>
  <c r="G491" i="6"/>
  <c r="H491" i="6"/>
  <c r="G483" i="6"/>
  <c r="H483" i="6"/>
  <c r="G475" i="6"/>
  <c r="H475" i="6"/>
  <c r="G467" i="6"/>
  <c r="H467" i="6"/>
  <c r="G459" i="6"/>
  <c r="H459" i="6"/>
  <c r="G451" i="6"/>
  <c r="H451" i="6"/>
  <c r="G443" i="6"/>
  <c r="H443" i="6"/>
  <c r="G435" i="6"/>
  <c r="H435" i="6"/>
  <c r="G427" i="6"/>
  <c r="H427" i="6"/>
  <c r="G419" i="6"/>
  <c r="H419" i="6"/>
  <c r="G411" i="6"/>
  <c r="H411" i="6"/>
  <c r="G403" i="6"/>
  <c r="H403" i="6"/>
  <c r="G395" i="6"/>
  <c r="H395" i="6"/>
  <c r="G387" i="6"/>
  <c r="H387" i="6"/>
  <c r="G379" i="6"/>
  <c r="H379" i="6"/>
  <c r="G371" i="6"/>
  <c r="H371" i="6"/>
  <c r="G363" i="6"/>
  <c r="H363" i="6"/>
  <c r="G355" i="6"/>
  <c r="H355" i="6"/>
  <c r="G347" i="6"/>
  <c r="H347" i="6"/>
  <c r="G339" i="6"/>
  <c r="H339" i="6"/>
  <c r="G331" i="6"/>
  <c r="H331" i="6"/>
  <c r="G323" i="6"/>
  <c r="H323" i="6"/>
  <c r="G315" i="6"/>
  <c r="H315" i="6"/>
  <c r="G307" i="6"/>
  <c r="H307" i="6"/>
  <c r="G299" i="6"/>
  <c r="H299" i="6"/>
  <c r="G291" i="6"/>
  <c r="H291" i="6"/>
  <c r="G283" i="6"/>
  <c r="H283" i="6"/>
  <c r="G275" i="6"/>
  <c r="H275" i="6"/>
  <c r="G267" i="6"/>
  <c r="H267" i="6"/>
  <c r="G259" i="6"/>
  <c r="H259" i="6"/>
  <c r="G251" i="6"/>
  <c r="H251" i="6"/>
  <c r="G243" i="6"/>
  <c r="H243" i="6"/>
  <c r="G235" i="6"/>
  <c r="H235" i="6"/>
  <c r="G227" i="6"/>
  <c r="H227" i="6"/>
  <c r="G219" i="6"/>
  <c r="H219" i="6"/>
  <c r="G211" i="6"/>
  <c r="H211" i="6"/>
  <c r="G203" i="6"/>
  <c r="H203" i="6"/>
  <c r="G195" i="6"/>
  <c r="H195" i="6"/>
  <c r="G187" i="6"/>
  <c r="H187" i="6"/>
  <c r="G179" i="6"/>
  <c r="H179" i="6"/>
  <c r="G171" i="6"/>
  <c r="H171" i="6"/>
  <c r="G163" i="6"/>
  <c r="H163" i="6"/>
  <c r="G155" i="6"/>
  <c r="H155" i="6"/>
  <c r="G147" i="6"/>
  <c r="H147" i="6"/>
  <c r="G139" i="6"/>
  <c r="H139" i="6"/>
  <c r="G131" i="6"/>
  <c r="H131" i="6"/>
  <c r="G123" i="6"/>
  <c r="H123" i="6"/>
  <c r="G115" i="6"/>
  <c r="H115" i="6"/>
  <c r="G107" i="6"/>
  <c r="H107" i="6"/>
  <c r="G1746" i="6"/>
  <c r="H1746" i="6"/>
  <c r="G1738" i="6"/>
  <c r="H1738" i="6"/>
  <c r="G1730" i="6"/>
  <c r="H1730" i="6"/>
  <c r="G1722" i="6"/>
  <c r="H1722" i="6"/>
  <c r="G1714" i="6"/>
  <c r="H1714" i="6"/>
  <c r="G1706" i="6"/>
  <c r="H1706" i="6"/>
  <c r="G1698" i="6"/>
  <c r="H1698" i="6"/>
  <c r="G1690" i="6"/>
  <c r="H1690" i="6"/>
  <c r="G1682" i="6"/>
  <c r="H1682" i="6"/>
  <c r="G1674" i="6"/>
  <c r="H1674" i="6"/>
  <c r="G1666" i="6"/>
  <c r="H1666" i="6"/>
  <c r="G1658" i="6"/>
  <c r="H1658" i="6"/>
  <c r="G1650" i="6"/>
  <c r="H1650" i="6"/>
  <c r="G1642" i="6"/>
  <c r="H1642" i="6"/>
  <c r="G1634" i="6"/>
  <c r="H1634" i="6"/>
  <c r="G1626" i="6"/>
  <c r="H1626" i="6"/>
  <c r="G1618" i="6"/>
  <c r="H1618" i="6"/>
  <c r="G1610" i="6"/>
  <c r="H1610" i="6"/>
  <c r="G1602" i="6"/>
  <c r="H1602" i="6"/>
  <c r="G1594" i="6"/>
  <c r="H1594" i="6"/>
  <c r="G1586" i="6"/>
  <c r="H1586" i="6"/>
  <c r="G1578" i="6"/>
  <c r="H1578" i="6"/>
  <c r="G1570" i="6"/>
  <c r="H1570" i="6"/>
  <c r="G1562" i="6"/>
  <c r="H1562" i="6"/>
  <c r="G1554" i="6"/>
  <c r="H1554" i="6"/>
  <c r="G1546" i="6"/>
  <c r="H1546" i="6"/>
  <c r="G1538" i="6"/>
  <c r="H1538" i="6"/>
  <c r="G1530" i="6"/>
  <c r="H1530" i="6"/>
  <c r="G1522" i="6"/>
  <c r="H1522" i="6"/>
  <c r="G1514" i="6"/>
  <c r="H1514" i="6"/>
  <c r="G1506" i="6"/>
  <c r="H1506" i="6"/>
  <c r="G1498" i="6"/>
  <c r="H1498" i="6"/>
  <c r="G1490" i="6"/>
  <c r="H1490" i="6"/>
  <c r="G1482" i="6"/>
  <c r="H1482" i="6"/>
  <c r="G1474" i="6"/>
  <c r="H1474" i="6"/>
  <c r="G1466" i="6"/>
  <c r="H1466" i="6"/>
  <c r="G1458" i="6"/>
  <c r="H1458" i="6"/>
  <c r="G1450" i="6"/>
  <c r="H1450" i="6"/>
  <c r="G1442" i="6"/>
  <c r="H1442" i="6"/>
  <c r="G1434" i="6"/>
  <c r="H1434" i="6"/>
  <c r="G1426" i="6"/>
  <c r="H1426" i="6"/>
  <c r="G1418" i="6"/>
  <c r="H1418" i="6"/>
  <c r="G1410" i="6"/>
  <c r="H1410" i="6"/>
  <c r="G1402" i="6"/>
  <c r="H1402" i="6"/>
  <c r="G1394" i="6"/>
  <c r="H1394" i="6"/>
  <c r="G1386" i="6"/>
  <c r="H1386" i="6"/>
  <c r="G1378" i="6"/>
  <c r="H1378" i="6"/>
  <c r="G1370" i="6"/>
  <c r="H1370" i="6"/>
  <c r="G1362" i="6"/>
  <c r="H1362" i="6"/>
  <c r="G1354" i="6"/>
  <c r="H1354" i="6"/>
  <c r="G1346" i="6"/>
  <c r="H1346" i="6"/>
  <c r="G1338" i="6"/>
  <c r="H1338" i="6"/>
  <c r="G1330" i="6"/>
  <c r="H1330" i="6"/>
  <c r="G1322" i="6"/>
  <c r="H1322" i="6"/>
  <c r="G1314" i="6"/>
  <c r="H1314" i="6"/>
  <c r="G1306" i="6"/>
  <c r="H1306" i="6"/>
  <c r="G1298" i="6"/>
  <c r="H1298" i="6"/>
  <c r="G1290" i="6"/>
  <c r="H1290" i="6"/>
  <c r="G1282" i="6"/>
  <c r="H1282" i="6"/>
  <c r="G1274" i="6"/>
  <c r="H1274" i="6"/>
  <c r="G1266" i="6"/>
  <c r="H1266" i="6"/>
  <c r="G1258" i="6"/>
  <c r="H1258" i="6"/>
  <c r="G1250" i="6"/>
  <c r="H1250" i="6"/>
  <c r="G1242" i="6"/>
  <c r="H1242" i="6"/>
  <c r="G1234" i="6"/>
  <c r="H1234" i="6"/>
  <c r="G1226" i="6"/>
  <c r="H1226" i="6"/>
  <c r="G1218" i="6"/>
  <c r="H1218" i="6"/>
  <c r="G1210" i="6"/>
  <c r="H1210" i="6"/>
  <c r="G1202" i="6"/>
  <c r="H1202" i="6"/>
  <c r="G1194" i="6"/>
  <c r="H1194" i="6"/>
  <c r="G1186" i="6"/>
  <c r="H1186" i="6"/>
  <c r="G1178" i="6"/>
  <c r="H1178" i="6"/>
  <c r="G1170" i="6"/>
  <c r="H1170" i="6"/>
  <c r="G1162" i="6"/>
  <c r="H1162" i="6"/>
  <c r="G1154" i="6"/>
  <c r="H1154" i="6"/>
  <c r="G1146" i="6"/>
  <c r="H1146" i="6"/>
  <c r="G1138" i="6"/>
  <c r="H1138" i="6"/>
  <c r="G1130" i="6"/>
  <c r="H1130" i="6"/>
  <c r="G1122" i="6"/>
  <c r="H1122" i="6"/>
  <c r="G1114" i="6"/>
  <c r="H1114" i="6"/>
  <c r="G1106" i="6"/>
  <c r="H1106" i="6"/>
  <c r="G1098" i="6"/>
  <c r="H1098" i="6"/>
  <c r="G1090" i="6"/>
  <c r="H1090" i="6"/>
  <c r="G1082" i="6"/>
  <c r="H1082" i="6"/>
  <c r="G1074" i="6"/>
  <c r="H1074" i="6"/>
  <c r="G1066" i="6"/>
  <c r="H1066" i="6"/>
  <c r="G1058" i="6"/>
  <c r="H1058" i="6"/>
  <c r="G1050" i="6"/>
  <c r="H1050" i="6"/>
  <c r="G1042" i="6"/>
  <c r="H1042" i="6"/>
  <c r="G1034" i="6"/>
  <c r="H1034" i="6"/>
  <c r="G1026" i="6"/>
  <c r="H1026" i="6"/>
  <c r="G1018" i="6"/>
  <c r="H1018" i="6"/>
  <c r="G1010" i="6"/>
  <c r="H1010" i="6"/>
  <c r="G1002" i="6"/>
  <c r="H1002" i="6"/>
  <c r="G994" i="6"/>
  <c r="H994" i="6"/>
  <c r="G986" i="6"/>
  <c r="H986" i="6"/>
  <c r="G978" i="6"/>
  <c r="H978" i="6"/>
  <c r="G970" i="6"/>
  <c r="H970" i="6"/>
  <c r="G962" i="6"/>
  <c r="H962" i="6"/>
  <c r="G954" i="6"/>
  <c r="H954" i="6"/>
  <c r="G946" i="6"/>
  <c r="H946" i="6"/>
  <c r="G938" i="6"/>
  <c r="H938" i="6"/>
  <c r="G930" i="6"/>
  <c r="H930" i="6"/>
  <c r="G922" i="6"/>
  <c r="H922" i="6"/>
  <c r="G914" i="6"/>
  <c r="H914" i="6"/>
  <c r="G906" i="6"/>
  <c r="H906" i="6"/>
  <c r="G898" i="6"/>
  <c r="H898" i="6"/>
  <c r="G890" i="6"/>
  <c r="H890" i="6"/>
  <c r="G882" i="6"/>
  <c r="H882" i="6"/>
  <c r="G874" i="6"/>
  <c r="H874" i="6"/>
  <c r="G866" i="6"/>
  <c r="H866" i="6"/>
  <c r="G858" i="6"/>
  <c r="H858" i="6"/>
  <c r="G850" i="6"/>
  <c r="H850" i="6"/>
  <c r="G842" i="6"/>
  <c r="H842" i="6"/>
  <c r="G834" i="6"/>
  <c r="H834" i="6"/>
  <c r="G826" i="6"/>
  <c r="H826" i="6"/>
  <c r="G818" i="6"/>
  <c r="H818" i="6"/>
  <c r="G810" i="6"/>
  <c r="H810" i="6"/>
  <c r="G802" i="6"/>
  <c r="H802" i="6"/>
  <c r="G794" i="6"/>
  <c r="H794" i="6"/>
  <c r="G786" i="6"/>
  <c r="H786" i="6"/>
  <c r="G778" i="6"/>
  <c r="H778" i="6"/>
  <c r="G770" i="6"/>
  <c r="H770" i="6"/>
  <c r="G762" i="6"/>
  <c r="H762" i="6"/>
  <c r="G754" i="6"/>
  <c r="H754" i="6"/>
  <c r="G746" i="6"/>
  <c r="H746" i="6"/>
  <c r="G738" i="6"/>
  <c r="H738" i="6"/>
  <c r="G730" i="6"/>
  <c r="H730" i="6"/>
  <c r="G722" i="6"/>
  <c r="H722" i="6"/>
  <c r="G714" i="6"/>
  <c r="H714" i="6"/>
  <c r="G706" i="6"/>
  <c r="H706" i="6"/>
  <c r="G698" i="6"/>
  <c r="H698" i="6"/>
  <c r="G690" i="6"/>
  <c r="H690" i="6"/>
  <c r="G682" i="6"/>
  <c r="H682" i="6"/>
  <c r="G674" i="6"/>
  <c r="H674" i="6"/>
  <c r="G666" i="6"/>
  <c r="H666" i="6"/>
  <c r="G658" i="6"/>
  <c r="H658" i="6"/>
  <c r="G650" i="6"/>
  <c r="H650" i="6"/>
  <c r="G642" i="6"/>
  <c r="H642" i="6"/>
  <c r="G634" i="6"/>
  <c r="H634" i="6"/>
  <c r="G626" i="6"/>
  <c r="H626" i="6"/>
  <c r="G618" i="6"/>
  <c r="H618" i="6"/>
  <c r="G610" i="6"/>
  <c r="H610" i="6"/>
  <c r="G602" i="6"/>
  <c r="H602" i="6"/>
  <c r="G594" i="6"/>
  <c r="H594" i="6"/>
  <c r="G586" i="6"/>
  <c r="H586" i="6"/>
  <c r="G578" i="6"/>
  <c r="H578" i="6"/>
  <c r="G570" i="6"/>
  <c r="H570" i="6"/>
  <c r="G562" i="6"/>
  <c r="H562" i="6"/>
  <c r="G554" i="6"/>
  <c r="H554" i="6"/>
  <c r="G546" i="6"/>
  <c r="H546" i="6"/>
  <c r="G538" i="6"/>
  <c r="H538" i="6"/>
  <c r="G530" i="6"/>
  <c r="H530" i="6"/>
  <c r="G522" i="6"/>
  <c r="H522" i="6"/>
  <c r="G514" i="6"/>
  <c r="H514" i="6"/>
  <c r="G506" i="6"/>
  <c r="H506" i="6"/>
  <c r="G498" i="6"/>
  <c r="H498" i="6"/>
  <c r="G490" i="6"/>
  <c r="H490" i="6"/>
  <c r="G482" i="6"/>
  <c r="H482" i="6"/>
  <c r="G474" i="6"/>
  <c r="H474" i="6"/>
  <c r="G466" i="6"/>
  <c r="H466" i="6"/>
  <c r="G458" i="6"/>
  <c r="H458" i="6"/>
  <c r="G450" i="6"/>
  <c r="H450" i="6"/>
  <c r="G442" i="6"/>
  <c r="H442" i="6"/>
  <c r="G434" i="6"/>
  <c r="H434" i="6"/>
  <c r="G426" i="6"/>
  <c r="H426" i="6"/>
  <c r="G418" i="6"/>
  <c r="H418" i="6"/>
  <c r="G410" i="6"/>
  <c r="H410" i="6"/>
  <c r="G402" i="6"/>
  <c r="H402" i="6"/>
  <c r="G394" i="6"/>
  <c r="H394" i="6"/>
  <c r="G386" i="6"/>
  <c r="H386" i="6"/>
  <c r="G378" i="6"/>
  <c r="H378" i="6"/>
  <c r="G370" i="6"/>
  <c r="H370" i="6"/>
  <c r="G362" i="6"/>
  <c r="H362" i="6"/>
  <c r="G354" i="6"/>
  <c r="H354" i="6"/>
  <c r="G346" i="6"/>
  <c r="H346" i="6"/>
  <c r="G338" i="6"/>
  <c r="H338" i="6"/>
  <c r="G330" i="6"/>
  <c r="H330" i="6"/>
  <c r="G322" i="6"/>
  <c r="H322" i="6"/>
  <c r="G314" i="6"/>
  <c r="H314" i="6"/>
  <c r="G306" i="6"/>
  <c r="H306" i="6"/>
  <c r="G298" i="6"/>
  <c r="H298" i="6"/>
  <c r="G290" i="6"/>
  <c r="H290" i="6"/>
  <c r="G282" i="6"/>
  <c r="H282" i="6"/>
  <c r="G274" i="6"/>
  <c r="H274" i="6"/>
  <c r="G266" i="6"/>
  <c r="H266" i="6"/>
  <c r="G258" i="6"/>
  <c r="H258" i="6"/>
  <c r="G250" i="6"/>
  <c r="H250" i="6"/>
  <c r="G242" i="6"/>
  <c r="H242" i="6"/>
  <c r="G234" i="6"/>
  <c r="H234" i="6"/>
  <c r="G226" i="6"/>
  <c r="H226" i="6"/>
  <c r="G218" i="6"/>
  <c r="H218" i="6"/>
  <c r="G210" i="6"/>
  <c r="H210" i="6"/>
  <c r="G202" i="6"/>
  <c r="H202" i="6"/>
  <c r="G194" i="6"/>
  <c r="H194" i="6"/>
  <c r="G186" i="6"/>
  <c r="H186" i="6"/>
  <c r="G178" i="6"/>
  <c r="H178" i="6"/>
  <c r="G170" i="6"/>
  <c r="H170" i="6"/>
  <c r="G162" i="6"/>
  <c r="H162" i="6"/>
  <c r="G154" i="6"/>
  <c r="H154" i="6"/>
  <c r="G146" i="6"/>
  <c r="H146" i="6"/>
  <c r="G138" i="6"/>
  <c r="H138" i="6"/>
  <c r="G130" i="6"/>
  <c r="H130" i="6"/>
  <c r="G122" i="6"/>
  <c r="H122" i="6"/>
  <c r="G114" i="6"/>
  <c r="H114" i="6"/>
  <c r="G80" i="6"/>
  <c r="H80" i="6"/>
  <c r="G72" i="6"/>
  <c r="H72" i="6"/>
  <c r="G64" i="6"/>
  <c r="H64" i="6"/>
  <c r="G56" i="6"/>
  <c r="H56" i="6"/>
  <c r="G48" i="6"/>
  <c r="H48" i="6"/>
  <c r="G40" i="6"/>
  <c r="H40" i="6"/>
  <c r="G32" i="6"/>
  <c r="H32" i="6"/>
  <c r="G24" i="6"/>
  <c r="H24" i="6"/>
  <c r="G16" i="6"/>
  <c r="H16" i="6"/>
  <c r="G8" i="6"/>
  <c r="H8" i="6"/>
  <c r="G111" i="6"/>
  <c r="H111" i="6"/>
  <c r="G103" i="6"/>
  <c r="H103" i="6"/>
  <c r="G95" i="6"/>
  <c r="H95" i="6"/>
  <c r="G87" i="6"/>
  <c r="H87" i="6"/>
  <c r="G79" i="6"/>
  <c r="H79" i="6"/>
  <c r="G71" i="6"/>
  <c r="H71" i="6"/>
  <c r="G63" i="6"/>
  <c r="H63" i="6"/>
  <c r="G55" i="6"/>
  <c r="H55" i="6"/>
  <c r="G47" i="6"/>
  <c r="H47" i="6"/>
  <c r="G39" i="6"/>
  <c r="H39" i="6"/>
  <c r="G31" i="6"/>
  <c r="H31" i="6"/>
  <c r="G23" i="6"/>
  <c r="H23" i="6"/>
  <c r="G15" i="6"/>
  <c r="H15" i="6"/>
  <c r="G7" i="6"/>
  <c r="H7" i="6"/>
  <c r="G110" i="6"/>
  <c r="H110" i="6"/>
  <c r="G102" i="6"/>
  <c r="H102" i="6"/>
  <c r="G94" i="6"/>
  <c r="H94" i="6"/>
  <c r="G86" i="6"/>
  <c r="H86" i="6"/>
  <c r="G78" i="6"/>
  <c r="H78" i="6"/>
  <c r="G70" i="6"/>
  <c r="H70" i="6"/>
  <c r="G62" i="6"/>
  <c r="H62" i="6"/>
  <c r="G54" i="6"/>
  <c r="H54" i="6"/>
  <c r="G46" i="6"/>
  <c r="H46" i="6"/>
  <c r="G38" i="6"/>
  <c r="H38" i="6"/>
  <c r="G30" i="6"/>
  <c r="H30" i="6"/>
  <c r="G22" i="6"/>
  <c r="H22" i="6"/>
  <c r="G14" i="6"/>
  <c r="H14" i="6"/>
  <c r="G6" i="6"/>
  <c r="H6" i="6"/>
  <c r="G109" i="6"/>
  <c r="H109" i="6"/>
  <c r="G101" i="6"/>
  <c r="H101" i="6"/>
  <c r="G93" i="6"/>
  <c r="H93" i="6"/>
  <c r="G85" i="6"/>
  <c r="H85" i="6"/>
  <c r="G77" i="6"/>
  <c r="H77" i="6"/>
  <c r="G69" i="6"/>
  <c r="H69" i="6"/>
  <c r="G61" i="6"/>
  <c r="H61" i="6"/>
  <c r="G53" i="6"/>
  <c r="H53" i="6"/>
  <c r="G45" i="6"/>
  <c r="H45" i="6"/>
  <c r="G37" i="6"/>
  <c r="H37" i="6"/>
  <c r="G29" i="6"/>
  <c r="H29" i="6"/>
  <c r="G21" i="6"/>
  <c r="H21" i="6"/>
  <c r="G13" i="6"/>
  <c r="H13" i="6"/>
  <c r="G5" i="6"/>
  <c r="H5" i="6"/>
  <c r="G108" i="6"/>
  <c r="H108" i="6"/>
  <c r="G100" i="6"/>
  <c r="H100" i="6"/>
  <c r="G92" i="6"/>
  <c r="H92" i="6"/>
  <c r="G84" i="6"/>
  <c r="H84" i="6"/>
  <c r="G76" i="6"/>
  <c r="H76" i="6"/>
  <c r="G68" i="6"/>
  <c r="H68" i="6"/>
  <c r="G60" i="6"/>
  <c r="H60" i="6"/>
  <c r="G52" i="6"/>
  <c r="H52" i="6"/>
  <c r="G44" i="6"/>
  <c r="H44" i="6"/>
  <c r="G36" i="6"/>
  <c r="H36" i="6"/>
  <c r="G28" i="6"/>
  <c r="H28" i="6"/>
  <c r="G20" i="6"/>
  <c r="H20" i="6"/>
  <c r="G12" i="6"/>
  <c r="H12" i="6"/>
  <c r="G4" i="6"/>
  <c r="H4" i="6"/>
  <c r="H81" i="6"/>
  <c r="G99" i="6"/>
  <c r="H99" i="6"/>
  <c r="G91" i="6"/>
  <c r="H91" i="6"/>
  <c r="G83" i="6"/>
  <c r="H83" i="6"/>
  <c r="G75" i="6"/>
  <c r="H75" i="6"/>
  <c r="G67" i="6"/>
  <c r="H67" i="6"/>
  <c r="G59" i="6"/>
  <c r="H59" i="6"/>
  <c r="G51" i="6"/>
  <c r="H51" i="6"/>
  <c r="G43" i="6"/>
  <c r="H43" i="6"/>
  <c r="G35" i="6"/>
  <c r="H35" i="6"/>
  <c r="G27" i="6"/>
  <c r="H27" i="6"/>
  <c r="G19" i="6"/>
  <c r="H19" i="6"/>
  <c r="G11" i="6"/>
  <c r="H11" i="6"/>
  <c r="G3" i="6"/>
  <c r="H3" i="6"/>
  <c r="H65" i="6"/>
  <c r="G106" i="6"/>
  <c r="H106" i="6"/>
  <c r="G98" i="6"/>
  <c r="H98" i="6"/>
  <c r="G90" i="6"/>
  <c r="H90" i="6"/>
  <c r="G82" i="6"/>
  <c r="H82" i="6"/>
  <c r="G74" i="6"/>
  <c r="H74" i="6"/>
  <c r="G66" i="6"/>
  <c r="H66" i="6"/>
  <c r="G58" i="6"/>
  <c r="H58" i="6"/>
  <c r="G50" i="6"/>
  <c r="H50" i="6"/>
  <c r="G42" i="6"/>
  <c r="H42" i="6"/>
  <c r="G34" i="6"/>
  <c r="H34" i="6"/>
  <c r="G26" i="6"/>
  <c r="H26" i="6"/>
  <c r="G18" i="6"/>
  <c r="H18" i="6"/>
  <c r="G10" i="6"/>
  <c r="H10" i="6"/>
  <c r="H17" i="6"/>
  <c r="G113" i="6"/>
  <c r="H113" i="6"/>
  <c r="G105" i="6"/>
  <c r="H105" i="6"/>
  <c r="G97" i="6"/>
  <c r="H97" i="6"/>
  <c r="G89" i="6"/>
  <c r="H89" i="6"/>
  <c r="G73" i="6"/>
  <c r="H73" i="6"/>
  <c r="G57" i="6"/>
  <c r="H57" i="6"/>
  <c r="G49" i="6"/>
  <c r="H49" i="6"/>
  <c r="G41" i="6"/>
  <c r="H41" i="6"/>
  <c r="G33" i="6"/>
  <c r="H33" i="6"/>
  <c r="G25" i="6"/>
  <c r="H25" i="6"/>
  <c r="H2" i="6"/>
  <c r="H9" i="6"/>
  <c r="I2" i="6"/>
</calcChain>
</file>

<file path=xl/sharedStrings.xml><?xml version="1.0" encoding="utf-8"?>
<sst xmlns="http://schemas.openxmlformats.org/spreadsheetml/2006/main" count="96036" uniqueCount="24190">
  <si>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</si>
  <si>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</si>
  <si>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</si>
  <si>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</si>
  <si>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</si>
  <si>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</si>
  <si>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</si>
  <si>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</si>
  <si>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</si>
  <si>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</si>
  <si>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</si>
  <si>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</si>
  <si>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</si>
  <si>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</si>
  <si>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</si>
  <si>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</si>
  <si>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</si>
  <si>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</si>
  <si>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</si>
  <si>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</si>
  <si>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</si>
  <si>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</si>
  <si>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</si>
  <si>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</si>
  <si>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</si>
  <si>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</si>
  <si>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</si>
  <si>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</si>
  <si>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</si>
  <si>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</si>
  <si>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</si>
  <si>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</si>
  <si>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</si>
  <si>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</si>
  <si>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</si>
  <si>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</si>
  <si>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</si>
  <si>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</si>
  <si>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</si>
  <si>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</si>
  <si>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</si>
  <si>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</si>
  <si>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</si>
  <si>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</si>
  <si>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</si>
  <si>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</si>
  <si>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</si>
  <si>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</si>
  <si>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</si>
  <si>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</si>
  <si>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</si>
  <si>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</si>
  <si>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</si>
  <si>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</si>
  <si>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</si>
  <si>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</si>
  <si>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</si>
  <si>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</si>
  <si>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</si>
  <si>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</si>
  <si>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</si>
  <si>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</si>
  <si>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</si>
  <si>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</si>
  <si>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</si>
  <si>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</si>
  <si>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</si>
  <si>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</si>
  <si>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</si>
  <si>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</si>
  <si>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</si>
  <si>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</si>
  <si>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</si>
  <si>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</si>
  <si>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</si>
  <si>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</si>
  <si>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</si>
  <si>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</si>
  <si>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</si>
  <si>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</si>
  <si>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</si>
  <si>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</si>
  <si>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</si>
  <si>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</si>
  <si>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</si>
  <si>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</si>
  <si>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</si>
  <si>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</si>
  <si>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</si>
  <si>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</si>
  <si>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</si>
  <si>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</si>
  <si>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</si>
  <si>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</si>
  <si>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</si>
  <si>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</si>
  <si>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</si>
  <si>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</si>
  <si>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</si>
  <si>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</si>
  <si>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</si>
  <si>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</si>
  <si>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</si>
  <si>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</si>
  <si>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</si>
  <si>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</si>
  <si>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</si>
  <si>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</si>
  <si>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</si>
  <si>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</si>
  <si>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</si>
  <si>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</si>
  <si>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</si>
  <si>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</si>
  <si>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</si>
  <si>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</si>
  <si>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</si>
  <si>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</si>
  <si>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</si>
  <si>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</si>
  <si>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</si>
  <si>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</si>
  <si>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</si>
  <si>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</si>
  <si>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</si>
  <si>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</si>
  <si>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</si>
  <si>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</si>
  <si>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</si>
  <si>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</si>
  <si>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</si>
  <si>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</si>
  <si>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</si>
  <si>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</si>
  <si>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</si>
  <si>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</si>
  <si>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</si>
  <si>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</si>
  <si>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</si>
  <si>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</si>
  <si>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</si>
  <si>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</si>
  <si>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</si>
  <si>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</si>
  <si>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</si>
  <si>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</si>
  <si>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</si>
  <si>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</si>
  <si>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</si>
  <si>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</si>
  <si>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</si>
  <si>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</si>
  <si>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</si>
  <si>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</si>
  <si>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</si>
  <si>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</si>
  <si>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</si>
  <si>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</si>
  <si>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</si>
  <si>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</si>
  <si>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</si>
  <si>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</si>
  <si>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</si>
  <si>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</si>
  <si>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</si>
  <si>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</si>
  <si>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</si>
  <si>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</si>
  <si>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</si>
  <si>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</si>
  <si>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</si>
  <si>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</si>
  <si>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</si>
  <si>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</si>
  <si>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</si>
  <si>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</si>
  <si>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</si>
  <si>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</si>
  <si>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</si>
  <si>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</si>
  <si>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</si>
  <si>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</si>
  <si>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</si>
  <si>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</si>
  <si>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</si>
  <si>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</si>
  <si>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</si>
  <si>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</si>
  <si>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</si>
  <si>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</si>
  <si>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</si>
  <si>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</si>
  <si>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</si>
  <si>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</si>
  <si>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</si>
  <si>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</si>
  <si>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</si>
  <si>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</si>
  <si>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</si>
  <si>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</si>
  <si>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</si>
  <si>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</si>
  <si>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</si>
  <si>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</si>
  <si>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</si>
  <si>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</si>
  <si>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</si>
  <si>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</si>
  <si>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</si>
  <si>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</si>
  <si>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</si>
  <si>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</si>
  <si>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</si>
  <si>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</si>
  <si>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</si>
  <si>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</si>
  <si>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</si>
  <si>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</si>
  <si>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</si>
  <si>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</si>
  <si>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</si>
  <si>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</si>
  <si>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</si>
  <si>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</si>
  <si>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</si>
  <si>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</si>
  <si>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</si>
  <si>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</si>
  <si>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</si>
  <si>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</si>
  <si>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</si>
  <si>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</si>
  <si>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</si>
  <si>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</si>
  <si>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</si>
  <si>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</si>
  <si>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</si>
  <si>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</si>
  <si>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</si>
  <si>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</si>
  <si>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</si>
  <si>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</si>
  <si>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</si>
  <si>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</si>
  <si>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</si>
  <si>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</si>
  <si>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</si>
  <si>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</si>
  <si>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</si>
  <si>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</si>
  <si>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</si>
  <si>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</si>
  <si>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</si>
  <si>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</si>
  <si>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</si>
  <si>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</si>
  <si>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</si>
  <si>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</si>
  <si>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</si>
  <si>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</si>
  <si>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</si>
  <si>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</si>
  <si>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</si>
  <si>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</si>
  <si>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</si>
  <si>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</si>
  <si>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</si>
  <si>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</si>
  <si>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</si>
  <si>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</si>
  <si>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</si>
  <si>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</si>
  <si>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</si>
  <si>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</si>
  <si>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</si>
  <si>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</si>
  <si>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</si>
  <si>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</si>
  <si>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</si>
  <si>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</si>
  <si>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</si>
  <si>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</si>
  <si>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</si>
  <si>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</si>
  <si>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</si>
  <si>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</si>
  <si>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</si>
  <si>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</si>
  <si>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</si>
  <si>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</si>
  <si>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</si>
  <si>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</si>
  <si>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</si>
  <si>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</si>
  <si>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</si>
  <si>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</si>
  <si>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</si>
  <si>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</si>
  <si>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</si>
  <si>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</si>
  <si>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</si>
  <si>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</si>
  <si>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</si>
  <si>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</si>
  <si>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</si>
  <si>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</si>
  <si>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</si>
  <si>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</si>
  <si>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</si>
  <si>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</si>
  <si>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</si>
  <si>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</si>
  <si>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</si>
  <si>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</si>
  <si>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</si>
  <si>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</si>
  <si>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</si>
  <si>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</si>
  <si>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</si>
  <si>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</si>
  <si>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</si>
  <si>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</si>
  <si>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</si>
  <si>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</si>
  <si>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</si>
  <si>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</si>
  <si>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</si>
  <si>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</si>
  <si>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</si>
  <si>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</si>
  <si>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</si>
  <si>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</si>
  <si>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</si>
  <si>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</si>
  <si>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</si>
  <si>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</si>
  <si>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</si>
  <si>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</si>
  <si>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</si>
  <si>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</si>
  <si>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</si>
  <si>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</si>
  <si>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</si>
  <si>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</si>
  <si>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</si>
  <si>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</si>
  <si>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</si>
  <si>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</si>
  <si>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</si>
  <si>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</si>
  <si>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</si>
  <si>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</si>
  <si>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</si>
  <si>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</si>
  <si>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</si>
  <si>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</si>
  <si>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</si>
  <si>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</si>
  <si>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</si>
  <si>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</si>
  <si>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</si>
  <si>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</si>
  <si>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</si>
  <si>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</si>
  <si>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</si>
  <si>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</si>
  <si>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</si>
  <si>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</si>
  <si>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</si>
  <si>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</si>
  <si>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</si>
  <si>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</si>
  <si>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</si>
  <si>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</si>
  <si>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</si>
  <si>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</si>
  <si>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</si>
  <si>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</si>
  <si>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</si>
  <si>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</si>
  <si>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</si>
  <si>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</si>
  <si>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</si>
  <si>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</si>
  <si>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</si>
  <si>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</si>
  <si>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</si>
  <si>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</si>
  <si>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</si>
  <si>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</si>
  <si>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</si>
  <si>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</si>
  <si>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</si>
  <si>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</si>
  <si>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</si>
  <si>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</si>
  <si>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</si>
  <si>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</si>
  <si>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</si>
  <si>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</si>
  <si>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</si>
  <si>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</si>
  <si>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</si>
  <si>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</si>
  <si>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</si>
  <si>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</si>
  <si>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</si>
  <si>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</si>
  <si>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</si>
  <si>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</si>
  <si>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</si>
  <si>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</si>
  <si>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</si>
  <si>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</si>
  <si>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</si>
  <si>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</si>
  <si>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</si>
  <si>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</si>
  <si>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</si>
  <si>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</si>
  <si>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</si>
  <si>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</si>
  <si>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</si>
  <si>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</si>
  <si>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</si>
  <si>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</si>
  <si>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</si>
  <si>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</si>
  <si>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</si>
  <si>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</si>
  <si>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</si>
  <si>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</si>
  <si>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</si>
  <si>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</si>
  <si>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</si>
  <si>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</si>
  <si>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</si>
  <si>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</si>
  <si>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</si>
  <si>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</si>
  <si>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</si>
  <si>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</si>
  <si>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</si>
  <si>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</si>
  <si>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</si>
  <si>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</si>
  <si>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</si>
  <si>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</si>
  <si>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</si>
  <si>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</si>
  <si>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</si>
  <si>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</si>
  <si>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</si>
  <si>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</si>
  <si>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</si>
  <si>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</si>
  <si>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</si>
  <si>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</si>
  <si>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</si>
  <si>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</si>
  <si>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</si>
  <si>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</si>
  <si>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</si>
  <si>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</si>
  <si>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</si>
  <si>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</si>
  <si>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</si>
  <si>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</si>
  <si>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</si>
  <si>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</si>
  <si>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</si>
  <si>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</si>
  <si>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</si>
  <si>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</si>
  <si>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</si>
  <si>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</si>
  <si>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</si>
  <si>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</si>
  <si>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</si>
  <si>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</si>
  <si>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</si>
  <si>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</si>
  <si>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</si>
  <si>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</si>
  <si>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</si>
  <si>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</si>
  <si>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</si>
  <si>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</si>
  <si>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</si>
  <si>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</si>
  <si>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</si>
  <si>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</si>
  <si>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</si>
  <si>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</si>
  <si>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</si>
  <si>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</si>
  <si>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</si>
  <si>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</si>
  <si>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</si>
  <si>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</si>
  <si>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</si>
  <si>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</si>
  <si>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</si>
  <si>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</si>
  <si>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</si>
  <si>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</si>
  <si>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</si>
  <si>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</si>
  <si>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</si>
  <si>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</si>
  <si>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</si>
  <si>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</si>
  <si>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</si>
  <si>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</si>
  <si>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</si>
  <si>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</si>
  <si>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</si>
  <si>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</si>
  <si>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</si>
  <si>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</si>
  <si>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</si>
  <si>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</si>
  <si>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</si>
  <si>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</si>
  <si>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</si>
  <si>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</si>
  <si>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</si>
  <si>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</si>
  <si>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</si>
  <si>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</si>
  <si>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</si>
  <si>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</si>
  <si>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</si>
  <si>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</si>
  <si>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</si>
  <si>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</si>
  <si>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</si>
  <si>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</si>
  <si>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</si>
  <si>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</si>
  <si>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</si>
  <si>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</si>
  <si>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</si>
  <si>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</si>
  <si>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</si>
  <si>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</si>
  <si>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</si>
  <si>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</si>
  <si>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</si>
  <si>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</si>
  <si>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</si>
  <si>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</si>
  <si>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</si>
  <si>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</si>
  <si>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</si>
  <si>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</si>
  <si>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</si>
  <si>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</si>
  <si>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</si>
  <si>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</si>
  <si>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</si>
  <si>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</si>
  <si>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</si>
  <si>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</si>
  <si>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</si>
  <si>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</si>
  <si>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</si>
  <si>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</si>
  <si>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</si>
  <si>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</si>
  <si>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</si>
  <si>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</si>
  <si>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</si>
  <si>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</si>
  <si>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</si>
  <si>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</si>
  <si>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</si>
  <si>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</si>
  <si>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</si>
  <si>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</si>
  <si>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</si>
  <si>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</si>
  <si>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</si>
  <si>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</si>
  <si>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</si>
  <si>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</si>
  <si>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</si>
  <si>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</si>
  <si>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</si>
  <si>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</si>
  <si>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</si>
  <si>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</si>
  <si>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</si>
  <si>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</si>
  <si>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</si>
  <si>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</si>
  <si>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</si>
  <si>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</si>
  <si>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</si>
  <si>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</si>
  <si>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</si>
  <si>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</si>
  <si>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</si>
  <si>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</si>
  <si>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</si>
  <si>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</si>
  <si>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</si>
  <si>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</si>
  <si>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</si>
  <si>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</si>
  <si>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</si>
  <si>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</si>
  <si>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</si>
  <si>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</si>
  <si>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</si>
  <si>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</si>
  <si>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</si>
  <si>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</si>
  <si>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</si>
  <si>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</si>
  <si>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</si>
  <si>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</si>
  <si>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</si>
  <si>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</si>
  <si>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</si>
  <si>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</si>
  <si>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</si>
  <si>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</si>
  <si>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</si>
  <si>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</si>
  <si>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</si>
  <si>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</si>
  <si>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</si>
  <si>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</si>
  <si>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</si>
  <si>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</si>
  <si>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</si>
  <si>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</si>
  <si>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</si>
  <si>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</si>
  <si>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</si>
  <si>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</si>
  <si>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</si>
  <si>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</si>
  <si>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</si>
  <si>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</si>
  <si>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</si>
  <si>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</si>
  <si>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</si>
  <si>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</si>
  <si>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</si>
  <si>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</si>
  <si>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</si>
  <si>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</si>
  <si>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</si>
  <si>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</si>
  <si>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</si>
  <si>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</si>
  <si>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</si>
  <si>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</si>
  <si>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</si>
  <si>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</si>
  <si>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</si>
  <si>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</si>
  <si>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</si>
  <si>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</si>
  <si>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</si>
  <si>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</si>
  <si>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</si>
  <si>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</si>
  <si>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</si>
  <si>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</si>
  <si>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</si>
  <si>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</si>
  <si>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</si>
  <si>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</si>
  <si>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</si>
  <si>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</si>
  <si>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</si>
  <si>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</si>
  <si>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</si>
  <si>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</si>
  <si>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</si>
  <si>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</si>
  <si>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</si>
  <si>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</si>
  <si>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</si>
  <si>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</si>
  <si>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</si>
  <si>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</si>
  <si>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</si>
  <si>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</si>
  <si>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</si>
  <si>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</si>
  <si>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</si>
  <si>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</si>
  <si>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</si>
  <si>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</si>
  <si>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</si>
  <si>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</si>
  <si>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</si>
  <si>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</si>
  <si>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</si>
  <si>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</si>
  <si>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</si>
  <si>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</si>
  <si>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</si>
  <si>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</si>
  <si>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</si>
  <si>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</si>
  <si>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</si>
  <si>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</si>
  <si>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</si>
  <si>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</si>
  <si>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</si>
  <si>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</si>
  <si>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</si>
  <si>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</si>
  <si>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</si>
  <si>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</si>
  <si>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</si>
  <si>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</si>
  <si>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</si>
  <si>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</si>
  <si>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</si>
  <si>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</si>
  <si>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</si>
  <si>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</si>
  <si>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</si>
  <si>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</si>
  <si>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</si>
  <si>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</si>
  <si>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</si>
  <si>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</si>
  <si>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</si>
  <si>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</si>
  <si>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</si>
  <si>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</si>
  <si>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</si>
  <si>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</si>
  <si>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</si>
  <si>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</si>
  <si>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</si>
  <si>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</si>
  <si>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</si>
  <si>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</si>
  <si>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</si>
  <si>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</si>
  <si>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</si>
  <si>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</si>
  <si>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</si>
  <si>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</si>
  <si>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</si>
  <si>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</si>
  <si>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</si>
  <si>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</si>
  <si>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</si>
  <si>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</si>
  <si>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</si>
  <si>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</si>
  <si>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</si>
  <si>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</si>
  <si>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</si>
  <si>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</si>
  <si>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</si>
  <si>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</si>
  <si>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</si>
  <si>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</si>
  <si>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</si>
  <si>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</si>
  <si>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</si>
  <si>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</si>
  <si>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</si>
  <si>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</si>
  <si>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</si>
  <si>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</si>
  <si>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</si>
  <si>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</si>
  <si>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</si>
  <si>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</si>
  <si>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</si>
  <si>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</si>
  <si>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</si>
  <si>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</si>
  <si>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</si>
  <si>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</si>
  <si>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</si>
  <si>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</si>
  <si>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</si>
  <si>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</si>
  <si>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</si>
  <si>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</si>
  <si>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</si>
  <si>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</si>
  <si>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</si>
  <si>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</si>
  <si>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</si>
  <si>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</si>
  <si>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</si>
  <si>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</si>
  <si>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</si>
  <si>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</si>
  <si>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</si>
  <si>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</si>
  <si>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</si>
  <si>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</si>
  <si>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</si>
  <si>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</si>
  <si>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</si>
  <si>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</si>
  <si>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</si>
  <si>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</si>
  <si>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</si>
  <si>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</si>
  <si>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</si>
  <si>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</si>
  <si>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</si>
  <si>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</si>
  <si>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</si>
  <si>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</si>
  <si>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</si>
  <si>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</si>
  <si>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</si>
  <si>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</si>
  <si>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</si>
  <si>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</si>
  <si>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</si>
  <si>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</si>
  <si>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</si>
  <si>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</si>
  <si>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</si>
  <si>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</si>
  <si>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</si>
  <si>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</si>
  <si>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</si>
  <si>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</si>
  <si>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</si>
  <si>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</si>
  <si>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</si>
  <si>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</si>
  <si>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</si>
  <si>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</si>
  <si>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</si>
  <si>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</si>
  <si>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</si>
  <si>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</si>
  <si>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</si>
  <si>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</si>
  <si>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</si>
  <si>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</si>
  <si>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</si>
  <si>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</si>
  <si>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</si>
  <si>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</si>
  <si>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</si>
  <si>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</si>
  <si>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</si>
  <si>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</si>
  <si>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</si>
  <si>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</si>
  <si>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</si>
  <si>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</si>
  <si>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</si>
  <si>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</si>
  <si>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</si>
  <si>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</si>
  <si>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</si>
  <si>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</si>
  <si>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</si>
  <si>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</si>
  <si>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</si>
  <si>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</si>
  <si>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</si>
  <si>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</si>
  <si>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</si>
  <si>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</si>
  <si>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</si>
  <si>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</si>
  <si>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</si>
  <si>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</si>
  <si>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</si>
  <si>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</si>
  <si>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</si>
  <si>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</si>
  <si>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</si>
  <si>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</si>
  <si>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</si>
  <si>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</si>
  <si>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</si>
  <si>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</si>
  <si>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</si>
  <si>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</si>
  <si>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</si>
  <si>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</si>
  <si>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</si>
  <si>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</si>
  <si>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</si>
  <si>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</si>
  <si>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</si>
  <si>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</si>
  <si>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</si>
  <si>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</si>
  <si>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</si>
  <si>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</si>
  <si>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</si>
  <si>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</si>
  <si>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</si>
  <si>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</si>
  <si>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</si>
  <si>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</si>
  <si>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</si>
  <si>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</si>
  <si>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</si>
  <si>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</si>
  <si>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</si>
  <si>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</si>
  <si>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</si>
  <si>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</si>
  <si>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</si>
  <si>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</si>
  <si>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</si>
  <si>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</si>
  <si>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</si>
  <si>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</si>
  <si>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</si>
  <si>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</si>
  <si>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</si>
  <si>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</si>
  <si>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</si>
  <si>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</si>
  <si>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</si>
  <si>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</si>
  <si>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</si>
  <si>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</si>
  <si>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</si>
  <si>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</si>
  <si>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</si>
  <si>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</si>
  <si>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</si>
  <si>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</si>
  <si>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</si>
  <si>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</si>
  <si>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</si>
  <si>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</si>
  <si>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</si>
  <si>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</si>
  <si>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</si>
  <si>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</si>
  <si>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</si>
  <si>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</si>
  <si>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</si>
  <si>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</si>
  <si>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</si>
  <si>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</si>
  <si>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</si>
  <si>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</si>
  <si>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</si>
  <si>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</si>
  <si>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</si>
  <si>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</si>
  <si>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</si>
  <si>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</si>
  <si>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</si>
  <si>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</si>
  <si>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</si>
  <si>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</si>
  <si>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</si>
  <si>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</si>
  <si>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</si>
  <si>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</si>
  <si>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</si>
  <si>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</si>
  <si>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</si>
  <si>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</si>
  <si>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</si>
  <si>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</si>
  <si>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</si>
  <si>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</si>
  <si>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</si>
  <si>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</si>
  <si>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</si>
  <si>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</si>
  <si>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</si>
  <si>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</si>
  <si>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</si>
  <si>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</si>
  <si>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</si>
  <si>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</si>
  <si>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</si>
  <si>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</si>
  <si>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</si>
  <si>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</si>
  <si>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</si>
  <si>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</si>
  <si>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</si>
  <si>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</si>
  <si>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</si>
  <si>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</si>
  <si>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</si>
  <si>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</si>
  <si>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</si>
  <si>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</si>
  <si>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</si>
  <si>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</si>
  <si>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</si>
  <si>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</si>
  <si>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</si>
  <si>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</si>
  <si>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</si>
  <si>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</si>
  <si>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</si>
  <si>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</si>
  <si>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</si>
  <si>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</si>
  <si>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</si>
  <si>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</si>
  <si>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</si>
  <si>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</si>
  <si>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</si>
  <si>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</si>
  <si>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</si>
  <si>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</si>
  <si>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</si>
  <si>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</si>
  <si>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</si>
  <si>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</si>
  <si>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</si>
  <si>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</si>
  <si>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</si>
  <si>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</si>
  <si>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</si>
  <si>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</si>
  <si>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</si>
  <si>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</si>
  <si>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</si>
  <si>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</si>
  <si>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</si>
  <si>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</si>
  <si>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</si>
  <si>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</si>
  <si>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</si>
  <si>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</si>
  <si>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</si>
  <si>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</si>
  <si>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</si>
  <si>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</si>
  <si>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</si>
  <si>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</si>
  <si>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</si>
  <si>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</si>
  <si>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</si>
  <si>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</si>
  <si>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</si>
  <si>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</si>
  <si>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</si>
  <si>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</si>
  <si>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</si>
  <si>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</si>
  <si>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</si>
  <si>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</si>
  <si>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</si>
  <si>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</si>
  <si>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</si>
  <si>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</si>
  <si>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</si>
  <si>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</si>
  <si>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</si>
  <si>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</si>
  <si>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</si>
  <si>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</si>
  <si>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</si>
  <si>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</si>
  <si>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</si>
  <si>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</si>
  <si>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</si>
  <si>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</si>
  <si>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</si>
  <si>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</si>
  <si>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</si>
  <si>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</si>
  <si>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</si>
  <si>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</si>
  <si>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</si>
  <si>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</si>
  <si>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</si>
  <si>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</si>
  <si>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</si>
  <si>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</si>
  <si>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</si>
  <si>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</si>
  <si>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</si>
  <si>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</si>
  <si>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</si>
  <si>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</si>
  <si>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</si>
  <si>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</si>
  <si>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</si>
  <si>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</si>
  <si>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</si>
  <si>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</si>
  <si>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</si>
  <si>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</si>
  <si>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</si>
  <si>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</si>
  <si>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</si>
  <si>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</si>
  <si>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</si>
  <si>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</si>
  <si>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</si>
  <si>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</si>
  <si>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</si>
  <si>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</si>
  <si>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</si>
  <si>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</si>
  <si>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</si>
  <si>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</si>
  <si>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</si>
  <si>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</si>
  <si>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</si>
  <si>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</si>
  <si>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</si>
  <si>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</si>
  <si>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</si>
  <si>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</si>
  <si>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</si>
  <si>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</si>
  <si>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</si>
  <si>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</si>
  <si>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</si>
  <si>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</si>
  <si>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</si>
  <si>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</si>
  <si>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</si>
  <si>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</si>
  <si>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</si>
  <si>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</si>
  <si>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</si>
  <si>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</si>
  <si>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</si>
  <si>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</si>
  <si>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</si>
  <si>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</si>
  <si>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</si>
  <si>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</si>
  <si>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</si>
  <si>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</si>
  <si>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</si>
  <si>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</si>
  <si>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</si>
  <si>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</si>
  <si>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</si>
  <si>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</si>
  <si>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</si>
  <si>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</si>
  <si>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</si>
  <si>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</si>
  <si>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</si>
  <si>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</si>
  <si>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</si>
  <si>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</si>
  <si>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</si>
  <si>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</si>
  <si>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</si>
  <si>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</si>
  <si>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</si>
  <si>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</si>
  <si>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</si>
  <si>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</si>
  <si>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</si>
  <si>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</si>
  <si>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</si>
  <si>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</si>
  <si>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</si>
  <si>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</si>
  <si>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</si>
  <si>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</si>
  <si>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</si>
  <si>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</si>
  <si>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</si>
  <si>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</si>
  <si>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</si>
  <si>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</si>
  <si>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</si>
  <si>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</si>
  <si>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</si>
  <si>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</si>
  <si>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</si>
  <si>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</si>
  <si>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</si>
  <si>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</si>
  <si>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</si>
  <si>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</si>
  <si>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</si>
  <si>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</si>
  <si>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</si>
  <si>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</si>
  <si>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</si>
  <si>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</si>
  <si>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</si>
  <si>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</si>
  <si>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</si>
  <si>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</si>
  <si>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</si>
  <si>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</si>
  <si>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</si>
  <si>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</si>
  <si>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</si>
  <si>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</si>
  <si>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</si>
  <si>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</si>
  <si>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</si>
  <si>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</si>
  <si>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</si>
  <si>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</si>
  <si>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</si>
  <si>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</si>
  <si>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</si>
  <si>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</si>
  <si>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</si>
  <si>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</si>
  <si>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</si>
  <si>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</si>
  <si>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</si>
  <si>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</si>
  <si>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</si>
  <si>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</si>
  <si>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</si>
  <si>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</si>
  <si>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</si>
  <si>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</si>
  <si>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</si>
  <si>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</si>
  <si>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</si>
  <si>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</si>
  <si>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</si>
  <si>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</si>
  <si>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</si>
  <si>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</si>
  <si>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</si>
  <si>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</si>
  <si>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</si>
  <si>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</si>
  <si>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</si>
  <si>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</si>
  <si>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</si>
  <si>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</si>
  <si>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</si>
  <si>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</si>
  <si>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</si>
  <si>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</si>
  <si>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</si>
  <si>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</si>
  <si>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</si>
  <si>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</si>
  <si>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</si>
  <si>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</si>
  <si>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</si>
  <si>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</si>
  <si>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</si>
  <si>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</si>
  <si>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</si>
  <si>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</si>
  <si>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</si>
  <si>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</si>
  <si>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</si>
  <si>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</si>
  <si>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</si>
  <si>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</si>
  <si>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</si>
  <si>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</si>
  <si>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</si>
  <si>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</si>
  <si>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</si>
  <si>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</si>
  <si>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</si>
  <si>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</si>
  <si>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</si>
  <si>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</si>
  <si>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</si>
  <si>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</si>
  <si>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</si>
  <si>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</si>
  <si>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</si>
  <si>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</si>
  <si>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</si>
  <si>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</si>
  <si>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</si>
  <si>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</si>
  <si>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</si>
  <si>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</si>
  <si>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</si>
  <si>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</si>
  <si>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</si>
  <si>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</si>
  <si>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</si>
  <si>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</si>
  <si>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</si>
  <si>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</si>
  <si>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</si>
  <si>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</si>
  <si>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</si>
  <si>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</si>
  <si>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</si>
  <si>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</si>
  <si>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</si>
  <si>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</si>
  <si>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</si>
  <si>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</si>
  <si>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</si>
  <si>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</si>
  <si>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</si>
  <si>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</si>
  <si>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</si>
  <si>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</si>
  <si>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</si>
  <si>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</si>
  <si>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</si>
  <si>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</si>
  <si>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</si>
  <si>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</si>
  <si>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</si>
  <si>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</si>
  <si>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</si>
  <si>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</si>
  <si>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</si>
  <si>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</si>
  <si>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</si>
  <si>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</si>
  <si>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</si>
  <si>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</si>
  <si>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</si>
  <si>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</si>
  <si>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</si>
  <si>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</si>
  <si>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</si>
  <si>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</si>
  <si>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</si>
  <si>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</si>
  <si>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</si>
  <si>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</si>
  <si>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</si>
  <si>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</si>
  <si>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</si>
  <si>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</si>
  <si>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</si>
  <si>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</si>
  <si>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</si>
  <si>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</si>
  <si>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</si>
  <si>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</si>
  <si>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</si>
  <si>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</si>
  <si>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</si>
  <si>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</si>
  <si>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</si>
  <si>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</si>
  <si>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</si>
  <si>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</si>
  <si>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</si>
  <si>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</si>
  <si>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</si>
  <si>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</si>
  <si>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</si>
  <si>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</si>
  <si>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</si>
  <si>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</si>
  <si>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</si>
  <si>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</si>
  <si>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</si>
  <si>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</si>
  <si>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</si>
  <si>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</si>
  <si>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</si>
  <si>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</si>
  <si>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</si>
  <si>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</si>
  <si>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</si>
  <si>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</si>
  <si>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</si>
  <si>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</si>
  <si>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</si>
  <si>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</si>
  <si>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</si>
  <si>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</si>
  <si>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</si>
  <si>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</si>
  <si>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</si>
  <si>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</si>
  <si>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</si>
  <si>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</si>
  <si>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</si>
  <si>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</si>
  <si>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</si>
  <si>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</si>
  <si>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</si>
  <si>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</si>
  <si>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</si>
  <si>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</si>
  <si>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</si>
  <si>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</si>
  <si>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</si>
  <si>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</si>
  <si>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</si>
  <si>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</si>
  <si>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</si>
  <si>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</si>
  <si>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</si>
  <si>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</si>
  <si>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</si>
  <si>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</si>
  <si>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</si>
  <si>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</si>
  <si>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</si>
  <si>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</si>
  <si>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</si>
  <si>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</si>
  <si>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</si>
  <si>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</si>
  <si>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</si>
  <si>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</si>
  <si>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</si>
  <si>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</si>
  <si>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</si>
  <si>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</si>
  <si>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</si>
  <si>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</si>
  <si>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</si>
  <si>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</si>
  <si>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</si>
  <si>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</si>
  <si>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</si>
  <si>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</si>
  <si>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</si>
  <si>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</si>
  <si>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</si>
  <si>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</si>
  <si>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</si>
  <si>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</si>
  <si>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</si>
  <si>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</si>
  <si>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</si>
  <si>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</si>
  <si>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</si>
  <si>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</si>
  <si>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</si>
  <si>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</si>
  <si>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</si>
  <si>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</si>
  <si>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</si>
  <si>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</si>
  <si>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</si>
  <si>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</si>
  <si>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</si>
  <si>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</si>
  <si>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</si>
  <si>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</si>
  <si>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</si>
  <si>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</si>
  <si>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</si>
  <si>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</si>
  <si>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</si>
  <si>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</si>
  <si>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</si>
  <si>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</si>
  <si>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</si>
  <si>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</si>
  <si>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</si>
  <si>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</si>
  <si>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</si>
  <si>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</si>
  <si>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</si>
  <si>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</si>
  <si>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</si>
  <si>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</si>
  <si>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</si>
  <si>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</si>
  <si>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</si>
  <si>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</si>
  <si>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</si>
  <si>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</si>
  <si>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</si>
  <si>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</si>
  <si>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</si>
  <si>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</si>
  <si>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</si>
  <si>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</si>
  <si>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</si>
  <si>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</si>
  <si>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</si>
  <si>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</si>
  <si>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</si>
  <si>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</si>
  <si>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</si>
  <si>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</si>
  <si>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</si>
  <si>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</si>
  <si>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</si>
  <si>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</si>
  <si>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</si>
  <si>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</si>
  <si>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</si>
  <si>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</si>
  <si>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</si>
  <si>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</si>
  <si>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</si>
  <si>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</si>
  <si>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</si>
  <si>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</si>
  <si>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</si>
  <si>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</si>
  <si>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</si>
  <si>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</si>
  <si>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</si>
  <si>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</si>
  <si>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</si>
  <si>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</si>
  <si>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</si>
  <si>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</si>
  <si>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</si>
  <si>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</si>
  <si>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</si>
  <si>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</si>
  <si>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</si>
  <si>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</si>
  <si>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</si>
  <si>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</si>
  <si>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</si>
  <si>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</si>
  <si>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</si>
  <si>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</si>
  <si>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</si>
  <si>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</si>
  <si>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</si>
  <si>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</si>
  <si>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</si>
  <si>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</si>
  <si>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</si>
  <si>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</si>
  <si>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</si>
  <si>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</si>
  <si>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</si>
  <si>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</si>
  <si>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</si>
  <si>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</si>
  <si>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</si>
  <si>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</si>
  <si>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</si>
  <si>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</si>
  <si>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</si>
  <si>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</si>
  <si>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</si>
  <si>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</si>
  <si>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</si>
  <si>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</si>
  <si>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</si>
  <si>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</si>
  <si>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</si>
  <si>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</si>
  <si>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</si>
  <si>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</si>
  <si>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</si>
  <si>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</si>
  <si>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</si>
  <si>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</si>
  <si>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</si>
  <si>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</si>
  <si>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</si>
  <si>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</si>
  <si>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</si>
  <si>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</si>
  <si>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</si>
  <si>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</si>
  <si>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</si>
  <si>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</si>
  <si>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</si>
  <si>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</si>
  <si>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</si>
  <si>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</si>
  <si>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</si>
  <si>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</si>
  <si>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</si>
  <si>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</si>
  <si>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</si>
  <si>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</si>
  <si>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</si>
  <si>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</si>
  <si>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</si>
  <si>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</si>
  <si>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</si>
  <si>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</si>
  <si>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</si>
  <si>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</si>
  <si>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</si>
  <si>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</si>
  <si>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</si>
  <si>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</si>
  <si>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</si>
  <si>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</si>
  <si>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</si>
  <si>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</si>
  <si>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</si>
  <si>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</si>
  <si>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</si>
  <si>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</si>
  <si>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</si>
  <si>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</si>
  <si>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</si>
  <si>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</si>
  <si>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</si>
  <si>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</si>
  <si>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</si>
  <si>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</si>
  <si>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</si>
  <si>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</si>
  <si>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</si>
  <si>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</si>
  <si>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</si>
  <si>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</si>
  <si>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</si>
  <si>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</si>
  <si>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</si>
  <si>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</si>
  <si>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</si>
  <si>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</si>
  <si>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</si>
  <si>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</si>
  <si>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</si>
  <si>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</si>
  <si>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</si>
  <si>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</si>
  <si>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</si>
  <si>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</si>
  <si>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</si>
  <si>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</si>
  <si>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</si>
  <si>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</si>
  <si>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</si>
  <si>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</si>
  <si>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</si>
  <si>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</si>
  <si>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</si>
  <si>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</si>
  <si>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</si>
  <si>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</si>
  <si>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</si>
  <si>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</si>
  <si>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</si>
  <si>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</si>
  <si>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</si>
  <si>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</si>
  <si>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</si>
  <si>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</si>
  <si>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</si>
  <si>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</si>
  <si>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</si>
  <si>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</si>
  <si>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</si>
  <si>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</si>
  <si>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</si>
  <si>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</si>
  <si>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</si>
  <si>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</si>
  <si>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</si>
  <si>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</si>
  <si>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</si>
  <si>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</si>
  <si>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</si>
  <si>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</si>
  <si>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</si>
  <si>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</si>
  <si>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</si>
  <si>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</si>
  <si>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</si>
  <si>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</si>
  <si>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</si>
  <si>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</si>
  <si>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</si>
  <si>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</si>
  <si>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</si>
  <si>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</si>
  <si>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</si>
  <si>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</si>
  <si>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</si>
  <si>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</si>
  <si>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</si>
  <si>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</si>
  <si>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</si>
  <si>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</si>
  <si>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</si>
  <si>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</si>
  <si>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</si>
  <si>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</si>
  <si>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</si>
  <si>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</si>
  <si>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</si>
  <si>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</si>
  <si>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</si>
  <si>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</si>
  <si>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</si>
  <si>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</si>
  <si>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</si>
  <si>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</si>
  <si>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</si>
  <si>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</si>
  <si>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</si>
  <si>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</si>
  <si>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</si>
  <si>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</si>
  <si>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</si>
  <si>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</si>
  <si>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</si>
  <si>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</si>
  <si>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</si>
  <si>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</si>
  <si>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</si>
  <si>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</si>
  <si>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</si>
  <si>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</si>
  <si>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</si>
  <si>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</si>
  <si>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</si>
  <si>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</si>
  <si>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</si>
  <si>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</si>
  <si>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</si>
  <si>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</si>
  <si>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</si>
  <si>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</si>
  <si>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</si>
  <si>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</si>
  <si>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</si>
  <si>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</si>
  <si>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</si>
  <si>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</si>
  <si>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</si>
  <si>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</si>
  <si>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</si>
  <si>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</si>
  <si>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</si>
  <si>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</si>
  <si>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</si>
  <si>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</si>
  <si>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</si>
  <si>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</si>
  <si>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</si>
  <si>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</si>
  <si>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</si>
  <si>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</si>
  <si>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</si>
  <si>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</si>
  <si>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</si>
  <si>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</si>
  <si>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</si>
  <si>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</si>
  <si>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</si>
  <si>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</si>
  <si>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</si>
  <si>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</si>
  <si>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</si>
  <si>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</si>
  <si>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</si>
  <si>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</si>
  <si>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</si>
  <si>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</si>
  <si>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</si>
  <si>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</si>
  <si>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</si>
  <si>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</si>
  <si>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</si>
  <si>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</si>
  <si>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</si>
  <si>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</si>
  <si>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</si>
  <si>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</si>
  <si>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</si>
  <si>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</si>
  <si>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</si>
  <si>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</si>
  <si>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</si>
  <si>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</si>
  <si>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</si>
  <si>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</si>
  <si>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</si>
  <si>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</si>
  <si>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</si>
  <si>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</si>
  <si>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</si>
  <si>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</si>
  <si>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</si>
  <si>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</si>
  <si>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</si>
  <si>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</si>
  <si>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</si>
  <si>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</si>
  <si>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</si>
  <si>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</si>
  <si>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</si>
  <si>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</si>
  <si>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</si>
  <si>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</si>
  <si>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</si>
  <si>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</si>
  <si>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</si>
  <si>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</si>
  <si>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</si>
  <si>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</si>
  <si>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</si>
  <si>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</si>
  <si>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</si>
  <si>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</si>
  <si>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</si>
  <si>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</si>
  <si>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</si>
  <si>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</si>
  <si>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</si>
  <si>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</si>
  <si>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</si>
  <si>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</si>
  <si>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</si>
  <si>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</si>
  <si>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</si>
  <si>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</si>
  <si>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</si>
  <si>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</si>
  <si>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</si>
  <si>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</si>
  <si>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</si>
  <si>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</si>
  <si>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</si>
  <si>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</si>
  <si>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</si>
  <si>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</si>
  <si>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</si>
  <si>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</si>
  <si>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</si>
  <si>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</si>
  <si>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</si>
  <si>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</si>
  <si>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</si>
  <si>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</si>
  <si>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</si>
  <si>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</si>
  <si>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</si>
  <si>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</si>
  <si>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</si>
  <si>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</si>
  <si>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</si>
  <si>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</si>
  <si>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</si>
  <si>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</si>
  <si>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</si>
  <si>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</si>
  <si>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</si>
  <si>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</si>
  <si>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</si>
  <si>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</si>
  <si>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</si>
  <si>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</si>
  <si>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</si>
  <si>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</si>
  <si>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</si>
  <si>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</si>
  <si>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</si>
  <si>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</si>
  <si>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</si>
  <si>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</si>
  <si>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</si>
  <si>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</si>
  <si>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</si>
  <si>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</si>
  <si>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</si>
  <si>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</si>
  <si>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</si>
  <si>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</si>
  <si>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</si>
  <si>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</si>
  <si>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</si>
  <si>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</si>
  <si>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</si>
  <si>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</si>
  <si>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</si>
  <si>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</si>
  <si>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</si>
  <si>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</si>
  <si>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</si>
  <si>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</si>
  <si>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</si>
  <si>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</si>
  <si>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</si>
  <si>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</si>
  <si>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</si>
  <si>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</si>
  <si>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</si>
  <si>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</si>
  <si>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</si>
  <si>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</si>
  <si>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</si>
  <si>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</si>
  <si>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</si>
  <si>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</si>
  <si>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</si>
  <si>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</si>
  <si>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</si>
  <si>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</si>
  <si>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</si>
  <si>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</si>
  <si>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</si>
  <si>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</si>
  <si>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</si>
  <si>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</si>
  <si>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</si>
  <si>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</si>
  <si>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</si>
  <si>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</si>
  <si>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</si>
  <si>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</si>
  <si>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</si>
  <si>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</si>
  <si>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</si>
  <si>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</si>
  <si>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</si>
  <si>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</si>
  <si>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</si>
  <si>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</si>
  <si>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</si>
  <si>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</si>
  <si>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</si>
  <si>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</si>
  <si>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</si>
  <si>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</si>
  <si>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</si>
  <si>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</si>
  <si>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</si>
  <si>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</si>
  <si>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</si>
  <si>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</si>
  <si>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</si>
  <si>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</si>
  <si>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</si>
  <si>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</si>
  <si>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</si>
  <si>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</si>
  <si>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</si>
  <si>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</si>
  <si>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</si>
  <si>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</si>
  <si>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</si>
  <si>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</si>
  <si>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</si>
  <si>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</si>
  <si>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</si>
  <si>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</si>
  <si>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</si>
  <si>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</si>
  <si>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</si>
  <si>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</si>
  <si>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</si>
  <si>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</si>
  <si>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</si>
  <si>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</si>
  <si>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</si>
  <si>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</si>
  <si>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</si>
  <si>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</si>
  <si>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</si>
  <si>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</si>
  <si>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</si>
  <si>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</si>
  <si>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</si>
  <si>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</si>
  <si>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</si>
  <si>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</si>
  <si>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</si>
  <si>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</si>
  <si>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</si>
  <si>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</si>
  <si>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</si>
  <si>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</si>
  <si>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</si>
  <si>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</si>
  <si>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</si>
  <si>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</si>
  <si>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</si>
  <si>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</si>
  <si>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</si>
  <si>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</si>
  <si>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</si>
  <si>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</si>
  <si>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</si>
  <si>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</si>
  <si>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</si>
  <si>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</si>
  <si>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</si>
  <si>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</si>
  <si>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</si>
  <si>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</si>
  <si>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</si>
  <si>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</si>
  <si>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</si>
  <si>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</si>
  <si>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</si>
  <si>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</si>
  <si>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</si>
  <si>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</si>
  <si>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</si>
  <si>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</si>
  <si>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</si>
  <si>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</si>
  <si>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</si>
  <si>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</si>
  <si>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</si>
  <si>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</si>
  <si>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</si>
  <si>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</si>
  <si>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</si>
  <si>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</si>
  <si>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</si>
  <si>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</si>
  <si>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</si>
  <si>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</si>
  <si>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</si>
  <si>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</si>
  <si>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</si>
  <si>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</si>
  <si>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</si>
  <si>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</si>
  <si>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</si>
  <si>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</si>
  <si>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</si>
  <si>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</si>
  <si>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</si>
  <si>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</si>
  <si>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</si>
  <si>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</si>
  <si>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</si>
  <si>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</si>
  <si>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</si>
  <si>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</si>
  <si>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</si>
  <si>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</si>
  <si>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</si>
  <si>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</si>
  <si>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</si>
  <si>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</si>
  <si>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</si>
  <si>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</si>
  <si>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</si>
  <si>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</si>
  <si>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</si>
  <si>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</si>
  <si>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</si>
  <si>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</si>
  <si>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</si>
  <si>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</si>
  <si>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</si>
  <si>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</si>
  <si>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</si>
  <si>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</si>
  <si>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</si>
  <si>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</si>
  <si>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</si>
  <si>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</si>
  <si>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</si>
  <si>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</si>
  <si>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</si>
  <si>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</si>
  <si>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</si>
  <si>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</si>
  <si>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</si>
  <si>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</si>
  <si>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</si>
  <si>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</si>
  <si>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</si>
  <si>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</si>
  <si>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</si>
  <si>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</si>
  <si>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</si>
  <si>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</si>
  <si>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</si>
  <si>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</si>
  <si>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</si>
  <si>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</si>
  <si>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</si>
  <si>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</si>
  <si>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</si>
  <si>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</si>
  <si>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</si>
  <si>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</si>
  <si>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</si>
  <si>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</si>
  <si>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</si>
  <si>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</si>
  <si>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</si>
  <si>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</si>
  <si>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</si>
  <si>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</si>
  <si>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</si>
  <si>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</si>
  <si>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</si>
  <si>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</si>
  <si>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</si>
  <si>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</si>
  <si>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</si>
  <si>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</si>
  <si>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</si>
  <si>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</si>
  <si>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</si>
  <si>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</si>
  <si>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</si>
  <si>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</si>
  <si>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</si>
  <si>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</si>
  <si>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</si>
  <si>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</si>
  <si>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</si>
  <si>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</si>
  <si>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</si>
  <si>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</si>
  <si>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</si>
  <si>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</si>
  <si>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</si>
  <si>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</si>
  <si>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</si>
  <si>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</si>
  <si>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</si>
  <si>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</si>
  <si>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</si>
  <si>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</si>
  <si>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</si>
  <si>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</si>
  <si>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</si>
  <si>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</si>
  <si>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</si>
  <si>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</si>
  <si>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</si>
  <si>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</si>
  <si>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</si>
  <si>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</si>
  <si>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</si>
  <si>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</si>
  <si>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</si>
  <si>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</si>
  <si>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</si>
  <si>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</si>
  <si>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</si>
  <si>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</si>
  <si>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</si>
  <si>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</si>
  <si>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</si>
  <si>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</si>
  <si>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</si>
  <si>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</si>
  <si>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</si>
  <si>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</si>
  <si>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</si>
  <si>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</si>
  <si>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</si>
  <si>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</si>
  <si>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</si>
  <si>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</si>
  <si>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</si>
  <si>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</si>
  <si>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</si>
  <si>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</si>
  <si>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</si>
  <si>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</si>
  <si>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</si>
  <si>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</si>
  <si>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</si>
  <si>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</si>
  <si>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</si>
  <si>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</si>
  <si>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</si>
  <si>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</si>
  <si>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</si>
  <si>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</si>
  <si>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</si>
  <si>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</si>
  <si>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</si>
  <si>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</si>
  <si>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</si>
  <si>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</si>
  <si>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</si>
  <si>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</si>
  <si>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</si>
  <si>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</si>
  <si>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</si>
  <si>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</si>
  <si>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</si>
  <si>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</si>
  <si>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</si>
  <si>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</si>
  <si>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</si>
  <si>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</si>
  <si>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</si>
  <si>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</si>
  <si>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</si>
  <si>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</si>
  <si>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</si>
  <si>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</si>
  <si>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</si>
  <si>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</si>
  <si>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</si>
  <si>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</si>
  <si>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</si>
  <si>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</si>
  <si>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</si>
  <si>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</si>
  <si>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</si>
  <si>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</si>
  <si>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</si>
  <si>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</si>
  <si>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</si>
  <si>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</si>
  <si>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</si>
  <si>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</si>
  <si>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</si>
  <si>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</si>
  <si>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</si>
  <si>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</si>
  <si>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</si>
  <si>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</si>
  <si>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</si>
  <si>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</si>
  <si>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</si>
  <si>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</si>
  <si>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</si>
  <si>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</si>
  <si>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</si>
  <si>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</si>
  <si>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</si>
  <si>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</si>
  <si>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</si>
  <si>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</si>
  <si>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</si>
  <si>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</si>
  <si>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</si>
  <si>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</si>
  <si>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</si>
  <si>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</si>
  <si>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</si>
  <si>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</si>
  <si>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</si>
  <si>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</si>
  <si>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</si>
  <si>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</si>
  <si>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</si>
  <si>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</si>
  <si>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</si>
  <si>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</si>
  <si>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</si>
  <si>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</si>
  <si>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</si>
  <si>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</si>
  <si>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</si>
  <si>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</si>
  <si>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</si>
  <si>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</si>
  <si>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</si>
  <si>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</si>
  <si>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</si>
  <si>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</si>
  <si>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</si>
  <si>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</si>
  <si>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</si>
  <si>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</si>
  <si>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</si>
  <si>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</si>
  <si>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</si>
  <si>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</si>
  <si>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</si>
  <si>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</si>
  <si>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</si>
  <si>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</si>
  <si>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</si>
  <si>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</si>
  <si>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</si>
  <si>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</si>
  <si>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</si>
  <si>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</si>
  <si>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</si>
  <si>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</si>
  <si>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</si>
  <si>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</si>
  <si>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</si>
  <si>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</si>
  <si>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</si>
  <si>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</si>
  <si>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</si>
  <si>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</si>
  <si>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</si>
  <si>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</si>
  <si>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</si>
  <si>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</si>
  <si>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</si>
  <si>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</si>
  <si>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</si>
  <si>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</si>
  <si>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</si>
  <si>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</si>
  <si>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</si>
  <si>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</si>
  <si>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</si>
  <si>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</si>
  <si>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</si>
  <si>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</si>
  <si>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</si>
  <si>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</si>
  <si>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</si>
  <si>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</si>
  <si>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</si>
  <si>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</si>
  <si>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</si>
  <si>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</si>
  <si>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</si>
  <si>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</si>
  <si>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</si>
  <si>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</si>
  <si>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</si>
  <si>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</si>
  <si>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</si>
  <si>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</si>
  <si>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</si>
  <si>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</si>
  <si>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</si>
  <si>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</si>
  <si>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</si>
  <si>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</si>
  <si>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</si>
  <si>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</si>
  <si>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</si>
  <si>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</si>
  <si>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</si>
  <si>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</si>
  <si>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</si>
  <si>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</si>
  <si>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</si>
  <si>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</si>
  <si>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</si>
  <si>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</si>
  <si>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</si>
  <si>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</si>
  <si>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</si>
  <si>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</si>
  <si>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</si>
  <si>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</si>
  <si>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</si>
  <si>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</si>
  <si>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</si>
  <si>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</si>
  <si>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</si>
  <si>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</si>
  <si>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</si>
  <si>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</si>
  <si>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</si>
  <si>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</si>
  <si>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</si>
  <si>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</si>
  <si>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</si>
  <si>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</si>
  <si>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</si>
  <si>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</si>
  <si>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</si>
  <si>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</si>
  <si>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</si>
  <si>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</si>
  <si>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</si>
  <si>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</si>
  <si>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</si>
  <si>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</si>
  <si>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</si>
  <si>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</si>
  <si>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</si>
  <si>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</si>
  <si>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</si>
  <si>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</si>
  <si>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</si>
  <si>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</si>
  <si>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</si>
  <si>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</si>
  <si>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</si>
  <si>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</si>
  <si>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</si>
  <si>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</si>
  <si>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</si>
  <si>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</si>
  <si>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</si>
  <si>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</si>
  <si>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</si>
  <si>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</si>
  <si>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</si>
  <si>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</si>
  <si>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</si>
  <si>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</si>
  <si>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</si>
  <si>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</si>
  <si>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</si>
  <si>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</si>
  <si>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</si>
  <si>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</si>
  <si>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</si>
  <si>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</si>
  <si>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</si>
  <si>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</si>
  <si>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</si>
  <si>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</si>
  <si>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</si>
  <si>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</si>
  <si>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</si>
  <si>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</si>
  <si>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</si>
  <si>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</si>
  <si>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</si>
  <si>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</si>
  <si>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</si>
  <si>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</si>
  <si>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</si>
  <si>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</si>
  <si>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</si>
  <si>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</si>
  <si>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</si>
  <si>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</si>
  <si>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</si>
  <si>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</si>
  <si>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</si>
  <si>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</si>
  <si>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</si>
  <si>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</si>
  <si>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</si>
  <si>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</si>
  <si>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</si>
  <si>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</si>
  <si>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</si>
  <si>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</si>
  <si>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</si>
  <si>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</si>
  <si>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</si>
  <si>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</si>
  <si>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</si>
  <si>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</si>
  <si>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</si>
  <si>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</si>
  <si>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</si>
  <si>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</si>
  <si>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</si>
  <si>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</si>
  <si>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</si>
  <si>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</si>
  <si>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</si>
  <si>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</si>
  <si>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</si>
  <si>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</si>
  <si>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</si>
  <si>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</si>
  <si>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</si>
  <si>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</si>
  <si>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</si>
  <si>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</si>
  <si>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</si>
  <si>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</si>
  <si>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</si>
  <si>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</si>
  <si>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</si>
  <si>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</si>
  <si>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</si>
  <si>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</si>
  <si>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</si>
  <si>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</si>
  <si>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</si>
  <si>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</si>
  <si>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</si>
  <si>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</si>
  <si>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</si>
  <si>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</si>
  <si>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</si>
  <si>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</si>
  <si>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</si>
  <si>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</si>
  <si>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</si>
  <si>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</si>
  <si>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</si>
  <si>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</si>
  <si>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</si>
  <si>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</si>
  <si>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</si>
  <si>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</si>
  <si>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</si>
  <si>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</si>
  <si>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</si>
  <si>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</si>
  <si>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</si>
  <si>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</si>
  <si>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</si>
  <si>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</si>
  <si>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</si>
  <si>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</si>
  <si>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</si>
  <si>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</si>
  <si>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</si>
  <si>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</si>
  <si>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</si>
  <si>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</si>
  <si>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</si>
  <si>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</si>
  <si>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</si>
  <si>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</si>
  <si>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</si>
  <si>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</si>
  <si>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</si>
  <si>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</si>
  <si>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</si>
  <si>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</si>
  <si>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</si>
  <si>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</si>
  <si>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</si>
  <si>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</si>
  <si>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</si>
  <si>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</si>
  <si>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</si>
  <si>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</si>
  <si>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</si>
  <si>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</si>
  <si>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</si>
  <si>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</si>
  <si>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</si>
  <si>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</si>
  <si>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</si>
  <si>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</si>
  <si>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</si>
  <si>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</si>
  <si>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</si>
  <si>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</si>
  <si>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</si>
  <si>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</si>
  <si>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</si>
  <si>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</si>
  <si>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</si>
  <si>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</si>
  <si>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</si>
  <si>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</si>
  <si>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</si>
  <si>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</si>
  <si>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</si>
  <si>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</si>
  <si>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</si>
  <si>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</si>
  <si>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</si>
  <si>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</si>
  <si>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</si>
  <si>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</si>
  <si>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</si>
  <si>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</si>
  <si>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</si>
  <si>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</si>
  <si>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</si>
  <si>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</si>
  <si>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</si>
  <si>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</si>
  <si>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</si>
  <si>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</si>
  <si>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</si>
  <si>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</si>
  <si>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</si>
  <si>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</si>
  <si>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</si>
  <si>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</si>
  <si>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</si>
  <si>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</si>
  <si>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</si>
  <si>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</si>
  <si>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</si>
  <si>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</si>
  <si>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</si>
  <si>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</si>
  <si>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</si>
  <si>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</si>
  <si>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</si>
  <si>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</si>
  <si>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</si>
  <si>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</si>
  <si>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</si>
  <si>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</si>
  <si>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</si>
  <si>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</si>
  <si>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</si>
  <si>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</si>
  <si>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</si>
  <si>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</si>
  <si>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</si>
  <si>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</si>
  <si>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</si>
  <si>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</si>
  <si>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</si>
  <si>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</si>
  <si>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</si>
  <si>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</si>
  <si>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</si>
  <si>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</si>
  <si>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</si>
  <si>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</si>
  <si>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</si>
  <si>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</si>
  <si>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</si>
  <si>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</si>
  <si>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</si>
  <si>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</si>
  <si>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</si>
  <si>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</si>
  <si>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</si>
  <si>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</si>
  <si>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</si>
  <si>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</si>
  <si>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</si>
  <si>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</si>
  <si>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</si>
  <si>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</si>
  <si>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</si>
  <si>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</si>
  <si>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</si>
  <si>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</si>
  <si>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</si>
  <si>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</si>
  <si>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</si>
  <si>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</si>
  <si>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</si>
  <si>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</si>
  <si>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</si>
  <si>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</si>
  <si>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</si>
  <si>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</si>
  <si>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</si>
  <si>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</si>
  <si>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</si>
  <si>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</si>
  <si>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</si>
  <si>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</si>
  <si>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</si>
  <si>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</si>
  <si>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</si>
  <si>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</si>
  <si>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</si>
  <si>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</si>
  <si>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</si>
  <si>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</si>
  <si>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</si>
  <si>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</si>
  <si>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</si>
  <si>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</si>
  <si>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</si>
  <si>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</si>
  <si>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</si>
  <si>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</si>
  <si>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</si>
  <si>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</si>
  <si>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</si>
  <si>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</si>
  <si>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</si>
  <si>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</si>
  <si>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</si>
  <si>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</si>
  <si>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</si>
  <si>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</si>
  <si>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</si>
  <si>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</si>
  <si>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</si>
  <si>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</si>
  <si>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</si>
  <si>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</si>
  <si>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</si>
  <si>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</si>
  <si>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</si>
  <si>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</si>
  <si>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</si>
  <si>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</si>
  <si>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</si>
  <si>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</si>
  <si>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</si>
  <si>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</si>
  <si>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</si>
  <si>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</si>
  <si>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</si>
  <si>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</si>
  <si>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</si>
  <si>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</si>
  <si>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</si>
  <si>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</si>
  <si>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</si>
  <si>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</si>
  <si>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</si>
  <si>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</si>
  <si>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</si>
  <si>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</si>
  <si>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</si>
  <si>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</si>
  <si>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</si>
  <si>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</si>
  <si>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</si>
  <si>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</si>
  <si>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</si>
  <si>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</si>
  <si>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</si>
  <si>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</si>
  <si>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</si>
  <si>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</si>
  <si>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</si>
  <si>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</si>
  <si>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</si>
  <si>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</si>
  <si>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</si>
  <si>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</si>
  <si>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</si>
  <si>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</si>
  <si>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</si>
  <si>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</si>
  <si>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</si>
  <si>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</si>
  <si>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</si>
  <si>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</si>
  <si>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</si>
  <si>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</si>
  <si>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</si>
  <si>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</si>
  <si>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</si>
  <si>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</si>
  <si>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</si>
  <si>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</si>
  <si>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</si>
  <si>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</si>
  <si>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</si>
  <si>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</si>
  <si>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</si>
  <si>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</si>
  <si>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</si>
  <si>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</si>
  <si>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</si>
  <si>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</si>
  <si>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</si>
  <si>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</si>
  <si>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</si>
  <si>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</si>
  <si>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</si>
  <si>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</si>
  <si>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</si>
  <si>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</si>
  <si>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</si>
  <si>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</si>
  <si>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</si>
  <si>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</si>
  <si>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</si>
  <si>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</si>
  <si>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</si>
  <si>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</si>
  <si>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</si>
  <si>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</si>
  <si>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</si>
  <si>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</si>
  <si>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</si>
  <si>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</si>
  <si>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</si>
  <si>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</si>
  <si>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</si>
  <si>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</si>
  <si>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</si>
  <si>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</si>
  <si>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</si>
  <si>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</si>
  <si>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</si>
  <si>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</si>
  <si>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</si>
  <si>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</si>
  <si>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</si>
  <si>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</si>
  <si>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</si>
  <si>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</si>
  <si>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</si>
  <si>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</si>
  <si>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</si>
  <si>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</si>
  <si>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</si>
  <si>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</si>
  <si>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</si>
  <si>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</si>
  <si>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</si>
  <si>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</si>
  <si>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</si>
  <si>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</si>
  <si>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</si>
  <si>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</si>
  <si>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</si>
  <si>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</si>
  <si>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</si>
  <si>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</si>
  <si>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</si>
  <si>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</si>
  <si>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</si>
  <si>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</si>
  <si>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</si>
  <si>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</si>
  <si>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</si>
  <si>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</si>
  <si>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</si>
  <si>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</si>
  <si>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</si>
  <si>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</si>
  <si>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</si>
  <si>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</si>
  <si>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</si>
  <si>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</si>
  <si>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</si>
  <si>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</si>
  <si>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</si>
  <si>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</si>
  <si>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</si>
  <si>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</si>
  <si>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</si>
  <si>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</si>
  <si>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</si>
  <si>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</si>
  <si>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</si>
  <si>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</si>
  <si>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</si>
  <si>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</si>
  <si>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</si>
  <si>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</si>
  <si>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</si>
  <si>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</si>
  <si>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</si>
  <si>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</si>
  <si>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</si>
  <si>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</si>
  <si>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</si>
  <si>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</si>
  <si>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</si>
  <si>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</si>
  <si>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</si>
  <si>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</si>
  <si>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</si>
  <si>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</si>
  <si>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</si>
  <si>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</si>
  <si>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</si>
  <si>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</si>
  <si>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</si>
  <si>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</si>
  <si>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</si>
  <si>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</si>
  <si>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</si>
  <si>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</si>
  <si>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</si>
  <si>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</si>
  <si>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</si>
  <si>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</si>
  <si>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</si>
  <si>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</si>
  <si>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</si>
  <si>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</si>
  <si>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</si>
  <si>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</si>
  <si>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</si>
  <si>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</si>
  <si>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</si>
  <si>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</si>
  <si>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</si>
  <si>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</si>
  <si>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</si>
  <si>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</si>
  <si>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</si>
  <si>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</si>
  <si>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</si>
  <si>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</si>
  <si>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</si>
  <si>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</si>
  <si>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</si>
  <si>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</si>
  <si>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</si>
  <si>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</si>
  <si>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</si>
  <si>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</si>
  <si>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</si>
  <si>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</si>
  <si>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</si>
  <si>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</si>
  <si>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</si>
  <si>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</si>
  <si>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</si>
  <si>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</si>
  <si>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</si>
  <si>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</si>
  <si>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</si>
  <si>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</si>
  <si>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</si>
  <si>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</si>
  <si>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</si>
  <si>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</si>
  <si>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</si>
  <si>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</si>
  <si>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</si>
  <si>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</si>
  <si>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</si>
  <si>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</si>
  <si>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</si>
  <si>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</si>
  <si>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</si>
  <si>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</si>
  <si>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</si>
  <si>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</si>
  <si>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</si>
  <si>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</si>
  <si>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</si>
  <si>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</si>
  <si>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</si>
  <si>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</si>
  <si>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</si>
  <si>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</si>
  <si>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</si>
  <si>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</si>
  <si>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</si>
  <si>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</si>
  <si>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</si>
  <si>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</si>
  <si>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</si>
  <si>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</si>
  <si>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</si>
  <si>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</si>
  <si>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</si>
  <si>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</si>
  <si>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</si>
  <si>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</si>
  <si>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</si>
  <si>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</si>
  <si>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</si>
  <si>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</si>
  <si>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</si>
  <si>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</si>
  <si>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</si>
  <si>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</si>
  <si>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</si>
  <si>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</si>
  <si>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</si>
  <si>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</si>
  <si>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</si>
  <si>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</si>
  <si>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</si>
  <si>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</si>
  <si>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</si>
  <si>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</si>
  <si>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</si>
  <si>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</si>
  <si>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</si>
  <si>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</si>
  <si>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</si>
  <si>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</si>
  <si>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</si>
  <si>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</si>
  <si>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</si>
  <si>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</si>
  <si>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</si>
  <si>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</si>
  <si>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</si>
  <si>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</si>
  <si>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</si>
  <si>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</si>
  <si>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</si>
  <si>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</si>
  <si>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</si>
  <si>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</si>
  <si>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</si>
  <si>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</si>
  <si>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</si>
  <si>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</si>
  <si>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</si>
  <si>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</si>
  <si>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</si>
  <si>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</si>
  <si>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</si>
  <si>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</si>
  <si>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</si>
  <si>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</si>
  <si>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</si>
  <si>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</si>
  <si>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</si>
  <si>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</si>
  <si>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</si>
  <si>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</si>
  <si>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</si>
  <si>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</si>
  <si>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</si>
  <si>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</si>
  <si>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</si>
  <si>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</si>
  <si>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</si>
  <si>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</si>
  <si>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</si>
  <si>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</si>
  <si>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</si>
  <si>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</si>
  <si>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</si>
  <si>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</si>
  <si>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</si>
  <si>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</si>
  <si>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</si>
  <si>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</si>
  <si>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</si>
  <si>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</si>
  <si>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</si>
  <si>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</si>
  <si>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</si>
  <si>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</si>
  <si>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</si>
  <si>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</si>
  <si>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</si>
  <si>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</si>
  <si>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</si>
  <si>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</si>
  <si>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</si>
  <si>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</si>
  <si>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</si>
  <si>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</si>
  <si>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</si>
  <si>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</si>
  <si>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</si>
  <si>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</si>
  <si>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</si>
  <si>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</si>
  <si>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</si>
  <si>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</si>
  <si>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</si>
  <si>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</si>
  <si>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</si>
  <si>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</si>
  <si>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</si>
  <si>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</si>
  <si>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</si>
  <si>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</si>
  <si>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</si>
  <si>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</si>
  <si>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</si>
  <si>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</si>
  <si>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</si>
  <si>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</si>
  <si>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</si>
  <si>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</si>
  <si>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</si>
  <si>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</si>
  <si>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</si>
  <si>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</si>
  <si>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</si>
  <si>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</si>
  <si>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</si>
  <si>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</si>
  <si>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</si>
  <si>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</si>
  <si>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</si>
  <si>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</si>
  <si>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</si>
  <si>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</si>
  <si>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</si>
  <si>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</si>
  <si>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</si>
  <si>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</si>
  <si>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</si>
  <si>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</si>
  <si>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</si>
  <si>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</si>
  <si>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</si>
  <si>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</si>
  <si>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</si>
  <si>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</si>
  <si>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</si>
  <si>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</si>
  <si>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</si>
  <si>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</si>
  <si>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</si>
  <si>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</si>
  <si>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</si>
  <si>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</si>
  <si>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</si>
  <si>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</si>
  <si>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</si>
  <si>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</si>
  <si>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</si>
  <si>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</si>
  <si>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</si>
  <si>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</si>
  <si>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</si>
  <si>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</si>
  <si>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</si>
  <si>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</si>
  <si>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</si>
  <si>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</si>
  <si>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</si>
  <si>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</si>
  <si>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</si>
  <si>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</si>
  <si>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</si>
  <si>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</si>
  <si>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</si>
  <si>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</si>
  <si>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</si>
  <si>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</si>
  <si>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</si>
  <si>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</si>
  <si>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</si>
  <si>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</si>
  <si>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</si>
  <si>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</si>
  <si>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</si>
  <si>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</si>
  <si>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</si>
  <si>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</si>
  <si>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</si>
  <si>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</si>
  <si>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</si>
  <si>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</si>
  <si>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</si>
  <si>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</si>
  <si>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</si>
  <si>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</si>
  <si>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</si>
  <si>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</si>
  <si>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</si>
  <si>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</si>
  <si>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</si>
  <si>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</si>
  <si>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</si>
  <si>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</si>
  <si>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</si>
  <si>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</si>
  <si>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</si>
  <si>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</si>
  <si>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</si>
  <si>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</si>
  <si>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</si>
  <si>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</si>
  <si>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</si>
  <si>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</si>
  <si>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</si>
  <si>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</si>
  <si>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</si>
  <si>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</si>
  <si>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</si>
  <si>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</si>
  <si>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</si>
  <si>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</si>
  <si>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</si>
  <si>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</si>
  <si>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</si>
  <si>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</si>
  <si>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</si>
  <si>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</si>
  <si>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</si>
  <si>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</si>
  <si>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</si>
  <si>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</si>
  <si>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</si>
  <si>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</si>
  <si>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</si>
  <si>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</si>
  <si>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</si>
  <si>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</si>
  <si>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</si>
  <si>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</si>
  <si>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</si>
  <si>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</si>
  <si>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</si>
  <si>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</si>
  <si>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</si>
  <si>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</si>
  <si>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</si>
  <si>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</si>
  <si>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</si>
  <si>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</si>
  <si>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</si>
  <si>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</si>
  <si>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</si>
  <si>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</si>
  <si>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</si>
  <si>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</si>
  <si>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</si>
  <si>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</si>
  <si>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</si>
  <si>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</si>
  <si>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</si>
  <si>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</si>
  <si>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</si>
  <si>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</si>
  <si>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</si>
  <si>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</si>
  <si>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</si>
  <si>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</si>
  <si>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</si>
  <si>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</si>
  <si>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</si>
  <si>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</si>
  <si>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</si>
  <si>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</si>
  <si>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</si>
  <si>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</si>
  <si>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</si>
  <si>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</si>
  <si>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</si>
  <si>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</si>
  <si>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</si>
  <si>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</si>
  <si>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</si>
  <si>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</si>
  <si>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</si>
  <si>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</si>
  <si>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</si>
  <si>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</si>
  <si>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</si>
  <si>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</si>
  <si>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</si>
  <si>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</si>
  <si>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</si>
  <si>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</si>
  <si>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</si>
  <si>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</si>
  <si>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</si>
  <si>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</si>
  <si>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</si>
  <si>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</si>
  <si>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</si>
  <si>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</si>
  <si>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</si>
  <si>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</si>
  <si>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</si>
  <si>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</si>
  <si>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</si>
  <si>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</si>
  <si>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</si>
  <si>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</si>
  <si>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</si>
  <si>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</si>
  <si>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</si>
  <si>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</si>
  <si>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</si>
  <si>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</si>
  <si>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</si>
  <si>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</si>
  <si>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</si>
  <si>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</si>
  <si>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</si>
  <si>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</si>
  <si>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</si>
  <si>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</si>
  <si>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</si>
  <si>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</si>
  <si>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</si>
  <si>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</si>
  <si>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</si>
  <si>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</si>
  <si>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</si>
  <si>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</si>
  <si>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</si>
  <si>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</si>
  <si>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</si>
  <si>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</si>
  <si>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</si>
  <si>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</si>
  <si>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</si>
  <si>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</si>
  <si>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</si>
  <si>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</si>
  <si>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</si>
  <si>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</si>
  <si>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</si>
  <si>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</si>
  <si>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</si>
  <si>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</si>
  <si>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</si>
  <si>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</si>
  <si>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</si>
  <si>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</si>
  <si>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</si>
  <si>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</si>
  <si>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</si>
  <si>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</si>
  <si>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</si>
  <si>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</si>
  <si>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</si>
  <si>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</si>
  <si>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</si>
  <si>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</si>
  <si>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</si>
  <si>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</si>
  <si>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</si>
  <si>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</si>
  <si>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</si>
  <si>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</si>
  <si>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</si>
  <si>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</si>
  <si>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</si>
  <si>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</si>
  <si>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</si>
  <si>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</si>
  <si>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</si>
  <si>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</si>
  <si>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</si>
  <si>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</si>
  <si>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</si>
  <si>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</si>
  <si>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</si>
  <si>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</si>
  <si>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</si>
  <si>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</si>
  <si>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</si>
  <si>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</si>
  <si>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</si>
  <si>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</si>
  <si>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</si>
  <si>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</si>
  <si>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</si>
  <si>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</si>
  <si>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</si>
  <si>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</si>
  <si>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</si>
  <si>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</si>
  <si>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</si>
  <si>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</si>
  <si>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</si>
  <si>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</si>
  <si>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</si>
  <si>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</si>
  <si>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</si>
  <si>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</si>
  <si>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</si>
  <si>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</si>
  <si>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</si>
  <si>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</si>
  <si>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</si>
  <si>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</si>
  <si>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</si>
  <si>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</si>
  <si>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</si>
  <si>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</si>
  <si>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</si>
  <si>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</si>
  <si>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</si>
  <si>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</si>
  <si>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</si>
  <si>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</si>
  <si>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</si>
  <si>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</si>
  <si>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</si>
  <si>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</si>
  <si>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</si>
  <si>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</si>
  <si>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</si>
  <si>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</si>
  <si>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</si>
  <si>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</si>
  <si>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</si>
  <si>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</si>
  <si>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</si>
  <si>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</si>
  <si>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</si>
  <si>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</si>
  <si>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</si>
  <si>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</si>
  <si>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</si>
  <si>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</si>
  <si>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</si>
  <si>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</si>
  <si>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</si>
  <si>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</si>
  <si>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</si>
  <si>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</si>
  <si>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</si>
  <si>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</si>
  <si>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</si>
  <si>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</si>
  <si>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</si>
  <si>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</si>
  <si>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</si>
  <si>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</si>
  <si>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</si>
  <si>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</si>
  <si>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</si>
  <si>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</si>
  <si>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</si>
  <si>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</si>
  <si>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</si>
  <si>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</si>
  <si>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</si>
  <si>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</si>
  <si>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</si>
  <si>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</si>
  <si>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</si>
  <si>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</si>
  <si>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</si>
  <si>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</si>
  <si>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</si>
  <si>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</si>
  <si>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</si>
  <si>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</si>
  <si>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</si>
  <si>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</si>
  <si>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</si>
  <si>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</si>
  <si>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</si>
  <si>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</si>
  <si>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</si>
  <si>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</si>
  <si>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</si>
  <si>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</si>
  <si>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</si>
  <si>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</si>
  <si>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</si>
  <si>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</si>
  <si>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</si>
  <si>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</si>
  <si>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</si>
  <si>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</si>
  <si>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</si>
  <si>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</si>
  <si>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</si>
  <si>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</si>
  <si>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</si>
  <si>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</si>
  <si>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</si>
  <si>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</si>
  <si>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</si>
  <si>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</si>
  <si>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</si>
  <si>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</si>
  <si>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</si>
  <si>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</si>
  <si>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</si>
  <si>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</si>
  <si>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</si>
  <si>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</si>
  <si>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</si>
  <si>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</si>
  <si>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</si>
  <si>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</si>
  <si>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</si>
  <si>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</si>
  <si>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</si>
  <si>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</si>
  <si>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</si>
  <si>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</si>
  <si>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</si>
  <si>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</si>
  <si>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</si>
  <si>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</si>
  <si>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</si>
  <si>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</si>
  <si>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</si>
  <si>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</si>
  <si>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</si>
  <si>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</si>
  <si>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</si>
  <si>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</si>
  <si>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</si>
  <si>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</si>
  <si>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</si>
  <si>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</si>
  <si>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</si>
  <si>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</si>
  <si>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</si>
  <si>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</si>
  <si>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</si>
  <si>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</si>
  <si>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</si>
  <si>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</si>
  <si>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</si>
  <si>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</si>
  <si>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</si>
  <si>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</si>
  <si>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</si>
  <si>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</si>
  <si>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</si>
  <si>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</si>
  <si>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</si>
  <si>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</si>
  <si>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</si>
  <si>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</si>
  <si>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</si>
  <si>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</si>
  <si>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</si>
  <si>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</si>
  <si>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</si>
  <si>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</si>
  <si>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</si>
  <si>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</si>
  <si>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</si>
  <si>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</si>
  <si>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</si>
  <si>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</si>
  <si>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</si>
  <si>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</si>
  <si>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</si>
  <si>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</si>
  <si>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</si>
  <si>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</si>
  <si>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</si>
  <si>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</si>
  <si>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</si>
  <si>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</si>
  <si>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</si>
  <si>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</si>
  <si>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</si>
  <si>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</si>
  <si>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</si>
  <si>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</si>
  <si>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</si>
  <si>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</si>
  <si>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</si>
  <si>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</si>
  <si>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</si>
  <si>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</si>
  <si>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</si>
  <si>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</si>
  <si>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</si>
  <si>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</si>
  <si>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</si>
  <si>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</si>
  <si>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</si>
  <si>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</si>
  <si>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</si>
  <si>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</si>
  <si>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</si>
  <si>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</si>
  <si>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</si>
  <si>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</si>
  <si>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</si>
  <si>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</si>
  <si>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</si>
  <si>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</si>
  <si>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</si>
  <si>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</si>
  <si>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</si>
  <si>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</si>
  <si>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</si>
  <si>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</si>
  <si>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</si>
  <si>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</si>
  <si>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</si>
  <si>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</si>
  <si>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</si>
  <si>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</si>
  <si>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</si>
  <si>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</si>
  <si>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</si>
  <si>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</si>
  <si>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</si>
  <si>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</si>
  <si>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</si>
  <si>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</si>
  <si>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</si>
  <si>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</si>
  <si>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</si>
  <si>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</si>
  <si>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</si>
  <si>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</si>
  <si>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</si>
  <si>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</si>
  <si>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</si>
  <si>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</si>
  <si>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</si>
  <si>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</si>
  <si>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</si>
  <si>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</si>
  <si>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</si>
  <si>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</si>
  <si>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</si>
  <si>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</si>
  <si>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</si>
  <si>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</si>
  <si>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</si>
  <si>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</si>
  <si>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</si>
  <si>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</si>
  <si>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</si>
  <si>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</si>
  <si>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</si>
  <si>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</si>
  <si>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</si>
  <si>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</si>
  <si>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</si>
  <si>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</si>
  <si>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</si>
  <si>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</si>
  <si>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</si>
  <si>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</si>
  <si>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</si>
  <si>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</si>
  <si>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</si>
  <si>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</si>
  <si>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</si>
  <si>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</si>
  <si>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</si>
  <si>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</si>
  <si>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</si>
  <si>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</si>
  <si>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</si>
  <si>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</si>
  <si>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</si>
  <si>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</si>
  <si>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</si>
  <si>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</si>
  <si>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</si>
  <si>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</si>
  <si>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</si>
  <si>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</si>
  <si>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</si>
  <si>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</si>
  <si>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</si>
  <si>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</si>
  <si>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</si>
  <si>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</si>
  <si>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</si>
  <si>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</si>
  <si>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</si>
  <si>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</si>
  <si>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</si>
  <si>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</si>
  <si>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</si>
  <si>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</si>
  <si>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</si>
  <si>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</si>
  <si>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</si>
  <si>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</si>
  <si>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</si>
  <si>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</si>
  <si>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</si>
  <si>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</si>
  <si>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</si>
  <si>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</si>
  <si>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</si>
  <si>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</si>
  <si>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</si>
  <si>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</si>
  <si>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</si>
  <si>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</si>
  <si>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</si>
  <si>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</si>
  <si>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</si>
  <si>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</si>
  <si>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</si>
  <si>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</si>
  <si>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</si>
  <si>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</si>
  <si>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</si>
  <si>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</si>
  <si>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</si>
  <si>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</si>
  <si>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</si>
  <si>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</si>
  <si>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</si>
  <si>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</si>
  <si>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</si>
  <si>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</si>
  <si>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</si>
  <si>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</si>
  <si>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</si>
  <si>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</si>
  <si>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</si>
  <si>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</si>
  <si>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</si>
  <si>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</si>
  <si>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</si>
  <si>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</si>
  <si>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</si>
  <si>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</si>
  <si>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</si>
  <si>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</si>
  <si>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</si>
  <si>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</si>
  <si>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</si>
  <si>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</si>
  <si>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</si>
  <si>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</si>
  <si>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</si>
  <si>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</si>
  <si>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</si>
  <si>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</si>
  <si>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</si>
  <si>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</si>
  <si>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</si>
  <si>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</si>
  <si>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</si>
  <si>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</si>
  <si>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</si>
  <si>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</si>
  <si>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</si>
  <si>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</si>
  <si>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</si>
  <si>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</si>
  <si>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</si>
  <si>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</si>
  <si>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</si>
  <si>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</si>
  <si>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</si>
  <si>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</si>
  <si>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</si>
  <si>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</si>
  <si>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</si>
  <si>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</si>
  <si>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</si>
  <si>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</si>
  <si>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</si>
  <si>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</si>
  <si>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</si>
  <si>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</si>
  <si>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</si>
  <si>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</si>
  <si>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</si>
  <si>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</si>
  <si>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</si>
  <si>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</si>
  <si>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</si>
  <si>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</si>
  <si>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</si>
  <si>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</si>
  <si>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</si>
  <si>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</si>
  <si>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</si>
  <si>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</si>
  <si>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</si>
  <si>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</si>
  <si>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</si>
  <si>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</si>
  <si>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</si>
  <si>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</si>
  <si>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</si>
  <si>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</si>
  <si>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</si>
  <si>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</si>
  <si>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</si>
  <si>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</si>
  <si>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</si>
  <si>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</si>
  <si>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</si>
  <si>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</si>
  <si>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</si>
  <si>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</si>
  <si>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</si>
  <si>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</si>
  <si>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</si>
  <si>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</si>
  <si>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</si>
  <si>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</si>
  <si>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</si>
  <si>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</si>
  <si>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</si>
  <si>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</si>
  <si>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</si>
  <si>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</si>
  <si>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</si>
  <si>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</si>
  <si>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</si>
  <si>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</si>
  <si>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</si>
  <si>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</si>
  <si>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</si>
  <si>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</si>
  <si>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</si>
  <si>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</si>
  <si>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</si>
  <si>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</si>
  <si>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</si>
  <si>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</si>
  <si>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</si>
  <si>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</si>
  <si>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</si>
  <si>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</si>
  <si>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</si>
  <si>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</si>
  <si>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</si>
  <si>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</si>
  <si>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</si>
  <si>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</si>
  <si>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</si>
  <si>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</si>
  <si>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</si>
  <si>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</si>
  <si>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</si>
  <si>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</si>
  <si>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</si>
  <si>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</si>
  <si>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</si>
  <si>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</si>
  <si>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</si>
  <si>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</si>
  <si>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</si>
  <si>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</si>
  <si>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</si>
  <si>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</si>
  <si>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</si>
  <si>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</si>
  <si>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</si>
  <si>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</si>
  <si>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</si>
  <si>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</si>
  <si>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</si>
  <si>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</si>
  <si>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</si>
  <si>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</si>
  <si>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</si>
  <si>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</si>
  <si>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</si>
  <si>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</si>
  <si>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</si>
  <si>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</si>
  <si>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</si>
  <si>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</si>
  <si>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</si>
  <si>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</si>
  <si>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</si>
  <si>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</si>
  <si>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</si>
  <si>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</si>
  <si>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</si>
  <si>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</si>
  <si>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</si>
  <si>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</si>
  <si>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</si>
  <si>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</si>
  <si>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</si>
  <si>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</si>
  <si>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</si>
  <si>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</si>
  <si>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</si>
  <si>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</si>
  <si>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</si>
  <si>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</si>
  <si>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</si>
  <si>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</si>
  <si>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</si>
  <si>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</si>
  <si>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</si>
  <si>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</si>
  <si>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</si>
  <si>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</si>
  <si>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</si>
  <si>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</si>
  <si>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</si>
  <si>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</si>
  <si>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</si>
  <si>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</si>
  <si>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</si>
  <si>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</si>
  <si>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</si>
  <si>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</si>
  <si>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</si>
  <si>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</si>
  <si>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</si>
  <si>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</si>
  <si>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</si>
  <si>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</si>
  <si>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</si>
  <si>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</si>
  <si>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</si>
  <si>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</si>
  <si>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</si>
  <si>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</si>
  <si>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</si>
  <si>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</si>
  <si>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</si>
  <si>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</si>
  <si>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</si>
  <si>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</si>
  <si>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</si>
  <si>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</si>
  <si>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</si>
  <si>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</si>
  <si>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</si>
  <si>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</si>
  <si>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</si>
  <si>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</si>
  <si>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</si>
  <si>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</si>
  <si>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</si>
  <si>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</si>
  <si>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</si>
  <si>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</si>
  <si>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</si>
  <si>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</si>
  <si>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</si>
  <si>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</si>
  <si>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</si>
  <si>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</si>
  <si>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</si>
  <si>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</si>
  <si>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</si>
  <si>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</si>
  <si>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</si>
  <si>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</si>
  <si>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</si>
  <si>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</si>
  <si>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</si>
  <si>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</si>
  <si>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</si>
  <si>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</si>
  <si>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</si>
  <si>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</si>
  <si>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</si>
  <si>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</si>
  <si>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</si>
  <si>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</si>
  <si>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</si>
  <si>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</si>
  <si>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</si>
  <si>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</si>
  <si>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</si>
  <si>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</si>
  <si>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</si>
  <si>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</si>
  <si>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</si>
  <si>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</si>
  <si>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</si>
  <si>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</si>
  <si>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</si>
  <si>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</si>
  <si>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</si>
  <si>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</si>
  <si>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</si>
  <si>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</si>
  <si>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</si>
  <si>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</si>
  <si>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</si>
  <si>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</si>
  <si>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</si>
  <si>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</si>
  <si>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</si>
  <si>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</si>
  <si>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</si>
  <si>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</si>
  <si>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</si>
  <si>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</si>
  <si>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</si>
  <si>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</si>
  <si>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</si>
  <si>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</si>
  <si>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</si>
  <si>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</si>
  <si>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</si>
  <si>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</si>
  <si>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</si>
  <si>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</si>
  <si>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</si>
  <si>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</si>
  <si>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</si>
  <si>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</si>
  <si>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</si>
  <si>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</si>
  <si>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</si>
  <si>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</si>
  <si>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</si>
  <si>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</si>
  <si>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</si>
  <si>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</si>
  <si>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</si>
  <si>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</si>
  <si>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</si>
  <si>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</si>
  <si>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</si>
  <si>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</si>
  <si>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</si>
  <si>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</si>
  <si>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</si>
  <si>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</si>
  <si>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</si>
  <si>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</si>
  <si>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</si>
  <si>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</si>
  <si>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</si>
  <si>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</si>
  <si>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</si>
  <si>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</si>
  <si>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</si>
  <si>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</si>
  <si>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</si>
  <si>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</si>
  <si>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</si>
  <si>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</si>
  <si>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</si>
  <si>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</si>
  <si>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</si>
  <si>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</si>
  <si>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</si>
  <si>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</si>
  <si>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</si>
  <si>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</si>
  <si>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</si>
  <si>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</si>
  <si>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</si>
  <si>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</si>
  <si>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</si>
  <si>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</si>
  <si>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</si>
  <si>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</si>
  <si>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</si>
  <si>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</si>
  <si>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</si>
  <si>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</si>
  <si>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</si>
  <si>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</si>
  <si>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</si>
  <si>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</si>
  <si>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</si>
  <si>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</si>
  <si>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</si>
  <si>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</si>
  <si>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</si>
  <si>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</si>
  <si>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</si>
  <si>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</si>
  <si>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</si>
  <si>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</si>
  <si>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</si>
  <si>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</si>
  <si>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</si>
  <si>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</si>
  <si>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</si>
  <si>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</si>
  <si>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</si>
  <si>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</si>
  <si>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</si>
  <si>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</si>
  <si>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</si>
  <si>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</si>
  <si>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</si>
  <si>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</si>
  <si>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</si>
  <si>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</si>
  <si>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</si>
  <si>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</si>
  <si>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</si>
  <si>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</si>
  <si>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</si>
  <si>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</si>
  <si>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</si>
  <si>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</si>
  <si>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</si>
  <si>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</si>
  <si>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</si>
  <si>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</si>
  <si>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</si>
  <si>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</si>
  <si>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</si>
  <si>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</si>
  <si>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</si>
  <si>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</si>
  <si>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</si>
  <si>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</si>
  <si>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</si>
  <si>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</si>
  <si>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</si>
  <si>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</si>
  <si>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</si>
  <si>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</si>
  <si>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</si>
  <si>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</si>
  <si>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</si>
  <si>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</si>
  <si>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</si>
  <si>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</si>
  <si>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</si>
  <si>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</si>
  <si>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</si>
  <si>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</si>
  <si>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</si>
  <si>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</si>
  <si>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</si>
  <si>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</si>
  <si>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</si>
  <si>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</si>
  <si>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</si>
  <si>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</si>
  <si>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</si>
  <si>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</si>
  <si>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</si>
  <si>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</si>
  <si>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</si>
  <si>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</si>
  <si>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</si>
  <si>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</si>
  <si>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</si>
  <si>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</si>
  <si>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</si>
  <si>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</si>
  <si>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</si>
  <si>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</si>
  <si>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</si>
  <si>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</si>
  <si>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</si>
  <si>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</si>
  <si>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</si>
  <si>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</si>
  <si>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</si>
  <si>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</si>
  <si>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</si>
  <si>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</si>
  <si>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</si>
  <si>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</si>
  <si>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</si>
  <si>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</si>
  <si>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</si>
  <si>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</si>
  <si>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</si>
  <si>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</si>
  <si>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</si>
  <si>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</si>
  <si>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</si>
  <si>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</si>
  <si>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</si>
  <si>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</si>
  <si>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</si>
  <si>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</si>
  <si>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</si>
  <si>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</si>
  <si>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</si>
  <si>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</si>
  <si>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</si>
  <si>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</si>
  <si>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</si>
  <si>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</si>
  <si>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</si>
  <si>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</si>
  <si>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</si>
  <si>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</si>
  <si>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</si>
  <si>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</si>
  <si>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</si>
  <si>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</si>
  <si>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</si>
  <si>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</si>
  <si>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</si>
  <si>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</si>
  <si>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</si>
  <si>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</si>
  <si>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</si>
  <si>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</si>
  <si>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</si>
  <si>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</si>
  <si>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</si>
  <si>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</si>
  <si>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</si>
  <si>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</si>
  <si>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</si>
  <si>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</si>
  <si>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</si>
  <si>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</si>
  <si>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</si>
  <si>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</si>
  <si>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</si>
  <si>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</si>
  <si>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</si>
  <si>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</si>
  <si>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</si>
  <si>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</si>
  <si>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</si>
  <si>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</si>
  <si>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</si>
  <si>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</si>
  <si>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</si>
  <si>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</si>
  <si>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</si>
  <si>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</si>
  <si>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</si>
  <si>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</si>
  <si>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</si>
  <si>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</si>
  <si>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</si>
  <si>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</si>
  <si>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</si>
  <si>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</si>
  <si>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</si>
  <si>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</si>
  <si>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</si>
  <si>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</si>
  <si>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</si>
  <si>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</si>
  <si>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</si>
  <si>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</si>
  <si>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</si>
  <si>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</si>
  <si>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</si>
  <si>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</si>
  <si>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</si>
  <si>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</si>
  <si>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</si>
  <si>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</si>
  <si>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</si>
  <si>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</si>
  <si>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</si>
  <si>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</si>
  <si>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</si>
  <si>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</si>
  <si>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</si>
  <si>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</si>
  <si>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</si>
  <si>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</si>
  <si>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</si>
  <si>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</si>
  <si>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</si>
  <si>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</si>
  <si>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</si>
  <si>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</si>
  <si>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</si>
  <si>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</si>
  <si>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</si>
  <si>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</si>
  <si>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</si>
  <si>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</si>
  <si>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</si>
  <si>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</si>
  <si>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</si>
  <si>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</si>
  <si>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</si>
  <si>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</si>
  <si>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</si>
  <si>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</si>
  <si>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</si>
  <si>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</si>
  <si>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</si>
  <si>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</si>
  <si>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</si>
  <si>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</si>
  <si>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</si>
  <si>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</si>
  <si>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</si>
  <si>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</si>
  <si>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</si>
  <si>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</si>
  <si>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</si>
  <si>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</si>
  <si>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</si>
  <si>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</si>
  <si>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</si>
  <si>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</si>
  <si>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</si>
  <si>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</si>
  <si>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</si>
  <si>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</si>
  <si>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</si>
  <si>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</si>
  <si>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</si>
  <si>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</si>
  <si>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</si>
  <si>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</si>
  <si>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</si>
  <si>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</si>
  <si>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</si>
  <si>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</si>
  <si>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</si>
  <si>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</si>
  <si>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</si>
  <si>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</si>
  <si>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</si>
  <si>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</si>
  <si>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</si>
  <si>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</si>
  <si>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</si>
  <si>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</si>
  <si>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</si>
  <si>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</si>
  <si>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</si>
  <si>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</si>
  <si>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</si>
  <si>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</si>
  <si>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</si>
  <si>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</si>
  <si>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</si>
  <si>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</si>
  <si>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</si>
  <si>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</si>
  <si>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</si>
  <si>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</si>
  <si>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</si>
  <si>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</si>
  <si>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</si>
  <si>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</si>
  <si>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</si>
  <si>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</si>
  <si>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</si>
  <si>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</si>
  <si>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</si>
  <si>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</si>
  <si>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</si>
  <si>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</si>
  <si>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</si>
  <si>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</si>
  <si>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</si>
  <si>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</si>
  <si>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</si>
  <si>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</si>
  <si>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</si>
  <si>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</si>
  <si>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</si>
  <si>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</si>
  <si>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</si>
  <si>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</si>
  <si>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</si>
  <si>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</si>
  <si>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</si>
  <si>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</si>
  <si>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</si>
  <si>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</si>
  <si>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</si>
  <si>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</si>
  <si>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</si>
  <si>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</si>
  <si>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</si>
  <si>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</si>
  <si>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</si>
  <si>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</si>
  <si>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</si>
  <si>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</si>
  <si>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</si>
  <si>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</si>
  <si>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</si>
  <si>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</si>
  <si>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</si>
  <si>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</si>
  <si>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</si>
  <si>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</si>
  <si>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</si>
  <si>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</si>
  <si>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</si>
  <si>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</si>
  <si>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</si>
  <si>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</si>
  <si>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</si>
  <si>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</si>
  <si>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</si>
  <si>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</si>
  <si>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</si>
  <si>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</si>
  <si>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</si>
  <si>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</si>
  <si>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</si>
  <si>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</si>
  <si>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</si>
  <si>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</si>
  <si>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</si>
  <si>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</si>
  <si>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</si>
  <si>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</si>
  <si>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</si>
  <si>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</si>
  <si>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</si>
  <si>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</si>
  <si>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</si>
  <si>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</si>
  <si>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</si>
  <si>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</si>
  <si>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</si>
  <si>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</si>
  <si>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</si>
  <si>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</si>
  <si>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</si>
  <si>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</si>
  <si>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</si>
  <si>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</si>
  <si>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</si>
  <si>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</si>
  <si>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</si>
  <si>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</si>
  <si>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</si>
  <si>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</si>
  <si>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</si>
  <si>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</si>
  <si>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</si>
  <si>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</si>
  <si>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</si>
  <si>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</si>
  <si>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</si>
  <si>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</si>
  <si>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</si>
  <si>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</si>
  <si>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</si>
  <si>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</si>
  <si>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</si>
  <si>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</si>
  <si>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</si>
  <si>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</si>
  <si>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</si>
  <si>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</si>
  <si>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</si>
  <si>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</si>
  <si>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</si>
  <si>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</si>
  <si>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</si>
  <si>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</si>
  <si>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</si>
  <si>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</si>
  <si>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</si>
  <si>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</si>
  <si>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</si>
  <si>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</si>
  <si>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</si>
  <si>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</si>
  <si>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</si>
  <si>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</si>
  <si>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</si>
  <si>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</si>
  <si>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</si>
  <si>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</si>
  <si>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</si>
  <si>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</si>
  <si>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</si>
  <si>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</si>
  <si>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</si>
  <si>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</si>
  <si>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</si>
  <si>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</si>
  <si>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</si>
  <si>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</si>
  <si>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</si>
  <si>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</si>
  <si>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</si>
  <si>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</si>
  <si>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</si>
  <si>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</si>
  <si>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</si>
  <si>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</si>
  <si>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</si>
  <si>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</si>
  <si>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</si>
  <si>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</si>
  <si>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</si>
  <si>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</si>
  <si>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</si>
  <si>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</si>
  <si>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</si>
  <si>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</si>
  <si>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</si>
  <si>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</si>
  <si>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</si>
  <si>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</si>
  <si>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</si>
  <si>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</si>
  <si>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</si>
  <si>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</si>
  <si>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</si>
  <si>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</si>
  <si>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</si>
  <si>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</si>
  <si>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</si>
  <si>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</si>
  <si>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</si>
  <si>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</si>
  <si>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</si>
  <si>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</si>
  <si>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</si>
  <si>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</si>
  <si>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</si>
  <si>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</si>
  <si>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</si>
  <si>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</si>
  <si>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</si>
  <si>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</si>
  <si>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</si>
  <si>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</si>
  <si>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</si>
  <si>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</si>
  <si>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</si>
  <si>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</si>
  <si>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</si>
  <si>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</si>
  <si>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</si>
  <si>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</si>
  <si>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</si>
  <si>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</si>
  <si>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</si>
  <si>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</si>
  <si>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</si>
  <si>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</si>
  <si>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</si>
  <si>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</si>
  <si>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</si>
  <si>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</si>
  <si>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</si>
  <si>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</si>
  <si>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</si>
  <si>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</si>
  <si>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</si>
  <si>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</si>
  <si>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</si>
  <si>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</si>
  <si>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</si>
  <si>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</si>
  <si>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</si>
  <si>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</si>
  <si>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</si>
  <si>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</si>
  <si>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</si>
  <si>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</si>
  <si>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</si>
  <si>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</si>
  <si>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</si>
  <si>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</si>
  <si>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</si>
  <si>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</si>
  <si>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</si>
  <si>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</si>
  <si>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</si>
  <si>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</si>
  <si>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</si>
  <si>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</si>
  <si>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</si>
  <si>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</si>
  <si>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</si>
  <si>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</si>
  <si>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</si>
  <si>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</si>
  <si>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</si>
  <si>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</si>
  <si>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</si>
  <si>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</si>
  <si>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</si>
  <si>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</si>
  <si>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</si>
  <si>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</si>
  <si>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</si>
  <si>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</si>
  <si>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</si>
  <si>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</si>
  <si>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</si>
  <si>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</si>
  <si>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</si>
  <si>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</si>
  <si>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</si>
  <si>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</si>
  <si>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</si>
  <si>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</si>
  <si>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</si>
  <si>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</si>
  <si>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</si>
  <si>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</si>
  <si>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</si>
  <si>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</si>
  <si>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</si>
  <si>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</si>
  <si>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</si>
  <si>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</si>
  <si>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</si>
  <si>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</si>
  <si>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</si>
  <si>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</si>
  <si>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</si>
  <si>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</si>
  <si>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</si>
  <si>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</si>
  <si>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</si>
  <si>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</si>
  <si>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</si>
  <si>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</si>
  <si>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</si>
  <si>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</si>
  <si>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</si>
  <si>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</si>
  <si>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</si>
  <si>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</si>
  <si>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</si>
  <si>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</si>
  <si>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</si>
  <si>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</si>
  <si>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</si>
  <si>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</si>
  <si>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</si>
  <si>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</si>
  <si>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</si>
  <si>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</si>
  <si>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</si>
  <si>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</si>
  <si>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</si>
  <si>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</si>
  <si>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</si>
  <si>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</si>
  <si>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</si>
  <si>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</si>
  <si>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</si>
  <si>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</si>
  <si>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</si>
  <si>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</si>
  <si>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</si>
  <si>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</si>
  <si>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</si>
  <si>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</si>
  <si>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</si>
  <si>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</si>
  <si>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</si>
  <si>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</si>
  <si>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</si>
  <si>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</si>
  <si>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</si>
  <si>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</si>
  <si>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</si>
  <si>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</si>
  <si>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</si>
  <si>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</si>
  <si>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</si>
  <si>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</si>
  <si>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</si>
  <si>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</si>
  <si>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</si>
  <si>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</si>
  <si>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</si>
  <si>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</si>
  <si>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</si>
  <si>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</si>
  <si>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</si>
  <si>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</si>
  <si>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</si>
  <si>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</si>
  <si>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</si>
  <si>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</si>
  <si>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</si>
  <si>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</si>
  <si>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</si>
  <si>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</si>
  <si>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</si>
  <si>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</si>
  <si>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</si>
  <si>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</si>
  <si>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</si>
  <si>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</si>
  <si>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</si>
  <si>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</si>
  <si>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</si>
  <si>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</si>
  <si>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</si>
  <si>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</si>
  <si>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</si>
  <si>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</si>
  <si>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</si>
  <si>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</si>
  <si>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</si>
  <si>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</si>
  <si>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</si>
  <si>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</si>
  <si>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</si>
  <si>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</si>
  <si>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</si>
  <si>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</si>
  <si>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</si>
  <si>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</si>
  <si>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</si>
  <si>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</si>
  <si>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</si>
  <si>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</si>
  <si>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</si>
  <si>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</si>
  <si>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</si>
  <si>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</si>
  <si>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</si>
  <si>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</si>
  <si>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</si>
  <si>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</si>
  <si>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</si>
  <si>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</si>
  <si>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</si>
  <si>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</si>
  <si>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</si>
  <si>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</si>
  <si>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</si>
  <si>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</si>
  <si>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</si>
  <si>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</si>
  <si>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</si>
  <si>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</si>
  <si>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</si>
  <si>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</si>
  <si>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</si>
  <si>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</si>
  <si>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</si>
  <si>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</si>
  <si>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</si>
  <si>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</si>
  <si>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</si>
  <si>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</si>
  <si>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</si>
  <si>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</si>
  <si>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</si>
  <si>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</si>
  <si>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</si>
  <si>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</si>
  <si>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</si>
  <si>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</si>
  <si>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</si>
  <si>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</si>
  <si>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</si>
  <si>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</si>
  <si>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</si>
  <si>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</si>
  <si>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</si>
  <si>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</si>
  <si>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</si>
  <si>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</si>
  <si>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</si>
  <si>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</si>
  <si>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</si>
  <si>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</si>
  <si>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</si>
  <si>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</si>
  <si>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</si>
  <si>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</si>
  <si>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</si>
  <si>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</si>
  <si>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</si>
  <si>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</si>
  <si>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</si>
  <si>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</si>
  <si>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</si>
  <si>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</si>
  <si>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</si>
  <si>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</si>
  <si>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</si>
  <si>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</si>
  <si>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</si>
  <si>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</si>
  <si>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</si>
  <si>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</si>
  <si>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</si>
  <si>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</si>
  <si>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</si>
  <si>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</si>
  <si>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</si>
  <si>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</si>
  <si>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</si>
  <si>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</si>
  <si>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</si>
  <si>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</si>
  <si>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</si>
  <si>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</si>
  <si>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</si>
  <si>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</si>
  <si>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</si>
  <si>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</si>
  <si>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</si>
  <si>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</si>
  <si>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</si>
  <si>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</si>
  <si>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</si>
  <si>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</si>
  <si>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</si>
  <si>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</si>
  <si>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</si>
  <si>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</si>
  <si>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</si>
  <si>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</si>
  <si>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</si>
  <si>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</si>
  <si>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</si>
  <si>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</si>
  <si>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</si>
  <si>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</si>
  <si>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</si>
  <si>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</si>
  <si>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</si>
  <si>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</si>
  <si>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</si>
  <si>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</si>
  <si>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</si>
  <si>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</si>
  <si>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</si>
  <si>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</si>
  <si>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</si>
  <si>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</si>
  <si>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</si>
  <si>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</si>
  <si>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</si>
  <si>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</si>
  <si>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</si>
  <si>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</si>
  <si>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</si>
  <si>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</si>
  <si>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</si>
  <si>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</si>
  <si>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</si>
  <si>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</si>
  <si>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</si>
  <si>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</si>
  <si>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</si>
  <si>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</si>
  <si>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</si>
  <si>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</si>
  <si>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</si>
  <si>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</si>
  <si>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</si>
  <si>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</si>
  <si>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</si>
  <si>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</si>
  <si>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</si>
  <si>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</si>
  <si>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</si>
  <si>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</si>
  <si>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</si>
  <si>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</si>
  <si>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</si>
  <si>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</si>
  <si>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</si>
  <si>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</si>
  <si>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</si>
  <si>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</si>
  <si>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</si>
  <si>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</si>
  <si>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</si>
  <si>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</si>
  <si>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</si>
  <si>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</si>
  <si>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</si>
  <si>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</si>
  <si>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</si>
  <si>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</si>
  <si>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</si>
  <si>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</si>
  <si>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</si>
  <si>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</si>
  <si>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</si>
  <si>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</si>
  <si>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</si>
  <si>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</si>
  <si>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</si>
  <si>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</si>
  <si>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</si>
  <si>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</si>
  <si>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</si>
  <si>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</si>
  <si>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</si>
  <si>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</si>
  <si>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</si>
  <si>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</si>
  <si>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</si>
  <si>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</si>
  <si>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</si>
  <si>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</si>
  <si>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</si>
  <si>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</si>
  <si>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</si>
  <si>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</si>
  <si>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</si>
  <si>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</si>
  <si>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</si>
  <si>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</si>
  <si>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</si>
  <si>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</si>
  <si>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</si>
  <si>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</si>
  <si>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</si>
  <si>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</si>
  <si>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</si>
  <si>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</si>
  <si>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</si>
  <si>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</si>
  <si>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</si>
  <si>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</si>
  <si>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</si>
  <si>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</si>
  <si>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</si>
  <si>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</si>
  <si>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</si>
  <si>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</si>
  <si>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</si>
  <si>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</si>
  <si>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</si>
  <si>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</si>
  <si>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</si>
  <si>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</si>
  <si>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</si>
  <si>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</si>
  <si>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</si>
  <si>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</si>
  <si>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</si>
  <si>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</si>
  <si>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</si>
  <si>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</si>
  <si>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</si>
  <si>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</si>
  <si>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</si>
  <si>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</si>
  <si>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</si>
  <si>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</si>
  <si>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</si>
  <si>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</si>
  <si>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</si>
  <si>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</si>
  <si>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</si>
  <si>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</si>
  <si>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</si>
  <si>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</si>
  <si>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</si>
  <si>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</si>
  <si>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</si>
  <si>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</si>
  <si>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</si>
  <si>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</si>
  <si>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</si>
  <si>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</si>
  <si>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</si>
  <si>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</si>
  <si>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</si>
  <si>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</si>
  <si>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</si>
  <si>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</si>
  <si>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</si>
  <si>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</si>
  <si>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</si>
  <si>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</si>
  <si>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</si>
  <si>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</si>
  <si>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</si>
  <si>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</si>
  <si>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</si>
  <si>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</si>
  <si>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</si>
  <si>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</si>
  <si>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</si>
  <si>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</si>
  <si>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</si>
  <si>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</si>
  <si>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</si>
  <si>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</si>
  <si>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</si>
  <si>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</si>
  <si>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</si>
  <si>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</si>
  <si>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</si>
  <si>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</si>
  <si>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</si>
  <si>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</si>
  <si>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</si>
  <si>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</si>
  <si>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</si>
  <si>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</si>
  <si>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</si>
  <si>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</si>
  <si>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</si>
  <si>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</si>
  <si>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</si>
  <si>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</si>
  <si>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</si>
  <si>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</si>
  <si>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</si>
  <si>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</si>
  <si>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</si>
  <si>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</si>
  <si>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</si>
  <si>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</si>
  <si>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</si>
  <si>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</si>
  <si>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</si>
  <si>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</si>
  <si>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</si>
  <si>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</si>
  <si>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</si>
  <si>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</si>
  <si>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</si>
  <si>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</si>
  <si>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</si>
  <si>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</si>
  <si>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</si>
  <si>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</si>
  <si>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</si>
  <si>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</si>
  <si>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</si>
  <si>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</si>
  <si>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</si>
  <si>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</si>
  <si>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</si>
  <si>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</si>
  <si>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</si>
  <si>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</si>
  <si>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</si>
  <si>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</si>
  <si>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</si>
  <si>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</si>
  <si>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</si>
  <si>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</si>
  <si>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</si>
  <si>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</si>
  <si>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</si>
  <si>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</si>
  <si>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</si>
  <si>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</si>
  <si>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</si>
  <si>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</si>
  <si>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</si>
  <si>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</si>
  <si>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</si>
  <si>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</si>
  <si>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</si>
  <si>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</si>
  <si>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</si>
  <si>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</si>
  <si>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</si>
  <si>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</si>
  <si>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</si>
  <si>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</si>
  <si>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</si>
  <si>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</si>
  <si>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</si>
  <si>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</si>
  <si>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</si>
  <si>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</si>
  <si>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</si>
  <si>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</si>
  <si>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</si>
  <si>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</si>
  <si>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</si>
  <si>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</si>
  <si>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</si>
  <si>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</si>
  <si>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</si>
  <si>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</si>
  <si>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</si>
  <si>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</si>
  <si>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</si>
  <si>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</si>
  <si>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</si>
  <si>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</si>
  <si>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</si>
  <si>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</si>
  <si>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</si>
  <si>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</si>
  <si>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</si>
  <si>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</si>
  <si>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</si>
  <si>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</si>
  <si>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</si>
  <si>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</si>
  <si>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</si>
  <si>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</si>
  <si>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</si>
  <si>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</si>
  <si>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</si>
  <si>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</si>
  <si>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</si>
  <si>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</si>
  <si>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</si>
  <si>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</si>
  <si>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</si>
  <si>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</si>
  <si>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</si>
  <si>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</si>
  <si>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</si>
  <si>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</si>
  <si>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</si>
  <si>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</si>
  <si>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</si>
  <si>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</si>
  <si>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</si>
  <si>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</si>
  <si>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</si>
  <si>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</si>
  <si>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</si>
  <si>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</si>
  <si>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</si>
  <si>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</si>
  <si>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</si>
  <si>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</si>
  <si>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</si>
  <si>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</si>
  <si>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</si>
  <si>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</si>
  <si>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</si>
  <si>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</si>
  <si>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</si>
  <si>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</si>
  <si>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</si>
  <si>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</si>
  <si>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</si>
  <si>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</si>
  <si>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</si>
  <si>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</si>
  <si>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</si>
  <si>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</si>
  <si>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</si>
  <si>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</si>
  <si>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</si>
  <si>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</si>
  <si>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</si>
  <si>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</si>
  <si>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</si>
  <si>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</si>
  <si>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</si>
  <si>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</si>
  <si>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</si>
  <si>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</si>
  <si>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</si>
  <si>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</si>
  <si>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</si>
  <si>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</si>
  <si>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</si>
  <si>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</si>
  <si>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</si>
  <si>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</si>
  <si>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</si>
  <si>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</si>
  <si>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</si>
  <si>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</si>
  <si>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</si>
  <si>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</si>
  <si>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</si>
  <si>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</si>
  <si>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</si>
  <si>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</si>
  <si>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</si>
  <si>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</si>
  <si>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</si>
  <si>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</si>
  <si>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</si>
  <si>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</si>
  <si>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</si>
  <si>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</si>
  <si>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</si>
  <si>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</si>
  <si>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</si>
  <si>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</si>
  <si>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</si>
  <si>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</si>
  <si>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</si>
  <si>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</si>
  <si>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</si>
  <si>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</si>
  <si>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</si>
  <si>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</si>
  <si>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</si>
  <si>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</si>
  <si>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</si>
  <si>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</si>
  <si>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</si>
  <si>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</si>
  <si>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</si>
  <si>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</si>
  <si>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</si>
  <si>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</si>
  <si>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</si>
  <si>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</si>
  <si>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</si>
  <si>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</si>
  <si>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</si>
  <si>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</si>
  <si>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</si>
  <si>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</si>
  <si>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</si>
  <si>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</si>
  <si>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</si>
  <si>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</si>
  <si>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</si>
  <si>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</si>
  <si>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</si>
  <si>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</si>
  <si>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</si>
  <si>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</si>
  <si>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</si>
  <si>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</si>
  <si>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</si>
  <si>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</si>
  <si>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</si>
  <si>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</si>
  <si>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</si>
  <si>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</si>
  <si>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</si>
  <si>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</si>
  <si>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</si>
  <si>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</si>
  <si>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</si>
  <si>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</si>
  <si>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</si>
  <si>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</si>
  <si>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</si>
  <si>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</si>
  <si>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</si>
  <si>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</si>
  <si>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</si>
  <si>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</si>
  <si>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</si>
  <si>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</si>
  <si>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</si>
  <si>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</si>
  <si>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</si>
  <si>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</si>
  <si>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</si>
  <si>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</si>
  <si>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</si>
  <si>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</si>
  <si>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</si>
  <si>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</si>
  <si>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</si>
  <si>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</si>
  <si>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</si>
  <si>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</si>
  <si>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</si>
  <si>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</si>
  <si>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</si>
  <si>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</si>
  <si>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</si>
  <si>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</si>
  <si>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</si>
  <si>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</si>
  <si>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</si>
  <si>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</si>
  <si>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</si>
  <si>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</si>
  <si>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</si>
  <si>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</si>
  <si>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</si>
  <si>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</si>
  <si>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</si>
  <si>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</si>
  <si>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</si>
  <si>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</si>
  <si>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</si>
  <si>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</si>
  <si>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</si>
  <si>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</si>
  <si>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</si>
  <si>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</si>
  <si>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</si>
  <si>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</si>
  <si>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</si>
  <si>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</si>
  <si>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</si>
  <si>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</si>
  <si>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</si>
  <si>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</si>
  <si>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</si>
  <si>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</si>
  <si>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</si>
  <si>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</si>
  <si>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</si>
  <si>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</si>
  <si>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</si>
  <si>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</si>
  <si>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</si>
  <si>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</si>
  <si>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</si>
  <si>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</si>
  <si>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</si>
  <si>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</si>
  <si>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</si>
  <si>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</si>
  <si>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</si>
  <si>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</si>
  <si>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</si>
  <si>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</si>
  <si>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</si>
  <si>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</si>
  <si>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</si>
  <si>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</si>
  <si>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</si>
  <si>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</si>
  <si>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</si>
  <si>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</si>
  <si>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</si>
  <si>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</si>
  <si>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</si>
  <si>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</si>
  <si>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</si>
  <si>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</si>
  <si>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</si>
  <si>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</si>
  <si>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</si>
  <si>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</si>
  <si>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</si>
  <si>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</si>
  <si>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</si>
  <si>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</si>
  <si>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</si>
  <si>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</si>
  <si>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</si>
  <si>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</si>
  <si>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</si>
  <si>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</si>
  <si>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</si>
  <si>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</si>
  <si>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</si>
  <si>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</si>
  <si>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</si>
  <si>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</si>
  <si>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</si>
  <si>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</si>
  <si>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</si>
  <si>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</si>
  <si>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</si>
  <si>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</si>
  <si>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</si>
  <si>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</si>
  <si>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</si>
  <si>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</si>
  <si>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</si>
  <si>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</si>
  <si>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</si>
  <si>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</si>
  <si>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</si>
  <si>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</si>
  <si>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</si>
  <si>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</si>
  <si>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</si>
  <si>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</si>
  <si>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</si>
  <si>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</si>
  <si>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</si>
  <si>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</si>
  <si>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</si>
  <si>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</si>
  <si>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</si>
  <si>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</si>
  <si>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</si>
  <si>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</si>
  <si>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</si>
  <si>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</si>
  <si>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</si>
  <si>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</si>
  <si>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</si>
  <si>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</si>
  <si>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</si>
  <si>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</si>
  <si>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</si>
  <si>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</si>
  <si>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</si>
  <si>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</si>
  <si>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</si>
  <si>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</si>
  <si>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</si>
  <si>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</si>
  <si>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</si>
  <si>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</si>
  <si>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</si>
  <si>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</si>
  <si>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</si>
  <si>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</si>
  <si>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</si>
  <si>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</si>
  <si>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</si>
  <si>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</si>
  <si>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</si>
  <si>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</si>
  <si>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</si>
  <si>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</si>
  <si>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</si>
  <si>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</si>
  <si>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</si>
  <si>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</si>
  <si>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</si>
  <si>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</si>
  <si>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</si>
  <si>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</si>
  <si>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</si>
  <si>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</si>
  <si>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</si>
  <si>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</si>
  <si>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</si>
  <si>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</si>
  <si>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</si>
  <si>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</si>
  <si>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</si>
  <si>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</si>
  <si>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</si>
  <si>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</si>
  <si>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</si>
  <si>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</si>
  <si>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</si>
  <si>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</si>
  <si>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</si>
  <si>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</si>
  <si>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</si>
  <si>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</si>
  <si>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</si>
  <si>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</si>
  <si>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</si>
  <si>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</si>
  <si>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</si>
  <si>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</si>
  <si>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</si>
  <si>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</si>
  <si>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</si>
  <si>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</si>
  <si>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</si>
  <si>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</si>
  <si>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</si>
  <si>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</si>
  <si>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</si>
  <si>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</si>
  <si>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</si>
  <si>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</si>
  <si>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</si>
  <si>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</si>
  <si>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</si>
  <si>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</si>
  <si>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</si>
  <si>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</si>
  <si>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</si>
  <si>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</si>
  <si>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</si>
  <si>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</si>
  <si>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</si>
  <si>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</si>
  <si>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</si>
  <si>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</si>
  <si>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</si>
  <si>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</si>
  <si>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</si>
  <si>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</si>
  <si>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</si>
  <si>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</si>
  <si>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</si>
  <si>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</si>
  <si>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</si>
  <si>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</si>
  <si>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</si>
  <si>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</si>
  <si>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</si>
  <si>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</si>
  <si>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</si>
  <si>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</si>
  <si>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</si>
  <si>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</si>
  <si>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</si>
  <si>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</si>
  <si>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</si>
  <si>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</si>
  <si>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</si>
  <si>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</si>
  <si>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</si>
  <si>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</si>
  <si>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</si>
  <si>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</si>
  <si>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</si>
  <si>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</si>
  <si>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</si>
  <si>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</si>
  <si>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</si>
  <si>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</si>
  <si>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</si>
  <si>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</si>
  <si>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</si>
  <si>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</si>
  <si>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</si>
  <si>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</si>
  <si>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</si>
  <si>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</si>
  <si>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</si>
  <si>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</si>
  <si>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</si>
  <si>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</si>
  <si>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</si>
  <si>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</si>
  <si>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</si>
  <si>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</si>
  <si>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</si>
  <si>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</si>
  <si>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</si>
  <si>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</si>
  <si>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</si>
  <si>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</si>
  <si>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</si>
  <si>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</si>
  <si>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</si>
  <si>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</si>
  <si>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</si>
  <si>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</si>
  <si>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</si>
  <si>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</si>
  <si>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</si>
  <si>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</si>
  <si>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</si>
  <si>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</si>
  <si>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</si>
  <si>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</si>
  <si>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</si>
  <si>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</si>
  <si>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</si>
  <si>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</si>
  <si>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</si>
  <si>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</si>
  <si>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</si>
  <si>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</si>
  <si>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</si>
  <si>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</si>
  <si>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</si>
  <si>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</si>
  <si>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</si>
  <si>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</si>
  <si>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</si>
  <si>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</si>
  <si>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</si>
  <si>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</si>
  <si>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</si>
  <si>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</si>
  <si>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</si>
  <si>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</si>
  <si>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</si>
  <si>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</si>
  <si>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</si>
  <si>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</si>
  <si>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</si>
  <si>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</si>
  <si>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</si>
  <si>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</si>
  <si>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</si>
  <si>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</si>
  <si>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</si>
  <si>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</si>
  <si>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</si>
  <si>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</si>
  <si>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</si>
  <si>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</si>
  <si>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</si>
  <si>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</si>
  <si>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</si>
  <si>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</si>
  <si>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</si>
  <si>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</si>
  <si>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</si>
  <si>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</si>
  <si>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</si>
  <si>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</si>
  <si>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</si>
  <si>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</si>
  <si>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</si>
  <si>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</si>
  <si>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</si>
  <si>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</si>
  <si>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</si>
  <si>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</si>
  <si>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</si>
  <si>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</si>
  <si>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</si>
  <si>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</si>
  <si>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</si>
  <si>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</si>
  <si>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</si>
  <si>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</si>
  <si>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</si>
  <si>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</si>
  <si>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</si>
  <si>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</si>
  <si>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</si>
  <si>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</si>
  <si>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</si>
  <si>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</si>
  <si>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</si>
  <si>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</si>
  <si>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</si>
  <si>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</si>
  <si>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</si>
  <si>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</si>
  <si>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</si>
  <si>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</si>
  <si>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</si>
  <si>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</si>
  <si>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</si>
  <si>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</si>
  <si>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</si>
  <si>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</si>
  <si>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</si>
  <si>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</si>
  <si>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</si>
  <si>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</si>
  <si>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</si>
  <si>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</si>
  <si>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</si>
  <si>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</si>
  <si>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</si>
  <si>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</si>
  <si>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</si>
  <si>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</si>
  <si>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</si>
  <si>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</si>
  <si>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</si>
  <si>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</si>
  <si>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</si>
  <si>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</si>
  <si>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</si>
  <si>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</si>
  <si>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</si>
  <si>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</si>
  <si>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</si>
  <si>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</si>
  <si>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</si>
  <si>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</si>
  <si>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</si>
  <si>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</si>
  <si>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</si>
  <si>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</si>
  <si>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</si>
  <si>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</si>
  <si>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</si>
  <si>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</si>
  <si>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</si>
  <si>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</si>
  <si>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</si>
  <si>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</si>
  <si>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</si>
  <si>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</si>
  <si>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</si>
  <si>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</si>
  <si>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</si>
  <si>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</si>
  <si>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</si>
  <si>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</si>
  <si>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</si>
  <si>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</si>
  <si>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</si>
  <si>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</si>
  <si>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</si>
  <si>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</si>
  <si>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</si>
  <si>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</si>
  <si>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</si>
  <si>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</si>
  <si>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</si>
  <si>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</si>
  <si>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</si>
  <si>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</si>
  <si>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</si>
  <si>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</si>
  <si>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</si>
  <si>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</si>
  <si>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</si>
  <si>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</si>
  <si>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</si>
  <si>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</si>
  <si>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</si>
  <si>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</si>
  <si>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</si>
  <si>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</si>
  <si>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</si>
  <si>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</si>
  <si>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</si>
  <si>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</si>
  <si>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</si>
  <si>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</si>
  <si>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</si>
  <si>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</si>
  <si>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</si>
  <si>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</si>
  <si>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</si>
  <si>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</si>
  <si>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</si>
  <si>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</si>
  <si>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</si>
  <si>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</si>
  <si>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</si>
  <si>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</si>
  <si>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</si>
  <si>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</si>
  <si>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</si>
  <si>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</si>
  <si>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</si>
  <si>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</si>
  <si>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</si>
  <si>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</si>
  <si>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</si>
  <si>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</si>
  <si>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</si>
  <si>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</si>
  <si>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</si>
  <si>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</si>
  <si>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</si>
  <si>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</si>
  <si>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</si>
  <si>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</si>
  <si>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</si>
  <si>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</si>
  <si>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</si>
  <si>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</si>
  <si>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</si>
  <si>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</si>
  <si>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</si>
  <si>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</si>
  <si>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</si>
  <si>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</si>
  <si>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</si>
  <si>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</si>
  <si>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</si>
  <si>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</si>
  <si>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</si>
  <si>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</si>
  <si>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</si>
  <si>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</si>
  <si>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</si>
  <si>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</si>
  <si>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</si>
  <si>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</si>
  <si>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</si>
  <si>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</si>
  <si>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</si>
  <si>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</si>
  <si>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</si>
  <si>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</si>
  <si>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</si>
  <si>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</si>
  <si>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</si>
  <si>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</si>
  <si>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</si>
  <si>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</si>
  <si>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</si>
  <si>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</si>
  <si>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</si>
  <si>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</si>
  <si>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</si>
  <si>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</si>
  <si>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</si>
  <si>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</si>
  <si>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</si>
  <si>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</si>
  <si>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</si>
  <si>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</si>
  <si>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</si>
  <si>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</si>
  <si>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</si>
  <si>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</si>
  <si>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</si>
  <si>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</si>
  <si>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</si>
  <si>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</si>
  <si>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</si>
  <si>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</si>
  <si>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</si>
  <si>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</si>
  <si>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</si>
  <si>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</si>
  <si>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</si>
  <si>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</si>
  <si>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</si>
  <si>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</si>
  <si>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</si>
  <si>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</si>
  <si>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</si>
  <si>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</si>
  <si>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</si>
  <si>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</si>
  <si>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</si>
  <si>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</si>
  <si>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</si>
  <si>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</si>
  <si>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</si>
  <si>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</si>
  <si>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</si>
  <si>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</si>
  <si>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</si>
  <si>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</si>
  <si>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</si>
  <si>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</si>
  <si>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</si>
  <si>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</si>
  <si>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</si>
  <si>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</si>
  <si>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</si>
  <si>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</si>
  <si>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</si>
  <si>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</si>
  <si>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</si>
  <si>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</si>
  <si>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</si>
  <si>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</si>
  <si>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</si>
  <si>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</si>
  <si>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</si>
  <si>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</si>
  <si>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</si>
  <si>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</si>
  <si>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</si>
  <si>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</si>
  <si>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</si>
  <si>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</si>
  <si>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</si>
  <si>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</si>
  <si>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</si>
  <si>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</si>
  <si>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</si>
  <si>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</si>
  <si>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</si>
  <si>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</si>
  <si>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</si>
  <si>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</si>
  <si>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</si>
  <si>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</si>
  <si>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</si>
  <si>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</si>
  <si>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</si>
  <si>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</si>
  <si>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</si>
  <si>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</si>
  <si>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</si>
  <si>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</si>
  <si>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</si>
  <si>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</si>
  <si>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</si>
  <si>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</si>
  <si>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</si>
  <si>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</si>
  <si>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</si>
  <si>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</si>
  <si>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</si>
  <si>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</si>
  <si>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</si>
  <si>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</si>
  <si>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</si>
  <si>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</si>
  <si>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</si>
  <si>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</si>
  <si>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</si>
  <si>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</si>
  <si>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</si>
  <si>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</si>
  <si>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</si>
  <si>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</si>
  <si>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</si>
  <si>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</si>
  <si>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</si>
  <si>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</si>
  <si>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</si>
  <si>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</si>
  <si>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</si>
  <si>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</si>
  <si>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</si>
  <si>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</si>
  <si>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</si>
  <si>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</si>
  <si>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</si>
  <si>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</si>
  <si>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</si>
  <si>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</si>
  <si>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</si>
  <si>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</si>
  <si>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</si>
  <si>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</si>
  <si>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</si>
  <si>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</si>
  <si>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</si>
  <si>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</si>
  <si>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</si>
  <si>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</si>
  <si>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</si>
  <si>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</si>
  <si>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</si>
  <si>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</si>
  <si>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</si>
  <si>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</si>
  <si>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</si>
  <si>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</si>
  <si>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</si>
  <si>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</si>
  <si>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</si>
  <si>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</si>
  <si>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</si>
  <si>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</si>
  <si>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</si>
  <si>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</si>
  <si>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</si>
  <si>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</si>
  <si>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</si>
  <si>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</si>
  <si>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</si>
  <si>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</si>
  <si>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</si>
  <si>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</si>
  <si>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</si>
  <si>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</si>
  <si>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</si>
  <si>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</si>
  <si>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</si>
  <si>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</si>
  <si>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</si>
  <si>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</si>
  <si>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</si>
  <si>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</si>
  <si>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</si>
  <si>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</si>
  <si>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</si>
  <si>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</si>
  <si>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</si>
  <si>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</si>
  <si>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</si>
  <si>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</si>
  <si>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</si>
  <si>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</si>
  <si>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</si>
  <si>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</si>
  <si>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</si>
  <si>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</si>
  <si>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</si>
  <si>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</si>
  <si>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</si>
  <si>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</si>
  <si>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</si>
  <si>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</si>
  <si>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</si>
  <si>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</si>
  <si>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</si>
  <si>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</si>
  <si>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</si>
  <si>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</si>
  <si>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</si>
  <si>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</si>
  <si>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</si>
  <si>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</si>
  <si>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</si>
  <si>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</si>
  <si>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</si>
  <si>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</si>
  <si>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</si>
  <si>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</si>
  <si>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</si>
  <si>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</si>
  <si>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</si>
  <si>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</si>
  <si>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</si>
  <si>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</si>
  <si>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</si>
  <si>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</si>
  <si>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</si>
  <si>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</si>
  <si>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</si>
  <si>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</si>
  <si>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</si>
  <si>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</si>
  <si>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</si>
  <si>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</si>
  <si>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</si>
  <si>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</si>
  <si>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</si>
  <si>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</si>
  <si>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</si>
  <si>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</si>
  <si>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</si>
  <si>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</si>
  <si>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</si>
  <si>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</si>
  <si>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</si>
  <si>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</si>
  <si>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</si>
  <si>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</si>
  <si>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</si>
  <si>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</si>
  <si>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</si>
  <si>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</si>
  <si>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</si>
  <si>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</si>
  <si>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</si>
  <si>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</si>
  <si>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</si>
  <si>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</si>
  <si>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</si>
  <si>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</si>
  <si>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</si>
  <si>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</si>
  <si>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</si>
  <si>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</si>
  <si>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</si>
  <si>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</si>
  <si>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</si>
  <si>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</si>
  <si>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</si>
  <si>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</si>
  <si>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</si>
  <si>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</si>
  <si>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</si>
  <si>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</si>
  <si>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</si>
  <si>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</si>
  <si>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</si>
  <si>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</si>
  <si>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</si>
  <si>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</si>
  <si>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</si>
  <si>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</si>
  <si>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</si>
  <si>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</si>
  <si>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</si>
  <si>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</si>
  <si>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</si>
  <si>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</si>
  <si>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</si>
  <si>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</si>
  <si>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</si>
  <si>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</si>
  <si>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</si>
  <si>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</si>
  <si>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</si>
  <si>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</si>
  <si>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</si>
  <si>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</si>
  <si>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</si>
  <si>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</si>
  <si>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</si>
  <si>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</si>
  <si>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</si>
  <si>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</si>
  <si>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</si>
  <si>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</si>
  <si>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</si>
  <si>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</si>
  <si>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</si>
  <si>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</si>
  <si>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</si>
  <si>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</si>
  <si>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</si>
  <si>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</si>
  <si>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</si>
  <si>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</si>
  <si>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</si>
  <si>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</si>
  <si>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</si>
  <si>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</si>
  <si>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</si>
  <si>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</si>
  <si>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</si>
  <si>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</si>
  <si>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</si>
  <si>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</si>
  <si>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</si>
  <si>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</si>
  <si>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</si>
  <si>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</si>
  <si>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</si>
  <si>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</si>
  <si>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</si>
  <si>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</si>
  <si>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</si>
  <si>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</si>
  <si>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</si>
  <si>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</si>
  <si>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</si>
  <si>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</si>
  <si>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</si>
  <si>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</si>
  <si>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</si>
  <si>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</si>
  <si>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</si>
  <si>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</si>
  <si>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</si>
  <si>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</si>
  <si>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</si>
  <si>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</si>
  <si>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</si>
  <si>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</si>
  <si>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</si>
  <si>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</si>
  <si>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</si>
  <si>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</si>
  <si>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</si>
  <si>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</si>
  <si>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</si>
  <si>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</si>
  <si>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</si>
  <si>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</si>
  <si>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</si>
  <si>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</si>
  <si>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</si>
  <si>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</si>
  <si>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</si>
  <si>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</si>
  <si>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</si>
  <si>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</si>
  <si>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</si>
  <si>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</si>
  <si>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</si>
  <si>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</si>
  <si>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</si>
  <si>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</si>
  <si>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</si>
  <si>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</si>
  <si>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</si>
  <si>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</si>
  <si>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</si>
  <si>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</si>
  <si>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</si>
  <si>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</si>
  <si>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</si>
  <si>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</si>
  <si>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</si>
  <si>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</si>
  <si>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</si>
  <si>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</si>
  <si>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</si>
  <si>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</si>
  <si>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</si>
  <si>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</si>
  <si>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</si>
  <si>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</si>
  <si>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</si>
  <si>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</si>
  <si>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</si>
  <si>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</si>
  <si>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</si>
  <si>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</si>
  <si>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</si>
  <si>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</si>
  <si>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</si>
  <si>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</si>
  <si>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</si>
  <si>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</si>
  <si>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</si>
  <si>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</si>
  <si>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</si>
  <si>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</si>
  <si>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</si>
  <si>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</si>
  <si>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</si>
  <si>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</si>
  <si>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</si>
  <si>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</si>
  <si>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</si>
  <si>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</si>
  <si>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</si>
  <si>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</si>
  <si>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</si>
  <si>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</si>
  <si>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</si>
  <si>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</si>
  <si>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</si>
  <si>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</si>
  <si>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</si>
  <si>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</si>
  <si>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</si>
  <si>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</si>
  <si>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</si>
  <si>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</si>
  <si>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</si>
  <si>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</si>
  <si>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</si>
  <si>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</si>
  <si>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</si>
  <si>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</si>
  <si>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</si>
  <si>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</si>
  <si>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</si>
  <si>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</si>
  <si>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</si>
  <si>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</si>
  <si>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</si>
  <si>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</si>
  <si>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</si>
  <si>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</si>
  <si>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</si>
  <si>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</si>
  <si>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</si>
  <si>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</si>
  <si>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</si>
  <si>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</si>
  <si>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</si>
  <si>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</si>
  <si>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</si>
  <si>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</si>
  <si>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</si>
  <si>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</si>
  <si>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</si>
  <si>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</si>
  <si>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</si>
  <si>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</si>
  <si>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</si>
  <si>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</si>
  <si>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</si>
  <si>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</si>
  <si>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</si>
  <si>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</si>
  <si>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</si>
  <si>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</si>
  <si>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</si>
  <si>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</si>
  <si>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</si>
  <si>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</si>
  <si>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</si>
  <si>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</si>
  <si>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</si>
  <si>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</si>
  <si>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</si>
  <si>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</si>
  <si>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</si>
  <si>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</si>
  <si>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</si>
  <si>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</si>
  <si>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</si>
  <si>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</si>
  <si>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</si>
  <si>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</si>
  <si>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</si>
  <si>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</si>
  <si>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</si>
  <si>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</si>
  <si>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</si>
  <si>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</si>
  <si>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</si>
  <si>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</si>
  <si>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</si>
  <si>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</si>
  <si>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</si>
  <si>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</si>
  <si>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</si>
  <si>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</si>
  <si>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</si>
  <si>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</si>
  <si>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</si>
  <si>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</si>
  <si>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</si>
  <si>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</si>
  <si>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</si>
  <si>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</si>
  <si>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</si>
  <si>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</si>
  <si>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</si>
  <si>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</si>
  <si>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</si>
  <si>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</si>
  <si>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</si>
  <si>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</si>
  <si>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</si>
  <si>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</si>
  <si>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</si>
  <si>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</si>
  <si>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</si>
  <si>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</si>
  <si>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</si>
  <si>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</si>
  <si>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</si>
  <si>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</si>
  <si>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</si>
  <si>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</si>
  <si>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</si>
  <si>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</si>
  <si>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</si>
  <si>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</si>
  <si>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</si>
  <si>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</si>
  <si>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</si>
  <si>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</si>
  <si>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</si>
  <si>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</si>
  <si>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</si>
  <si>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</si>
  <si>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</si>
  <si>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</si>
  <si>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</si>
  <si>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</si>
  <si>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</si>
  <si>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</si>
  <si>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</si>
  <si>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</si>
  <si>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</si>
  <si>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</si>
  <si>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</si>
  <si>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</si>
  <si>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</si>
  <si>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</si>
  <si>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</si>
  <si>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</si>
  <si>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</si>
  <si>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</si>
  <si>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</si>
  <si>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</si>
  <si>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</si>
  <si>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</si>
  <si>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</si>
  <si>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</si>
  <si>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</si>
  <si>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</si>
  <si>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</si>
  <si>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</si>
  <si>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</si>
  <si>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</si>
  <si>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</si>
  <si>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</si>
  <si>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</si>
  <si>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</si>
  <si>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</si>
  <si>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</si>
  <si>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</si>
  <si>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</si>
  <si>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</si>
  <si>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</si>
  <si>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</si>
  <si>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</si>
  <si>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</si>
  <si>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</si>
  <si>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</si>
  <si>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</si>
  <si>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</si>
  <si>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</si>
  <si>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</si>
  <si>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</si>
  <si>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</si>
  <si>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</si>
  <si>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</si>
  <si>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</si>
  <si>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</si>
  <si>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</si>
  <si>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</si>
  <si>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</si>
  <si>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</si>
  <si>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</si>
  <si>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</si>
  <si>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</si>
  <si>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</si>
  <si>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</si>
  <si>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</si>
  <si>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</si>
  <si>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</si>
  <si>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</si>
  <si>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</si>
  <si>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</si>
  <si>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</si>
  <si>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</si>
  <si>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</si>
  <si>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</si>
  <si>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</si>
  <si>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</si>
  <si>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</si>
  <si>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</si>
  <si>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</si>
  <si>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</si>
  <si>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</si>
  <si>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</si>
  <si>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</si>
  <si>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</si>
  <si>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</si>
  <si>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</si>
  <si>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</si>
  <si>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</si>
  <si>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</si>
  <si>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</si>
  <si>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</si>
  <si>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</si>
  <si>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</si>
  <si>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</si>
  <si>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</si>
  <si>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</si>
  <si>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</si>
  <si>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</si>
  <si>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</si>
  <si>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</si>
  <si>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</si>
  <si>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</si>
  <si>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</si>
  <si>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</si>
  <si>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</si>
  <si>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</si>
  <si>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</si>
  <si>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</si>
  <si>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</si>
  <si>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</si>
  <si>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</si>
  <si>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</si>
  <si>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</si>
  <si>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</si>
  <si>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</si>
  <si>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</si>
  <si>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</si>
  <si>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</si>
  <si>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</si>
  <si>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</si>
  <si>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</si>
  <si>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</si>
  <si>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</si>
  <si>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</si>
  <si>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</si>
  <si>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</si>
  <si>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</si>
  <si>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</si>
  <si>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</si>
  <si>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</si>
  <si>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</si>
  <si>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</si>
  <si>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</si>
  <si>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</si>
  <si>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</si>
  <si>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</si>
  <si>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</si>
  <si>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</si>
  <si>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</si>
  <si>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</si>
  <si>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</si>
  <si>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</si>
  <si>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</si>
  <si>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</si>
  <si>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</si>
  <si>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</si>
  <si>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</si>
  <si>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</si>
  <si>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</si>
  <si>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</si>
  <si>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</si>
  <si>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</si>
  <si>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</si>
  <si>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</si>
  <si>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</si>
  <si>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</si>
  <si>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</si>
  <si>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</si>
  <si>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</si>
  <si>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</si>
  <si>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</si>
  <si>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</si>
  <si>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</si>
  <si>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</si>
  <si>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</si>
  <si>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</si>
  <si>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</si>
  <si>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</si>
  <si>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</si>
  <si>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</si>
  <si>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</si>
  <si>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</si>
  <si>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</si>
  <si>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</si>
  <si>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</si>
  <si>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</si>
  <si>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</si>
  <si>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</si>
  <si>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</si>
  <si>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</si>
  <si>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</si>
  <si>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</si>
  <si>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</si>
  <si>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</si>
  <si>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</si>
  <si>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</si>
  <si>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</si>
  <si>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</si>
  <si>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</si>
  <si>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</si>
  <si>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</si>
  <si>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</si>
  <si>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</si>
  <si>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</si>
  <si>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</si>
  <si>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</si>
  <si>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</si>
  <si>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</si>
  <si>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</si>
  <si>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</si>
  <si>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</si>
  <si>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</si>
  <si>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</si>
  <si>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</si>
  <si>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</si>
  <si>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</si>
  <si>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</si>
  <si>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</si>
  <si>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</si>
  <si>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</si>
  <si>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</si>
  <si>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</si>
  <si>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</si>
  <si>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</si>
  <si>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</si>
  <si>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</si>
  <si>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</si>
  <si>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</si>
  <si>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</si>
  <si>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</si>
  <si>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</si>
  <si>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</si>
  <si>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</si>
  <si>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</si>
  <si>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</si>
  <si>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</si>
  <si>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</si>
  <si>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</si>
  <si>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</si>
  <si>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</si>
  <si>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</si>
  <si>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</si>
  <si>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</si>
  <si>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</si>
  <si>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</si>
  <si>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</si>
  <si>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</si>
  <si>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</si>
  <si>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</si>
  <si>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</si>
  <si>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</si>
  <si>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</si>
  <si>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</si>
  <si>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</si>
  <si>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</si>
  <si>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</si>
  <si>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</si>
  <si>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</si>
  <si>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</si>
  <si>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</si>
  <si>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</si>
  <si>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</si>
  <si>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</si>
  <si>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</si>
  <si>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</si>
  <si>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</si>
  <si>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</si>
  <si>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</si>
  <si>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</si>
  <si>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</si>
  <si>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</si>
  <si>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</si>
  <si>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</si>
  <si>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</si>
  <si>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</si>
  <si>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</si>
  <si>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</si>
  <si>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</si>
  <si>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</si>
  <si>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</si>
  <si>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</si>
  <si>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</si>
  <si>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</si>
  <si>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</si>
  <si>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</si>
  <si>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</si>
  <si>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</si>
  <si>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</si>
  <si>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</si>
  <si>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</si>
  <si>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</si>
  <si>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</si>
  <si>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</si>
  <si>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</si>
  <si>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</si>
  <si>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</si>
  <si>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</si>
  <si>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</si>
  <si>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</si>
  <si>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</si>
  <si>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</si>
  <si>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</si>
  <si>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</si>
  <si>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</si>
  <si>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</si>
  <si>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</si>
  <si>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</si>
  <si>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</si>
  <si>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</si>
  <si>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</si>
  <si>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</si>
  <si>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</si>
  <si>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</si>
  <si>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</si>
  <si>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</si>
  <si>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</si>
  <si>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</si>
  <si>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</si>
  <si>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</si>
  <si>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</si>
  <si>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</si>
  <si>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</si>
  <si>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</si>
  <si>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</si>
  <si>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</si>
  <si>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</si>
  <si>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</si>
  <si>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</si>
  <si>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</si>
  <si>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</si>
  <si>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</si>
  <si>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</si>
  <si>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</si>
  <si>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</si>
  <si>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</si>
  <si>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</si>
  <si>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</si>
  <si>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</si>
  <si>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</si>
  <si>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</si>
  <si>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</si>
  <si>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</si>
  <si>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</si>
  <si>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</si>
  <si>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</si>
  <si>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</si>
  <si>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</si>
  <si>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</si>
  <si>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</si>
  <si>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</si>
  <si>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</si>
  <si>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</si>
  <si>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</si>
  <si>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</si>
  <si>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</si>
  <si>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</si>
  <si>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</si>
  <si>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</si>
  <si>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</si>
  <si>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</si>
  <si>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</si>
  <si>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</si>
  <si>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</si>
  <si>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</si>
  <si>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</si>
  <si>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</si>
  <si>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</si>
  <si>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</si>
  <si>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</si>
  <si>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</si>
  <si>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</si>
  <si>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</si>
  <si>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</si>
  <si>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</si>
  <si>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</si>
  <si>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</si>
  <si>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</si>
  <si>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</si>
  <si>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</si>
  <si>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</si>
  <si>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</si>
  <si>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</si>
  <si>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</si>
  <si>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</si>
  <si>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</si>
  <si>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</si>
  <si>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</si>
  <si>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</si>
  <si>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</si>
  <si>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</si>
  <si>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</si>
  <si>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</si>
  <si>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</si>
  <si>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</si>
  <si>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</si>
  <si>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</si>
  <si>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</si>
  <si>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</si>
  <si>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</si>
  <si>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</si>
  <si>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</si>
  <si>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</si>
  <si>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</si>
  <si>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</si>
  <si>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</si>
  <si>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</si>
  <si>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</si>
  <si>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</si>
  <si>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</si>
  <si>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</si>
  <si>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</si>
  <si>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</si>
  <si>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</si>
  <si>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</si>
  <si>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</si>
  <si>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</si>
  <si>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</si>
  <si>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</si>
  <si>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</si>
  <si>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</si>
  <si>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</si>
  <si>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</si>
  <si>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</si>
  <si>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</si>
  <si>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</si>
  <si>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</si>
  <si>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</si>
  <si>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</si>
  <si>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</si>
  <si>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</si>
  <si>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</si>
  <si>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</si>
  <si>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</si>
  <si>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</si>
  <si>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</si>
  <si>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</si>
  <si>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</si>
  <si>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</si>
  <si>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</si>
  <si>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</si>
  <si>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</si>
  <si>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</si>
  <si>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</si>
  <si>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</si>
  <si>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</si>
  <si>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</si>
  <si>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</si>
  <si>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</si>
  <si>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</si>
  <si>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</si>
  <si>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</si>
  <si>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</si>
  <si>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</si>
  <si>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</si>
  <si>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</si>
  <si>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</si>
  <si>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</si>
  <si>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</si>
  <si>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</si>
  <si>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</si>
  <si>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</si>
  <si>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</si>
  <si>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</si>
  <si>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</si>
  <si>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</si>
  <si>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</si>
  <si>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</si>
  <si>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</si>
  <si>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</si>
  <si>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</si>
  <si>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</si>
  <si>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</si>
  <si>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</si>
  <si>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</si>
  <si>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</si>
  <si>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</si>
  <si>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</si>
  <si>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</si>
  <si>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</si>
  <si>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</si>
  <si>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</si>
  <si>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</si>
  <si>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</si>
  <si>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</si>
  <si>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</si>
  <si>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</si>
  <si>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</si>
  <si>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</si>
  <si>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</si>
  <si>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</si>
  <si>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</si>
  <si>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</si>
  <si>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</si>
  <si>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</si>
  <si>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</si>
  <si>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</si>
  <si>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</si>
  <si>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</si>
  <si>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</si>
  <si>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</si>
  <si>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</si>
  <si>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</si>
  <si>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</si>
  <si>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</si>
  <si>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</si>
  <si>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</si>
  <si>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</si>
  <si>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</si>
  <si>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</si>
  <si>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</si>
  <si>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</si>
  <si>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</si>
  <si>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</si>
  <si>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</si>
  <si>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</si>
  <si>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</si>
  <si>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</si>
  <si>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</si>
  <si>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</si>
  <si>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</si>
  <si>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</si>
  <si>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</si>
  <si>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</si>
  <si>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</si>
  <si>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</si>
  <si>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</si>
  <si>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</si>
  <si>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</si>
  <si>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</si>
  <si>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</si>
  <si>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</si>
  <si>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</si>
  <si>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</si>
  <si>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</si>
  <si>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</si>
  <si>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</si>
  <si>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</si>
  <si>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</si>
  <si>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</si>
  <si>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</si>
  <si>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</si>
  <si>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</si>
  <si>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</si>
  <si>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</si>
  <si>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</si>
  <si>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</si>
  <si>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</si>
  <si>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</si>
  <si>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</si>
  <si>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</si>
  <si>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</si>
  <si>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</si>
  <si>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</si>
  <si>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</si>
  <si>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</si>
  <si>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</si>
  <si>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</si>
  <si>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</si>
  <si>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</si>
  <si>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</si>
  <si>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</si>
  <si>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</si>
  <si>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</si>
  <si>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</si>
  <si>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</si>
  <si>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</si>
  <si>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</si>
  <si>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</si>
  <si>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</si>
  <si>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</si>
  <si>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</si>
  <si>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</si>
  <si>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</si>
  <si>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</si>
  <si>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</si>
  <si>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</si>
  <si>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</si>
  <si>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</si>
  <si>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</si>
  <si>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</si>
  <si>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</si>
  <si>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</si>
  <si>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</si>
  <si>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</si>
  <si>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</si>
  <si>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</si>
  <si>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</si>
  <si>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</si>
  <si>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</si>
  <si>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</si>
  <si>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</si>
  <si>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</si>
  <si>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</si>
  <si>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</si>
  <si>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</si>
  <si>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</si>
  <si>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</si>
  <si>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</si>
  <si>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</si>
  <si>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</si>
  <si>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</si>
  <si>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</si>
  <si>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</si>
  <si>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</si>
  <si>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</si>
  <si>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</si>
  <si>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</si>
  <si>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</si>
  <si>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</si>
  <si>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</si>
  <si>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</si>
  <si>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</si>
  <si>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</si>
  <si>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</si>
  <si>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</si>
  <si>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</si>
  <si>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</si>
  <si>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</si>
  <si>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</si>
  <si>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</si>
  <si>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</si>
  <si>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</si>
  <si>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</si>
  <si>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</si>
  <si>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</si>
  <si>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</si>
  <si>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</si>
  <si>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</si>
  <si>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</si>
  <si>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</si>
  <si>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</si>
  <si>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</si>
  <si>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</si>
  <si>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</si>
  <si>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</si>
  <si>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</si>
  <si>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</si>
  <si>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</si>
  <si>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</si>
  <si>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</si>
  <si>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</si>
  <si>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</si>
  <si>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</si>
  <si>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</si>
  <si>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</si>
  <si>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</si>
  <si>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</si>
  <si>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</si>
  <si>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</si>
  <si>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</si>
  <si>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</si>
  <si>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</si>
  <si>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</si>
  <si>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</si>
  <si>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</si>
  <si>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</si>
  <si>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</si>
  <si>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</si>
  <si>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</si>
  <si>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</si>
  <si>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</si>
  <si>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</si>
  <si>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</si>
  <si>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</si>
  <si>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</si>
  <si>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</si>
  <si>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</si>
  <si>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</si>
  <si>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</si>
  <si>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</si>
  <si>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</si>
  <si>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</si>
  <si>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</si>
  <si>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</si>
  <si>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</si>
  <si>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</si>
  <si>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</si>
  <si>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</si>
  <si>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</si>
  <si>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</si>
  <si>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</si>
  <si>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</si>
  <si>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</si>
  <si>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</si>
  <si>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</si>
  <si>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</si>
  <si>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</si>
  <si>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</si>
  <si>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</si>
  <si>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</si>
  <si>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</si>
  <si>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</si>
  <si>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</si>
  <si>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</si>
  <si>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</si>
  <si>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</si>
  <si>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</si>
  <si>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</si>
  <si>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</si>
  <si>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</si>
  <si>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</si>
  <si>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</si>
  <si>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</si>
  <si>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</si>
  <si>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</si>
  <si>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</si>
  <si>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</si>
  <si>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</si>
  <si>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</si>
  <si>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</si>
  <si>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</si>
  <si>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</si>
  <si>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</si>
  <si>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</si>
  <si>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</si>
  <si>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</si>
  <si>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</si>
  <si>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</si>
  <si>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</si>
  <si>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</si>
  <si>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</si>
  <si>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</si>
  <si>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</si>
  <si>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</si>
  <si>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</si>
  <si>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</si>
  <si>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</si>
  <si>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</si>
  <si>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</si>
  <si>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</si>
  <si>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</si>
  <si>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</si>
  <si>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</si>
  <si>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</si>
  <si>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</si>
  <si>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</si>
  <si>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</si>
  <si>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</si>
  <si>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</si>
  <si>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</si>
  <si>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</si>
  <si>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</si>
  <si>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</si>
  <si>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</si>
  <si>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</si>
  <si>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</si>
  <si>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</si>
  <si>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</si>
  <si>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</si>
  <si>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</si>
  <si>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</si>
  <si>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</si>
  <si>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</si>
  <si>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</si>
  <si>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</si>
  <si>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</si>
  <si>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</si>
  <si>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</si>
  <si>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</si>
  <si>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</si>
  <si>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</si>
  <si>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</si>
  <si>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</si>
  <si>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</si>
  <si>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</si>
  <si>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</si>
  <si>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</si>
  <si>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</si>
  <si>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</si>
  <si>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</si>
  <si>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</si>
  <si>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</si>
  <si>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</si>
  <si>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</si>
  <si>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</si>
  <si>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</si>
  <si>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</si>
  <si>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</si>
  <si>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</si>
  <si>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</si>
  <si>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</si>
  <si>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</si>
  <si>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</si>
  <si>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</si>
  <si>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</si>
  <si>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</si>
  <si>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</si>
  <si>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</si>
  <si>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</si>
  <si>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</si>
  <si>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</si>
  <si>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</si>
  <si>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</si>
  <si>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</si>
  <si>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</si>
  <si>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</si>
  <si>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</si>
  <si>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</si>
  <si>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</si>
  <si>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</si>
  <si>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</si>
  <si>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</si>
  <si>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</si>
  <si>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</si>
  <si>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</si>
  <si>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</si>
  <si>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</si>
  <si>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</si>
  <si>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</si>
  <si>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</si>
  <si>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</si>
  <si>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</si>
  <si>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</si>
  <si>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</si>
  <si>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</si>
  <si>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</si>
  <si>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</si>
  <si>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</si>
  <si>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</si>
  <si>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</si>
  <si>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</si>
  <si>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</si>
  <si>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</si>
  <si>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</si>
  <si>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</si>
  <si>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</si>
  <si>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</si>
  <si>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</si>
  <si>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</si>
  <si>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</si>
  <si>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</si>
  <si>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</si>
  <si>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</si>
  <si>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</si>
  <si>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</si>
  <si>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</si>
  <si>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</si>
  <si>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</si>
  <si>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</si>
  <si>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</si>
  <si>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</si>
  <si>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</si>
  <si>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</si>
  <si>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</si>
  <si>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</si>
  <si>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</si>
  <si>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</si>
  <si>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</si>
  <si>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</si>
  <si>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</si>
  <si>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</si>
  <si>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</si>
  <si>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</si>
  <si>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</si>
  <si>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</si>
  <si>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</si>
  <si>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</si>
  <si>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</si>
  <si>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</si>
  <si>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</si>
  <si>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</si>
  <si>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</si>
  <si>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</si>
  <si>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</si>
  <si>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</si>
  <si>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</si>
  <si>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</si>
  <si>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</si>
  <si>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</si>
  <si>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</si>
  <si>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</si>
  <si>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</si>
  <si>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</si>
  <si>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</si>
  <si>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</si>
  <si>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</si>
  <si>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</si>
  <si>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</si>
  <si>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</si>
  <si>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</si>
  <si>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</si>
  <si>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</si>
  <si>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</si>
  <si>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</si>
  <si>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</si>
  <si>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</si>
  <si>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</si>
  <si>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</si>
  <si>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</si>
  <si>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</si>
  <si>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</si>
  <si>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</si>
  <si>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</si>
  <si>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</si>
  <si>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</si>
  <si>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</si>
  <si>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</si>
  <si>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</si>
  <si>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</si>
  <si>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</si>
  <si>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</si>
  <si>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</si>
  <si>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</si>
  <si>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</si>
  <si>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</si>
  <si>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</si>
  <si>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</si>
  <si>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</si>
  <si>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</si>
  <si>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</si>
  <si>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</si>
  <si>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</si>
  <si>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</si>
  <si>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</si>
  <si>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</si>
  <si>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</si>
  <si>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</si>
  <si>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</si>
  <si>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</si>
  <si>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</si>
  <si>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</si>
  <si>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</si>
  <si>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</si>
  <si>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</si>
  <si>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</si>
  <si>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</si>
  <si>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</si>
  <si>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</si>
  <si>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</si>
  <si>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</si>
  <si>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</si>
  <si>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</si>
  <si>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</si>
  <si>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</si>
  <si>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</si>
  <si>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</si>
  <si>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</si>
  <si>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</si>
  <si>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</si>
  <si>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</si>
  <si>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</si>
  <si>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</si>
  <si>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</si>
  <si>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</si>
  <si>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</si>
  <si>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</si>
  <si>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</si>
  <si>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</si>
  <si>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</si>
  <si>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</si>
  <si>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</si>
  <si>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</si>
  <si>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</si>
  <si>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</si>
  <si>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</si>
  <si>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</si>
  <si>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</si>
  <si>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</si>
  <si>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</si>
  <si>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</si>
  <si>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</si>
  <si>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</si>
  <si>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</si>
  <si>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</si>
  <si>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</si>
  <si>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</si>
  <si>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</si>
  <si>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</si>
  <si>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</si>
  <si>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</si>
  <si>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</si>
  <si>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</si>
  <si>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</si>
  <si>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</si>
  <si>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</si>
  <si>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</si>
  <si>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</si>
  <si>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</si>
  <si>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</si>
  <si>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</si>
  <si>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</si>
  <si>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</si>
  <si>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</si>
  <si>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</si>
  <si>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</si>
  <si>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</si>
  <si>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</si>
  <si>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</si>
  <si>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</si>
  <si>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</si>
  <si>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</si>
  <si>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</si>
  <si>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</si>
  <si>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</si>
  <si>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</si>
  <si>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</si>
  <si>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</si>
  <si>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</si>
  <si>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</si>
  <si>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</si>
  <si>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</si>
  <si>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</si>
  <si>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</si>
  <si>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</si>
  <si>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</si>
  <si>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</si>
  <si>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</si>
  <si>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</si>
  <si>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</si>
  <si>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</si>
  <si>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</si>
  <si>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</si>
  <si>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</si>
  <si>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</si>
  <si>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</si>
  <si>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</si>
  <si>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</si>
  <si>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</si>
  <si>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</si>
  <si>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</si>
  <si>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</si>
  <si>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</si>
  <si>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</si>
  <si>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</si>
  <si>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</si>
  <si>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</si>
  <si>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</si>
  <si>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</si>
  <si>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</si>
  <si>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</si>
  <si>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</si>
  <si>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</si>
  <si>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</si>
  <si>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</si>
  <si>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</si>
  <si>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</si>
  <si>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</si>
  <si>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</si>
  <si>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</si>
  <si>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</si>
  <si>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</si>
  <si>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</si>
  <si>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</si>
  <si>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</si>
  <si>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</si>
  <si>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</si>
  <si>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</si>
  <si>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</si>
  <si>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</si>
  <si>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</si>
  <si>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</si>
  <si>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</si>
  <si>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</si>
  <si>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</si>
  <si>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</si>
  <si>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</si>
  <si>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</si>
  <si>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</si>
  <si>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</si>
  <si>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</si>
  <si>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</si>
  <si>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</si>
  <si>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</si>
  <si>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</si>
  <si>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</si>
  <si>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</si>
  <si>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</si>
  <si>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</si>
  <si>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</si>
  <si>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</si>
  <si>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</si>
  <si>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</si>
  <si>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</si>
  <si>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</si>
  <si>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</si>
  <si>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</si>
  <si>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</si>
  <si>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</si>
  <si>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</si>
  <si>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</si>
  <si>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</si>
  <si>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</si>
  <si>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</si>
  <si>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</si>
  <si>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</si>
  <si>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</si>
  <si>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</si>
  <si>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</si>
  <si>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</si>
  <si>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</si>
  <si>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</si>
  <si>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</si>
  <si>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</si>
  <si>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</si>
  <si>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</si>
  <si>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</si>
  <si>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</si>
  <si>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</si>
  <si>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</si>
  <si>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</si>
  <si>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</si>
  <si>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</si>
  <si>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</si>
  <si>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</si>
  <si>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</si>
  <si>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</si>
  <si>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</si>
  <si>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</si>
  <si>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</si>
  <si>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</si>
  <si>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</si>
  <si>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</si>
  <si>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</si>
  <si>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</si>
  <si>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</si>
  <si>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</si>
  <si>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</si>
  <si>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</si>
  <si>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</si>
  <si>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</si>
  <si>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</si>
  <si>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</si>
  <si>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</si>
  <si>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</si>
  <si>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</si>
  <si>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</si>
  <si>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</si>
  <si>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</si>
  <si>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</si>
  <si>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</si>
  <si>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</si>
  <si>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</si>
  <si>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</si>
  <si>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</si>
  <si>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</si>
  <si>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</si>
  <si>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</si>
  <si>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</si>
  <si>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</si>
  <si>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</si>
  <si>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</si>
  <si>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</si>
  <si>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</si>
  <si>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</si>
  <si>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</si>
  <si>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</si>
  <si>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</si>
  <si>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</si>
  <si>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</si>
  <si>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</si>
  <si>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</si>
  <si>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</si>
  <si>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</si>
  <si>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</si>
  <si>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</si>
  <si>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</si>
  <si>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</si>
  <si>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</si>
  <si>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</si>
  <si>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</si>
  <si>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</si>
  <si>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</si>
  <si>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</si>
  <si>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</si>
  <si>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</si>
  <si>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</si>
  <si>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</si>
  <si>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</si>
  <si>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</si>
  <si>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</si>
  <si>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</si>
  <si>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</si>
  <si>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</si>
  <si>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</si>
  <si>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</si>
  <si>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</si>
  <si>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</si>
  <si>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</si>
  <si>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</si>
  <si>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</si>
  <si>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</si>
  <si>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</si>
  <si>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</si>
  <si>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</si>
  <si>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</si>
  <si>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</si>
  <si>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</si>
  <si>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</si>
  <si>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</si>
  <si>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</si>
  <si>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</si>
  <si>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</si>
  <si>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</si>
  <si>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</si>
  <si>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</si>
  <si>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</si>
  <si>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</si>
  <si>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</si>
  <si>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</si>
  <si>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</si>
  <si>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</si>
  <si>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</si>
  <si>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</si>
  <si>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</si>
  <si>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</si>
  <si>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</si>
  <si>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</si>
  <si>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</si>
  <si>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</si>
  <si>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</si>
  <si>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</si>
  <si>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</si>
  <si>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</si>
  <si>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</si>
  <si>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</si>
  <si>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</si>
  <si>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</si>
  <si>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</si>
  <si>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</si>
  <si>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</si>
  <si>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</si>
  <si>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</si>
  <si>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</si>
  <si>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</si>
  <si>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</si>
  <si>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</si>
  <si>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</si>
  <si>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</si>
  <si>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</si>
  <si>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</si>
  <si>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</si>
  <si>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</si>
  <si>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</si>
  <si>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</si>
  <si>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</si>
  <si>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</si>
  <si>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</si>
  <si>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</si>
  <si>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</si>
  <si>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</si>
  <si>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</si>
  <si>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</si>
  <si>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</si>
  <si>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</si>
  <si>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</si>
  <si>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</si>
  <si>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</si>
  <si>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</si>
  <si>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</si>
  <si>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</si>
  <si>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</si>
  <si>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</si>
  <si>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</si>
  <si>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</si>
  <si>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</si>
  <si>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</si>
  <si>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</si>
  <si>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</si>
  <si>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</si>
  <si>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</si>
  <si>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</si>
  <si>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</si>
  <si>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</si>
  <si>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</si>
  <si>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</si>
  <si>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</si>
  <si>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</si>
  <si>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</si>
  <si>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</si>
  <si>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</si>
  <si>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</si>
  <si>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</si>
  <si>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</si>
  <si>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</si>
  <si>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</si>
  <si>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</si>
  <si>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</si>
  <si>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</si>
  <si>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</si>
  <si>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</si>
  <si>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</si>
  <si>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</si>
  <si>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</si>
  <si>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</si>
  <si>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</si>
  <si>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</si>
  <si>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</si>
  <si>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</si>
  <si>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</si>
  <si>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</si>
  <si>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</si>
  <si>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</si>
  <si>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</si>
  <si>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</si>
  <si>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</si>
  <si>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</si>
  <si>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</si>
  <si>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</si>
  <si>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</si>
  <si>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</si>
  <si>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</si>
  <si>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</si>
  <si>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</si>
  <si>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</si>
  <si>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</si>
  <si>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</si>
  <si>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</si>
  <si>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</si>
  <si>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</si>
  <si>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</si>
  <si>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</si>
  <si>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</si>
  <si>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</si>
  <si>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</si>
  <si>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</si>
  <si>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</si>
  <si>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</si>
  <si>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</si>
  <si>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</si>
  <si>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</si>
  <si>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</si>
  <si>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</si>
  <si>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</si>
  <si>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</si>
  <si>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</si>
  <si>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</si>
  <si>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</si>
  <si>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</si>
  <si>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</si>
  <si>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</si>
  <si>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</si>
  <si>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</si>
  <si>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</si>
  <si>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</si>
  <si>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</si>
  <si>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</si>
  <si>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</si>
  <si>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</si>
  <si>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</si>
  <si>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</si>
  <si>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</si>
  <si>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</si>
  <si>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</si>
  <si>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</si>
  <si>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</si>
  <si>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</si>
  <si>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</si>
  <si>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</si>
  <si>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</si>
  <si>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</si>
  <si>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</si>
  <si>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</si>
  <si>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</si>
  <si>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</si>
  <si>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</si>
  <si>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</si>
  <si>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</si>
  <si>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</si>
  <si>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</si>
  <si>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</si>
  <si>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</si>
  <si>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</si>
  <si>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</si>
  <si>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</si>
  <si>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</si>
  <si>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</si>
  <si>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</si>
  <si>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</si>
  <si>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</si>
  <si>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</si>
  <si>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</si>
  <si>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</si>
  <si>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</si>
  <si>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</si>
  <si>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</si>
  <si>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</si>
  <si>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</si>
  <si>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</si>
  <si>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</si>
  <si>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</si>
  <si>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</si>
  <si>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</si>
  <si>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</si>
  <si>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</si>
  <si>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</si>
  <si>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</si>
  <si>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</si>
  <si>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</si>
  <si>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</si>
  <si>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</si>
  <si>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</si>
  <si>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</si>
  <si>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</si>
  <si>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</si>
  <si>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</si>
  <si>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</si>
  <si>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</si>
  <si>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</si>
  <si>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</si>
  <si>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</si>
  <si>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</si>
  <si>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</si>
  <si>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</si>
  <si>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</si>
  <si>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</si>
  <si>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</si>
  <si>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</si>
  <si>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</si>
  <si>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</si>
  <si>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</si>
  <si>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</si>
  <si>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</si>
  <si>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</si>
  <si>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</si>
  <si>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</si>
  <si>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</si>
  <si>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</si>
  <si>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</si>
  <si>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</si>
  <si>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</si>
  <si>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</si>
  <si>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</si>
  <si>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</si>
  <si>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</si>
  <si>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</si>
  <si>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</si>
  <si>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</si>
  <si>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</si>
  <si>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</si>
  <si>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</si>
  <si>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</si>
  <si>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</si>
  <si>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</si>
  <si>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</si>
  <si>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</si>
  <si>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</si>
  <si>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</si>
  <si>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</si>
  <si>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</si>
  <si>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</si>
  <si>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</si>
  <si>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</si>
  <si>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</si>
  <si>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</si>
  <si>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</si>
  <si>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</si>
  <si>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</si>
  <si>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</si>
  <si>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</si>
  <si>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</si>
  <si>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</si>
  <si>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</si>
  <si>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</si>
  <si>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</si>
  <si>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</si>
  <si>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</si>
  <si>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</si>
  <si>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</si>
  <si>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</si>
  <si>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</si>
  <si>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</si>
  <si>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</si>
  <si>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</si>
  <si>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</si>
  <si>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</si>
  <si>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</si>
  <si>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</si>
  <si>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</si>
  <si>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</si>
  <si>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</si>
  <si>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</si>
  <si>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</si>
  <si>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</si>
  <si>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</si>
  <si>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</si>
  <si>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</si>
  <si>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</si>
  <si>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</si>
  <si>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</si>
  <si>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</si>
  <si>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</si>
  <si>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</si>
  <si>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</si>
  <si>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</si>
  <si>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</si>
  <si>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</si>
  <si>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</si>
  <si>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</si>
  <si>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</si>
  <si>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</si>
  <si>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</si>
  <si>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</si>
  <si>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</si>
  <si>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</si>
  <si>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</si>
  <si>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</si>
  <si>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</si>
  <si>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</si>
  <si>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</si>
  <si>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</si>
  <si>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</si>
  <si>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</si>
  <si>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</si>
  <si>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</si>
  <si>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</si>
  <si>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</si>
  <si>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</si>
  <si>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</si>
  <si>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</si>
  <si>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</si>
  <si>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</si>
  <si>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</si>
  <si>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</si>
  <si>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</si>
  <si>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</si>
  <si>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</si>
  <si>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</si>
  <si>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</si>
  <si>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</si>
  <si>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</si>
  <si>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</si>
  <si>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</si>
  <si>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</si>
  <si>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</si>
  <si>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</si>
  <si>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</si>
  <si>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</si>
  <si>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</si>
  <si>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</si>
  <si>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</si>
  <si>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</si>
  <si>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</si>
  <si>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</si>
  <si>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</si>
  <si>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</si>
  <si>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</si>
  <si>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</si>
  <si>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</si>
  <si>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</si>
  <si>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</si>
  <si>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</si>
  <si>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</si>
  <si>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</si>
  <si>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</si>
  <si>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</si>
  <si>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</si>
  <si>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</si>
  <si>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</si>
  <si>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</si>
  <si>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</si>
  <si>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</si>
  <si>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</si>
  <si>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</si>
  <si>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</si>
  <si>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</si>
  <si>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</si>
  <si>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</si>
  <si>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</si>
  <si>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</si>
  <si>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</si>
  <si>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</si>
  <si>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</si>
  <si>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</si>
  <si>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</si>
  <si>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</si>
  <si>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</si>
  <si>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</si>
  <si>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</si>
  <si>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</si>
  <si>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</si>
  <si>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</si>
  <si>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</si>
  <si>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</si>
  <si>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</si>
  <si>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</si>
  <si>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</si>
  <si>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</si>
  <si>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</si>
  <si>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</si>
  <si>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</si>
  <si>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</si>
  <si>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</si>
  <si>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</si>
  <si>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</si>
  <si>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</si>
  <si>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</si>
  <si>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</si>
  <si>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</si>
  <si>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</si>
  <si>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</si>
  <si>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</si>
  <si>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</si>
  <si>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</si>
  <si>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</si>
  <si>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</si>
  <si>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</si>
  <si>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</si>
  <si>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</si>
  <si>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</si>
  <si>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</si>
  <si>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</si>
  <si>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</si>
  <si>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</si>
  <si>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</si>
  <si>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</si>
  <si>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</si>
  <si>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</si>
  <si>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</si>
  <si>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</si>
  <si>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</si>
  <si>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</si>
  <si>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</si>
  <si>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</si>
  <si>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</si>
  <si>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</si>
  <si>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</si>
  <si>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</si>
  <si>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</si>
  <si>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</si>
  <si>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</si>
  <si>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</si>
  <si>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</si>
  <si>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</si>
  <si>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</si>
  <si>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</si>
  <si>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</si>
  <si>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</si>
  <si>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</si>
  <si>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</si>
  <si>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</si>
  <si>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</si>
  <si>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</si>
  <si>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</si>
  <si>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</si>
  <si>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</si>
  <si>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</si>
  <si>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</si>
  <si>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</si>
  <si>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</si>
  <si>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</si>
  <si>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</si>
  <si>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</si>
  <si>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</si>
  <si>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</si>
  <si>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</si>
  <si>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</si>
  <si>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</si>
  <si>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</si>
  <si>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</si>
  <si>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</si>
  <si>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</si>
  <si>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</si>
  <si>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</si>
  <si>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</si>
  <si>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</si>
  <si>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</si>
  <si>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</si>
  <si>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</si>
  <si>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</si>
  <si>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</si>
  <si>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</si>
  <si>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</si>
  <si>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</si>
  <si>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</si>
  <si>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</si>
  <si>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</si>
  <si>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</si>
  <si>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</si>
  <si>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</si>
  <si>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</si>
  <si>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</si>
  <si>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</si>
  <si>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</si>
  <si>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</si>
  <si>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</si>
  <si>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</si>
  <si>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</si>
  <si>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</si>
  <si>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</si>
  <si>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</si>
  <si>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</si>
  <si>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</si>
  <si>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</si>
  <si>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</si>
  <si>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</si>
  <si>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</si>
  <si>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</si>
  <si>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</si>
  <si>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</si>
  <si>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</si>
  <si>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</si>
  <si>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</si>
  <si>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</si>
  <si>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</si>
  <si>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</si>
  <si>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</si>
  <si>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</si>
  <si>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</si>
  <si>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</si>
  <si>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</si>
  <si>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</si>
  <si>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</si>
  <si>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</si>
  <si>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</si>
  <si>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</si>
  <si>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</si>
  <si>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</si>
  <si>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</si>
  <si>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</si>
  <si>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</si>
  <si>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</si>
  <si>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</si>
  <si>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</si>
  <si>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</si>
  <si>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</si>
  <si>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</si>
  <si>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</si>
  <si>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</si>
  <si>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</si>
  <si>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</si>
  <si>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</si>
  <si>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</si>
  <si>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</si>
  <si>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</si>
  <si>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</si>
  <si>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</si>
  <si>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</si>
  <si>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</si>
  <si>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</si>
  <si>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</si>
  <si>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</si>
  <si>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</si>
  <si>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</si>
  <si>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</si>
  <si>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</si>
  <si>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</si>
  <si>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</si>
  <si>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</si>
  <si>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</si>
  <si>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</si>
  <si>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</si>
  <si>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</si>
  <si>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</si>
  <si>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</si>
  <si>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</si>
  <si>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</si>
  <si>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</si>
  <si>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</si>
  <si>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</si>
  <si>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</si>
  <si>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</si>
  <si>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</si>
  <si>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</si>
  <si>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</si>
  <si>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</si>
  <si>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</si>
  <si>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</si>
  <si>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</si>
  <si>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</si>
  <si>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</si>
  <si>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</si>
  <si>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</si>
  <si>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</si>
  <si>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</si>
  <si>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</si>
  <si>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</si>
  <si>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</si>
  <si>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</si>
  <si>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</si>
  <si>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</si>
  <si>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</si>
  <si>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</si>
  <si>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</si>
  <si>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</si>
  <si>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</si>
  <si>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</si>
  <si>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</si>
  <si>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</si>
  <si>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</si>
  <si>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</si>
  <si>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</si>
  <si>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</si>
  <si>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</si>
  <si>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</si>
  <si>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</si>
  <si>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</si>
  <si>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</si>
  <si>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</si>
  <si>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</si>
  <si>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</si>
  <si>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</si>
  <si>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</si>
  <si>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</si>
  <si>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</si>
  <si>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</si>
  <si>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</si>
  <si>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</si>
  <si>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</si>
  <si>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</si>
  <si>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</si>
  <si>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</si>
  <si>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</si>
  <si>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</si>
  <si>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</si>
  <si>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</si>
  <si>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</si>
  <si>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</si>
  <si>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</si>
  <si>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</si>
  <si>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</si>
  <si>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</si>
  <si>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</si>
  <si>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</si>
  <si>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</si>
  <si>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</si>
  <si>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</si>
  <si>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</si>
  <si>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</si>
  <si>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</si>
  <si>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</si>
  <si>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</si>
  <si>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</si>
  <si>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</si>
  <si>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</si>
  <si>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</si>
  <si>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</si>
  <si>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</si>
  <si>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</si>
  <si>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</si>
  <si>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</si>
  <si>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</si>
  <si>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</si>
  <si>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</si>
  <si>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</si>
  <si>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</si>
  <si>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</si>
  <si>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</si>
  <si>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</si>
  <si>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</si>
  <si>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</si>
  <si>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</si>
  <si>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</si>
  <si>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</si>
  <si>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</si>
  <si>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</si>
  <si>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</si>
  <si>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</si>
  <si>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</si>
  <si>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</si>
  <si>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</si>
  <si>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</si>
  <si>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</si>
  <si>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</si>
  <si>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</si>
  <si>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</si>
  <si>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</si>
  <si>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</si>
  <si>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</si>
  <si>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</si>
  <si>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</si>
  <si>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</si>
  <si>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</si>
  <si>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</si>
  <si>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</si>
  <si>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</si>
  <si>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</si>
  <si>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</si>
  <si>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</si>
  <si>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</si>
  <si>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</si>
  <si>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</si>
  <si>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</si>
  <si>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</si>
  <si>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</si>
  <si>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</si>
  <si>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</si>
  <si>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</si>
  <si>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</si>
  <si>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</si>
  <si>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</si>
  <si>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</si>
  <si>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</si>
  <si>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</si>
  <si>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</si>
  <si>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</si>
  <si>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</si>
  <si>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</si>
  <si>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</si>
  <si>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</si>
  <si>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</si>
  <si>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</si>
  <si>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</si>
  <si>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</si>
  <si>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</si>
  <si>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</si>
  <si>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</si>
  <si>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</si>
  <si>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</si>
  <si>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</si>
  <si>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</si>
  <si>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</si>
  <si>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</si>
  <si>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</si>
  <si>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</si>
  <si>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</si>
  <si>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</si>
  <si>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</si>
  <si>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</si>
  <si>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</si>
  <si>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</si>
  <si>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</si>
  <si>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</si>
  <si>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</si>
  <si>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</si>
  <si>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</si>
  <si>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</si>
  <si>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</si>
  <si>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</si>
  <si>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</si>
  <si>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</si>
  <si>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</si>
  <si>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</si>
  <si>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</si>
  <si>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</si>
  <si>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</si>
  <si>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</si>
  <si>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</si>
  <si>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</si>
  <si>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</si>
  <si>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</si>
  <si>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</si>
  <si>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</si>
  <si>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</si>
  <si>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</si>
  <si>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</si>
  <si>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</si>
  <si>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</si>
  <si>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</si>
  <si>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</si>
  <si>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</si>
  <si>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</si>
  <si>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</si>
  <si>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</si>
  <si>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</si>
  <si>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</si>
  <si>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</si>
  <si>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</si>
  <si>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</si>
  <si>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</si>
  <si>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</si>
  <si>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</si>
  <si>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</si>
  <si>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</si>
  <si>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</si>
  <si>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</si>
  <si>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</si>
  <si>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</si>
  <si>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</si>
  <si>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</si>
  <si>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</si>
  <si>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</si>
  <si>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</si>
  <si>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</si>
  <si>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</si>
  <si>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</si>
  <si>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</si>
  <si>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</si>
  <si>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</si>
  <si>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</si>
  <si>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</si>
  <si>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</si>
  <si>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</si>
  <si>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</si>
  <si>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</si>
  <si>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</si>
  <si>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</si>
  <si>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</si>
  <si>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</si>
  <si>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</si>
  <si>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</si>
  <si>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</si>
  <si>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</si>
  <si>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</si>
  <si>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</si>
  <si>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</si>
  <si>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</si>
  <si>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</si>
  <si>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</si>
  <si>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</si>
  <si>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</si>
  <si>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</si>
  <si>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</si>
  <si>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</si>
  <si>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</si>
  <si>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</si>
  <si>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</si>
  <si>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</si>
  <si>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</si>
  <si>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</si>
  <si>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</si>
  <si>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</si>
  <si>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</si>
  <si>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</si>
  <si>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</si>
  <si>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</si>
  <si>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</si>
  <si>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</si>
  <si>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</si>
  <si>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</si>
  <si>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</si>
  <si>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</si>
  <si>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</si>
  <si>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</si>
  <si>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</si>
  <si>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</si>
  <si>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</si>
  <si>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</si>
  <si>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</si>
  <si>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</si>
  <si>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</si>
  <si>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</si>
  <si>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</si>
  <si>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</si>
  <si>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</si>
  <si>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</si>
  <si>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</si>
  <si>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</si>
  <si>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</si>
  <si>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</si>
  <si>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</si>
  <si>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</si>
  <si>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</si>
  <si>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</si>
  <si>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</si>
  <si>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</si>
  <si>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</si>
  <si>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</si>
  <si>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</si>
  <si>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</si>
  <si>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</si>
  <si>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</si>
  <si>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</si>
  <si>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</si>
  <si>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</si>
  <si>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</si>
  <si>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</si>
  <si>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</si>
  <si>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</si>
  <si>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</si>
  <si>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</si>
  <si>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</si>
  <si>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</si>
  <si>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</si>
  <si>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</si>
  <si>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</si>
  <si>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</si>
  <si>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</si>
  <si>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</si>
  <si>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</si>
  <si>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</si>
  <si>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</si>
  <si>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</si>
  <si>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</si>
  <si>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</si>
  <si>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</si>
  <si>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</si>
  <si>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</si>
  <si>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</si>
  <si>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</si>
  <si>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</si>
  <si>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</si>
  <si>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</si>
  <si>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</si>
  <si>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</si>
  <si>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</si>
  <si>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</si>
  <si>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</si>
  <si>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</si>
  <si>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</si>
  <si>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</si>
  <si>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</si>
  <si>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</si>
  <si>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</si>
  <si>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</si>
  <si>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</si>
  <si>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</si>
  <si>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</si>
  <si>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</si>
  <si>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</si>
  <si>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</si>
  <si>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</si>
  <si>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</si>
  <si>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</si>
  <si>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</si>
  <si>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</si>
  <si>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</si>
  <si>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</si>
  <si>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</si>
  <si>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</si>
  <si>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</si>
  <si>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</si>
  <si>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</si>
  <si>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</si>
  <si>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</si>
  <si>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</si>
  <si>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</si>
  <si>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</si>
  <si>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</si>
  <si>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</si>
  <si>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</si>
  <si>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</si>
  <si>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</si>
  <si>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</si>
  <si>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</si>
  <si>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</si>
  <si>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</si>
  <si>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</si>
  <si>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</si>
  <si>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</si>
  <si>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</si>
  <si>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</si>
  <si>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</si>
  <si>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</si>
  <si>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</si>
  <si>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</si>
  <si>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</si>
  <si>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</si>
  <si>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</si>
  <si>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</si>
  <si>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</si>
  <si>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</si>
  <si>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</si>
  <si>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</si>
  <si>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</si>
  <si>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</si>
  <si>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</si>
  <si>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</si>
  <si>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</si>
  <si>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</si>
  <si>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</si>
  <si>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</si>
  <si>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</si>
  <si>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</si>
  <si>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</si>
  <si>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</si>
  <si>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</si>
  <si>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</si>
  <si>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</si>
  <si>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</si>
  <si>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</si>
  <si>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</si>
  <si>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</si>
  <si>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</si>
  <si>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</si>
  <si>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</si>
  <si>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</si>
  <si>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</si>
  <si>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</si>
  <si>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</si>
  <si>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</si>
  <si>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</si>
  <si>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</si>
  <si>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</si>
  <si>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</si>
  <si>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</si>
  <si>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</si>
  <si>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</si>
  <si>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</si>
  <si>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</si>
  <si>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</si>
  <si>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</si>
  <si>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</si>
  <si>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</si>
  <si>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</si>
  <si>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</si>
  <si>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</si>
  <si>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</si>
  <si>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</si>
  <si>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</si>
  <si>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</si>
  <si>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</si>
  <si>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</si>
  <si>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</si>
  <si>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</si>
  <si>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</si>
  <si>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</si>
  <si>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</si>
  <si>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</si>
  <si>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</si>
  <si>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</si>
  <si>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</si>
  <si>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</si>
  <si>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</si>
  <si>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</si>
  <si>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</si>
  <si>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</si>
  <si>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</si>
  <si>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</si>
  <si>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</si>
  <si>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</si>
  <si>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</si>
  <si>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</si>
  <si>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</si>
  <si>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</si>
  <si>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</si>
  <si>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</si>
  <si>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</si>
  <si>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</si>
  <si>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</si>
  <si>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</si>
  <si>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</si>
  <si>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</si>
  <si>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</si>
  <si>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</si>
  <si>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</si>
  <si>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</si>
  <si>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</si>
  <si>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</si>
  <si>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</si>
  <si>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</si>
  <si>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</si>
  <si>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</si>
  <si>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</si>
  <si>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</si>
  <si>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</si>
  <si>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</si>
  <si>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</si>
  <si>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</si>
  <si>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</si>
  <si>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</si>
  <si>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</si>
  <si>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</si>
  <si>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</si>
  <si>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</si>
  <si>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</si>
  <si>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</si>
  <si>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</si>
  <si>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</si>
  <si>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</si>
  <si>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</si>
  <si>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</si>
  <si>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</si>
  <si>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</si>
  <si>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</si>
  <si>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</si>
  <si>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</si>
  <si>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</si>
  <si>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</si>
  <si>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</si>
  <si>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</si>
  <si>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</si>
  <si>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</si>
  <si>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</si>
  <si>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</si>
  <si>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</si>
  <si>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</si>
  <si>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</si>
  <si>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</si>
  <si>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</si>
  <si>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</si>
  <si>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</si>
  <si>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</si>
  <si>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</si>
  <si>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</si>
  <si>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</si>
  <si>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</si>
  <si>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</si>
  <si>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</si>
  <si>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</si>
  <si>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</si>
  <si>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</si>
  <si>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</si>
  <si>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</si>
  <si>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</si>
  <si>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</si>
  <si>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</si>
  <si>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</si>
  <si>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</si>
  <si>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</si>
  <si>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</si>
  <si>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</si>
  <si>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</si>
  <si>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</si>
  <si>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</si>
  <si>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</si>
  <si>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</si>
  <si>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</si>
  <si>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</si>
  <si>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</si>
  <si>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</si>
  <si>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</si>
  <si>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</si>
  <si>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</si>
  <si>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</si>
  <si>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</si>
  <si>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</si>
  <si>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</si>
  <si>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</si>
  <si>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</si>
  <si>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</si>
  <si>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</si>
  <si>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</si>
  <si>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</si>
  <si>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</si>
  <si>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</si>
  <si>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</si>
  <si>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</si>
  <si>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</si>
  <si>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</si>
  <si>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</si>
  <si>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</si>
  <si>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</si>
  <si>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</si>
  <si>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</si>
  <si>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</si>
  <si>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</si>
  <si>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</si>
  <si>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</si>
  <si>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</si>
  <si>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</si>
  <si>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</si>
  <si>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</si>
  <si>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</si>
  <si>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</si>
  <si>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</si>
  <si>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</si>
  <si>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</si>
  <si>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</si>
  <si>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</si>
  <si>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</si>
  <si>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</si>
  <si>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</si>
  <si>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</si>
  <si>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</si>
  <si>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</si>
  <si>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</si>
  <si>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</si>
  <si>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</si>
  <si>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</si>
  <si>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</si>
  <si>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</si>
  <si>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</si>
  <si>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</si>
  <si>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</si>
  <si>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</si>
  <si>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</si>
  <si>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</si>
  <si>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</si>
  <si>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</si>
  <si>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</si>
  <si>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</si>
  <si>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</si>
  <si>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</si>
  <si>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</si>
  <si>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</si>
  <si>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</si>
  <si>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</si>
  <si>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</si>
  <si>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</si>
  <si>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</si>
  <si>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</si>
  <si>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</si>
  <si>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</si>
  <si>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</si>
  <si>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</si>
  <si>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</si>
  <si>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</si>
  <si>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</si>
  <si>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</si>
  <si>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</si>
  <si>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</si>
  <si>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</si>
  <si>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</si>
  <si>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</si>
  <si>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</si>
  <si>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</si>
  <si>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</si>
  <si>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</si>
  <si>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</si>
  <si>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</si>
  <si>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</si>
  <si>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</si>
  <si>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</si>
  <si>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</si>
  <si>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</si>
  <si>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</si>
  <si>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</si>
  <si>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</si>
  <si>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</si>
  <si>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</si>
  <si>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</si>
  <si>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</si>
  <si>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</si>
  <si>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</si>
  <si>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</si>
  <si>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</si>
  <si>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</si>
  <si>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</si>
  <si>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</si>
  <si>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</si>
  <si>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</si>
  <si>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</si>
  <si>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</si>
  <si>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</si>
  <si>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</si>
  <si>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</si>
  <si>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</si>
  <si>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</si>
  <si>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</si>
  <si>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</si>
  <si>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</si>
  <si>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</si>
  <si>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</si>
  <si>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</si>
  <si>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</si>
  <si>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</si>
  <si>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</si>
  <si>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</si>
  <si>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</si>
  <si>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</si>
  <si>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</si>
  <si>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</si>
  <si>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</si>
  <si>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</si>
  <si>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</si>
  <si>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</si>
  <si>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</si>
  <si>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</si>
  <si>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</si>
  <si>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</si>
  <si>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</si>
  <si>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</si>
  <si>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</si>
  <si>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</si>
  <si>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</si>
  <si>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</si>
  <si>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</si>
  <si>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</si>
  <si>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</si>
  <si>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</si>
  <si>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</si>
  <si>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</si>
  <si>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</si>
  <si>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</si>
  <si>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</si>
  <si>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</si>
  <si>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</si>
  <si>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</si>
  <si>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</si>
  <si>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</si>
  <si>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</si>
  <si>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</si>
  <si>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</si>
  <si>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</si>
  <si>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</si>
  <si>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</si>
  <si>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</si>
  <si>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</si>
  <si>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</si>
  <si>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</si>
  <si>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</si>
  <si>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</si>
  <si>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</si>
  <si>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</si>
  <si>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</si>
  <si>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</si>
  <si>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</si>
  <si>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</si>
  <si>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</si>
  <si>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</si>
  <si>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</si>
  <si>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</si>
  <si>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</si>
  <si>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</si>
  <si>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</si>
  <si>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</si>
  <si>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</si>
  <si>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</si>
  <si>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</si>
  <si>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</si>
  <si>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</si>
  <si>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</si>
  <si>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</si>
  <si>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</si>
  <si>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</si>
  <si>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</si>
  <si>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</si>
  <si>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</si>
  <si>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</si>
  <si>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</si>
  <si>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</si>
  <si>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</si>
  <si>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</si>
  <si>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</si>
  <si>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</si>
  <si>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</si>
  <si>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</si>
  <si>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</si>
  <si>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</si>
  <si>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</si>
  <si>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</si>
  <si>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</si>
  <si>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</si>
  <si>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</si>
  <si>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</si>
  <si>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</si>
  <si>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</si>
  <si>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</si>
  <si>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</si>
  <si>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</si>
  <si>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</si>
  <si>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</si>
  <si>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</si>
  <si>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</si>
  <si>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</si>
  <si>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</si>
  <si>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</si>
  <si>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</si>
  <si>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</si>
  <si>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</si>
  <si>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</si>
  <si>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</si>
  <si>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</si>
  <si>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</si>
  <si>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</si>
  <si>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</si>
  <si>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</si>
  <si>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</si>
  <si>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</si>
  <si>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</si>
  <si>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</si>
  <si>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</si>
  <si>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</si>
  <si>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</si>
  <si>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</si>
  <si>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</si>
  <si>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</si>
  <si>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</si>
  <si>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</si>
  <si>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</si>
  <si>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</si>
  <si>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</si>
  <si>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</si>
  <si>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</si>
  <si>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</si>
  <si>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</si>
  <si>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</si>
  <si>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</si>
  <si>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</si>
  <si>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</si>
  <si>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</si>
  <si>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</si>
  <si>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</si>
  <si>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</si>
  <si>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</si>
  <si>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</si>
  <si>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</si>
  <si>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</si>
  <si>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</si>
  <si>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</si>
  <si>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</si>
  <si>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</si>
  <si>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</si>
  <si>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</si>
  <si>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</si>
  <si>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</si>
  <si>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</si>
  <si>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</si>
  <si>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</si>
  <si>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</si>
  <si>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</si>
  <si>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</si>
  <si>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</si>
  <si>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</si>
  <si>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</si>
  <si>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</si>
  <si>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</si>
  <si>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</si>
  <si>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</si>
  <si>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</si>
  <si>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</si>
  <si>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</si>
  <si>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</si>
  <si>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</si>
  <si>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</si>
  <si>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</si>
  <si>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</si>
  <si>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</si>
  <si>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</si>
  <si>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</si>
  <si>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</si>
  <si>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</si>
  <si>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</si>
  <si>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</si>
  <si>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</si>
  <si>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</si>
  <si>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</si>
  <si>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</si>
  <si>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</si>
  <si>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</si>
  <si>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</si>
  <si>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</si>
  <si>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</si>
  <si>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</si>
  <si>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</si>
  <si>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</si>
  <si>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</si>
  <si>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</si>
  <si>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</si>
  <si>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</si>
  <si>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</si>
  <si>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</si>
  <si>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</si>
  <si>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</si>
  <si>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</si>
  <si>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</si>
  <si>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</si>
  <si>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</si>
  <si>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</si>
  <si>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</si>
  <si>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</si>
  <si>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</si>
  <si>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</si>
  <si>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</si>
  <si>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</si>
  <si>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</si>
  <si>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</si>
  <si>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</si>
  <si>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</si>
  <si>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</si>
  <si>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</si>
  <si>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</si>
  <si>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</si>
  <si>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</si>
  <si>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</si>
  <si>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</si>
  <si>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</si>
  <si>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</si>
  <si>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</si>
  <si>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</si>
  <si>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</si>
  <si>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</si>
  <si>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</si>
  <si>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</si>
  <si>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</si>
  <si>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</si>
  <si>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</si>
  <si>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</si>
  <si>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</si>
  <si>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</si>
  <si>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</si>
  <si>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</si>
  <si>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</si>
  <si>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</si>
  <si>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</si>
  <si>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</si>
  <si>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</si>
  <si>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</si>
  <si>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</si>
  <si>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</si>
  <si>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</si>
  <si>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</si>
  <si>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</si>
  <si>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</si>
  <si>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</si>
  <si>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</si>
  <si>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</si>
  <si>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</si>
  <si>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</si>
  <si>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</si>
  <si>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</si>
  <si>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</si>
  <si>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</si>
  <si>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</si>
  <si>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</si>
  <si>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</si>
  <si>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</si>
  <si>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</si>
  <si>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</si>
  <si>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</si>
  <si>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</si>
  <si>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</si>
  <si>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</si>
  <si>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</si>
  <si>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</si>
  <si>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</si>
  <si>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</si>
  <si>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</si>
  <si>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</si>
  <si>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</si>
  <si>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</si>
  <si>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</si>
  <si>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</si>
  <si>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</si>
  <si>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</si>
  <si>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</si>
  <si>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</si>
  <si>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</si>
  <si>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</si>
  <si>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</si>
  <si>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</si>
  <si>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</si>
  <si>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</si>
  <si>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</si>
  <si>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</si>
  <si>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</si>
  <si>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</si>
  <si>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</si>
  <si>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</si>
  <si>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</si>
  <si>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</si>
  <si>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</si>
  <si>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</si>
  <si>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</si>
  <si>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</si>
  <si>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</si>
  <si>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</si>
  <si>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</si>
  <si>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</si>
  <si>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</si>
  <si>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</si>
  <si>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</si>
  <si>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</si>
  <si>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</si>
  <si>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</si>
  <si>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</si>
  <si>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</si>
  <si>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</si>
  <si>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</si>
  <si>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</si>
  <si>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</si>
  <si>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</si>
  <si>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</si>
  <si>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</si>
  <si>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</si>
  <si>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</si>
  <si>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</si>
  <si>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</si>
  <si>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</si>
  <si>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</si>
  <si>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</si>
  <si>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</si>
  <si>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</si>
  <si>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</si>
  <si>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</si>
  <si>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</si>
  <si>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</si>
  <si>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</si>
  <si>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</si>
  <si>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</si>
  <si>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</si>
  <si>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</si>
  <si>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</si>
  <si>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</si>
  <si>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</si>
  <si>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</si>
  <si>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</si>
  <si>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</si>
  <si>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</si>
  <si>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</si>
  <si>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</si>
  <si>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</si>
  <si>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</si>
  <si>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</si>
  <si>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</si>
  <si>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</si>
  <si>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</si>
  <si>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</si>
  <si>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</si>
  <si>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</si>
  <si>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</si>
  <si>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</si>
  <si>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</si>
  <si>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</si>
  <si>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</si>
  <si>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</si>
  <si>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</si>
  <si>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</si>
  <si>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</si>
  <si>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</si>
  <si>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</si>
  <si>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</si>
  <si>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</si>
  <si>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</si>
  <si>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</si>
  <si>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</si>
  <si>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</si>
  <si>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</si>
  <si>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</si>
  <si>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</si>
  <si>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</si>
  <si>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</si>
  <si>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</si>
  <si>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</si>
  <si>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</si>
  <si>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</si>
  <si>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</si>
  <si>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</si>
  <si>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</si>
  <si>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</si>
  <si>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</si>
  <si>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</si>
  <si>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</si>
  <si>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</si>
  <si>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</si>
  <si>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</si>
  <si>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</si>
  <si>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</si>
  <si>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</si>
  <si>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</si>
  <si>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</si>
  <si>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</si>
  <si>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</si>
  <si>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</si>
  <si>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</si>
  <si>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</si>
  <si>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</si>
  <si>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</si>
  <si>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</si>
  <si>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</si>
  <si>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</si>
  <si>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</si>
  <si>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</si>
  <si>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</si>
  <si>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</si>
  <si>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</si>
  <si>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</si>
  <si>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</si>
  <si>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</si>
  <si>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</si>
  <si>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</si>
  <si>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</si>
  <si>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</si>
  <si>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</si>
  <si>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</si>
  <si>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</si>
  <si>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</si>
  <si>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</si>
  <si>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</si>
  <si>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</si>
  <si>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</si>
  <si>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</si>
  <si>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</si>
  <si>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</si>
  <si>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</si>
  <si>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</si>
  <si>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</si>
  <si>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</si>
  <si>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</si>
  <si>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</si>
  <si>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</si>
  <si>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</si>
  <si>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</si>
  <si>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</si>
  <si>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</si>
  <si>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</si>
  <si>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</si>
  <si>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</si>
  <si>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</si>
  <si>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</si>
  <si>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</si>
  <si>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</si>
  <si>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</si>
  <si>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</si>
  <si>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</si>
  <si>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</si>
  <si>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</si>
  <si>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</si>
  <si>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</si>
  <si>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</si>
  <si>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</si>
  <si>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</si>
  <si>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</si>
  <si>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</si>
  <si>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</si>
  <si>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</si>
  <si>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</si>
  <si>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</si>
  <si>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</si>
  <si>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</si>
  <si>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</si>
  <si>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</si>
  <si>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</si>
  <si>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</si>
  <si>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</si>
  <si>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</si>
  <si>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</si>
  <si>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</si>
  <si>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</si>
  <si>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</si>
  <si>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</si>
  <si>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</si>
  <si>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</si>
  <si>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</si>
  <si>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</si>
  <si>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</si>
  <si>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</si>
  <si>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</si>
  <si>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</si>
  <si>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</si>
  <si>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</si>
  <si>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</si>
  <si>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</si>
  <si>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</si>
  <si>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</si>
  <si>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</si>
  <si>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</si>
  <si>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</si>
  <si>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</si>
  <si>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</si>
  <si>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</si>
  <si>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</si>
  <si>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</si>
  <si>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</si>
  <si>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</si>
  <si>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</si>
  <si>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</si>
  <si>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</si>
  <si>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</si>
  <si>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</si>
  <si>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</si>
  <si>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</si>
  <si>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</si>
  <si>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</si>
  <si>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</si>
  <si>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</si>
  <si>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</si>
  <si>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</si>
  <si>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</si>
  <si>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</si>
  <si>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</si>
  <si>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</si>
  <si>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</si>
  <si>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</si>
  <si>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</si>
  <si>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</si>
  <si>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</si>
  <si>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</si>
  <si>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</si>
  <si>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</si>
  <si>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</si>
  <si>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</si>
  <si>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</si>
  <si>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</si>
  <si>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</si>
  <si>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</si>
  <si>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</si>
  <si>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</si>
  <si>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</si>
  <si>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</si>
  <si>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</si>
  <si>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</si>
  <si>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</si>
  <si>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</si>
  <si>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</si>
  <si>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</si>
  <si>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</si>
  <si>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</si>
  <si>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</si>
  <si>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</si>
  <si>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</si>
  <si>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</si>
  <si>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</si>
  <si>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</si>
  <si>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</si>
  <si>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</si>
  <si>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</si>
  <si>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</si>
  <si>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</si>
  <si>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</si>
  <si>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</si>
  <si>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</si>
  <si>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</si>
  <si>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</si>
  <si>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</si>
  <si>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</si>
  <si>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</si>
  <si>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</si>
  <si>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</si>
  <si>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</si>
  <si>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</si>
  <si>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</si>
  <si>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</si>
  <si>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</si>
  <si>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</si>
  <si>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</si>
  <si>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</si>
  <si>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</si>
  <si>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</si>
  <si>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</si>
  <si>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</si>
  <si>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</si>
  <si>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</si>
  <si>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</si>
  <si>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</si>
  <si>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</si>
  <si>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</si>
  <si>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</si>
  <si>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</si>
  <si>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</si>
  <si>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</si>
  <si>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</si>
  <si>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</si>
  <si>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</si>
  <si>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</si>
  <si>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</si>
  <si>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</si>
  <si>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</si>
  <si>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</si>
  <si>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</si>
  <si>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</si>
  <si>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</si>
  <si>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</si>
  <si>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</si>
  <si>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</si>
  <si>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</si>
  <si>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</si>
  <si>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</si>
  <si>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</si>
  <si>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</si>
  <si>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</si>
  <si>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</si>
  <si>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</si>
  <si>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</si>
  <si>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</si>
  <si>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</si>
  <si>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</si>
  <si>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</si>
  <si>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</si>
  <si>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</si>
  <si>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</si>
  <si>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</si>
  <si>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</si>
  <si>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</si>
  <si>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</si>
  <si>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</si>
  <si>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</si>
  <si>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</si>
  <si>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</si>
  <si>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</si>
  <si>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</si>
  <si>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</si>
  <si>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</si>
  <si>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</si>
  <si>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</si>
  <si>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</si>
  <si>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</si>
  <si>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</si>
  <si>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</si>
  <si>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</si>
  <si>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</si>
  <si>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</si>
  <si>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</si>
  <si>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</si>
  <si>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</si>
  <si>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</si>
  <si>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</si>
  <si>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</si>
  <si>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</si>
  <si>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</si>
  <si>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</si>
  <si>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</si>
  <si>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</si>
  <si>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</si>
  <si>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</si>
  <si>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</si>
  <si>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</si>
  <si>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</si>
  <si>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</si>
  <si>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</si>
  <si>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</si>
  <si>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</si>
  <si>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</si>
  <si>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</si>
  <si>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</si>
  <si>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</si>
  <si>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</si>
  <si>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</si>
  <si>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</si>
  <si>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</si>
  <si>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</si>
  <si>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</si>
  <si>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</si>
  <si>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</si>
  <si>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</si>
  <si>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</si>
  <si>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</si>
  <si>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</si>
  <si>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</si>
  <si>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</si>
  <si>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</si>
  <si>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</si>
  <si>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</si>
  <si>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</si>
  <si>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</si>
  <si>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</si>
  <si>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</si>
  <si>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</si>
  <si>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</si>
  <si>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</si>
  <si>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</si>
  <si>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</si>
  <si>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</si>
  <si>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</si>
  <si>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</si>
  <si>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</si>
  <si>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</si>
  <si>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</si>
  <si>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</si>
  <si>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</si>
  <si>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</si>
  <si>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</si>
  <si>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</si>
  <si>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</si>
  <si>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</si>
  <si>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</si>
  <si>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</si>
  <si>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</si>
  <si>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</si>
  <si>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</si>
  <si>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</si>
  <si>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</si>
  <si>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</si>
  <si>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</si>
  <si>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</si>
  <si>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</si>
  <si>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</si>
  <si>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</si>
  <si>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</si>
  <si>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</si>
  <si>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</si>
  <si>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</si>
  <si>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</si>
  <si>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</si>
  <si>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</si>
  <si>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</si>
  <si>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</si>
  <si>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</si>
  <si>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</si>
  <si>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</si>
  <si>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</si>
  <si>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</si>
  <si>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</si>
  <si>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</si>
  <si>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</si>
  <si>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</si>
  <si>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</si>
  <si>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</si>
  <si>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</si>
  <si>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</si>
  <si>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</si>
  <si>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</si>
  <si>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</si>
  <si>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</si>
  <si>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</si>
  <si>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</si>
  <si>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</si>
  <si>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</si>
  <si>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</si>
  <si>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</si>
  <si>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</si>
  <si>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</si>
  <si>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</si>
  <si>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</si>
  <si>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</si>
  <si>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</si>
  <si>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</si>
  <si>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</si>
  <si>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</si>
  <si>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</si>
  <si>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</si>
  <si>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</si>
  <si>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</si>
  <si>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</si>
  <si>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</si>
  <si>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</si>
  <si>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</si>
  <si>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</si>
  <si>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</si>
  <si>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</si>
  <si>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</si>
  <si>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</si>
  <si>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</si>
  <si>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</si>
  <si>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</si>
  <si>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</si>
  <si>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</si>
  <si>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</si>
  <si>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</si>
  <si>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</si>
  <si>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</si>
  <si>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</si>
  <si>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</si>
  <si>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</si>
  <si>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</si>
  <si>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</si>
  <si>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</si>
  <si>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</si>
  <si>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</si>
  <si>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</si>
  <si>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</si>
  <si>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</si>
  <si>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</si>
  <si>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</si>
  <si>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</si>
  <si>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</si>
  <si>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</si>
  <si>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</si>
  <si>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</si>
  <si>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</si>
  <si>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</si>
  <si>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</si>
  <si>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</si>
  <si>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</si>
  <si>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</si>
  <si>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</si>
  <si>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</si>
  <si>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</si>
  <si>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</si>
  <si>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</si>
  <si>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</si>
  <si>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</si>
  <si>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</si>
  <si>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</si>
  <si>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</si>
  <si>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</si>
  <si>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</si>
  <si>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</si>
  <si>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</si>
  <si>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</si>
  <si>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</si>
  <si>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</si>
  <si>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</si>
  <si>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</si>
  <si>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</si>
  <si>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</si>
  <si>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</si>
  <si>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</si>
  <si>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</si>
  <si>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</si>
  <si>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</si>
  <si>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</si>
  <si>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</si>
  <si>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</si>
  <si>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</si>
  <si>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</si>
  <si>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</si>
  <si>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</si>
  <si>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</si>
  <si>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</si>
  <si>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</si>
  <si>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</si>
  <si>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</si>
  <si>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</si>
  <si>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</si>
  <si>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</si>
  <si>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</si>
  <si>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</si>
  <si>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</si>
  <si>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</si>
  <si>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</si>
  <si>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</si>
  <si>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</si>
  <si>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</si>
  <si>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</si>
  <si>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</si>
  <si>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</si>
  <si>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</si>
  <si>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</si>
  <si>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</si>
  <si>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</si>
  <si>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</si>
  <si>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</si>
  <si>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</si>
  <si>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</si>
  <si>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</si>
  <si>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</si>
  <si>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</si>
  <si>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</si>
  <si>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</si>
  <si>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</si>
  <si>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</si>
  <si>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</si>
  <si>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</si>
  <si>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</si>
  <si>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</si>
  <si>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</si>
  <si>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</si>
  <si>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</si>
  <si>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</si>
  <si>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</si>
  <si>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</si>
  <si>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</si>
  <si>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</si>
  <si>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</si>
  <si>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</si>
  <si>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</si>
  <si>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</si>
  <si>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</si>
  <si>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</si>
  <si>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</si>
  <si>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</si>
  <si>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</si>
  <si>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</si>
  <si>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</si>
  <si>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</si>
  <si>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</si>
  <si>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</si>
  <si>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</si>
  <si>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</si>
  <si>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</si>
  <si>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</si>
  <si>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</si>
  <si>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</si>
  <si>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</si>
  <si>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</si>
  <si>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</si>
  <si>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</si>
  <si>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</si>
  <si>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</si>
  <si>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</si>
  <si>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</si>
  <si>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</si>
  <si>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</si>
  <si>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</si>
  <si>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</si>
  <si>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</si>
  <si>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</si>
  <si>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</si>
  <si>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</si>
  <si>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</si>
  <si>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</si>
  <si>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</si>
  <si>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</si>
  <si>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</si>
  <si>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</si>
  <si>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</si>
  <si>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</si>
  <si>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</si>
  <si>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</si>
  <si>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</si>
  <si>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</si>
  <si>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</si>
  <si>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</si>
  <si>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</si>
  <si>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</si>
  <si>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</si>
  <si>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</si>
  <si>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</si>
  <si>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</si>
  <si>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</si>
  <si>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</si>
  <si>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</si>
  <si>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</si>
  <si>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</si>
  <si>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</si>
  <si>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</si>
  <si>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</si>
  <si>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</si>
  <si>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</si>
  <si>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</si>
  <si>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</si>
  <si>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</si>
  <si>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</si>
  <si>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</si>
  <si>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</si>
  <si>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</si>
  <si>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</si>
  <si>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</si>
  <si>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</si>
  <si>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</si>
  <si>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</si>
  <si>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</si>
  <si>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</si>
  <si>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</si>
  <si>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</si>
  <si>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</si>
  <si>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</si>
  <si>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</si>
  <si>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</si>
  <si>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</si>
  <si>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</si>
  <si>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</si>
  <si>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</si>
  <si>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</si>
  <si>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</si>
  <si>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</si>
  <si>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</si>
  <si>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</si>
  <si>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</si>
  <si>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</si>
  <si>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</si>
  <si>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</si>
  <si>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</si>
  <si>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</si>
  <si>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</si>
  <si>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</si>
  <si>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</si>
  <si>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</si>
  <si>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</si>
  <si>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</si>
  <si>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</si>
  <si>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</si>
  <si>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</si>
  <si>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</si>
  <si>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</si>
  <si>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</si>
  <si>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</si>
  <si>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</si>
  <si>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</si>
  <si>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</si>
  <si>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</si>
  <si>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</si>
  <si>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</si>
  <si>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</si>
  <si>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</si>
  <si>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</si>
  <si>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</si>
  <si>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</si>
  <si>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</si>
  <si>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</si>
  <si>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</si>
  <si>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</si>
  <si>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</si>
  <si>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</si>
  <si>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</si>
  <si>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</si>
  <si>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</si>
  <si>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</si>
  <si>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</si>
  <si>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</si>
  <si>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</si>
  <si>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</si>
  <si>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</si>
  <si>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</si>
  <si>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</si>
  <si>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</si>
  <si>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</si>
  <si>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</si>
  <si>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</si>
  <si>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</si>
  <si>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</si>
  <si>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</si>
  <si>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</si>
  <si>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</si>
  <si>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</si>
  <si>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</si>
  <si>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</si>
  <si>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</si>
  <si>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</si>
  <si>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</si>
  <si>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</si>
  <si>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</si>
  <si>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</si>
  <si>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</si>
  <si>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</si>
  <si>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</si>
  <si>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</si>
  <si>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</si>
  <si>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</si>
  <si>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</si>
  <si>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</si>
  <si>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</si>
  <si>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</si>
  <si>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</si>
  <si>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</si>
  <si>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</si>
  <si>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</si>
  <si>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</si>
  <si>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</si>
  <si>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</si>
  <si>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</si>
  <si>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</si>
  <si>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</si>
  <si>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</si>
  <si>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</si>
  <si>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</si>
  <si>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</si>
  <si>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</si>
  <si>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</si>
  <si>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</si>
  <si>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</si>
  <si>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</si>
  <si>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</si>
  <si>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</si>
  <si>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</si>
  <si>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</si>
  <si>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</si>
  <si>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</si>
  <si>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</si>
  <si>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</si>
  <si>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</si>
  <si>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</si>
  <si>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</si>
  <si>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</si>
  <si>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</si>
  <si>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</si>
  <si>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</si>
  <si>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</si>
  <si>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</si>
  <si>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</si>
  <si>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</si>
  <si>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</si>
  <si>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</si>
  <si>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</si>
  <si>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</si>
  <si>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</si>
  <si>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</si>
  <si>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</si>
  <si>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</si>
  <si>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</si>
  <si>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</si>
  <si>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</si>
  <si>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</si>
  <si>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</si>
  <si>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</si>
  <si>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</si>
  <si>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</si>
  <si>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</si>
  <si>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</si>
  <si>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</si>
  <si>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</si>
  <si>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</si>
  <si>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</si>
  <si>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</si>
  <si>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</si>
  <si>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</si>
  <si>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</si>
  <si>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</si>
  <si>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</si>
  <si>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</si>
  <si>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</si>
  <si>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</si>
  <si>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</si>
  <si>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</si>
  <si>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</si>
  <si>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</si>
  <si>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</si>
  <si>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</si>
  <si>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</si>
  <si>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</si>
  <si>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</si>
  <si>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</si>
  <si>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</si>
  <si>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</si>
  <si>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</si>
  <si>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</si>
  <si>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</si>
  <si>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</si>
  <si>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</si>
  <si>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</si>
  <si>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</si>
  <si>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</si>
  <si>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</si>
  <si>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</si>
  <si>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</si>
  <si>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</si>
  <si>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</si>
  <si>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</si>
  <si>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</si>
  <si>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</si>
  <si>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</si>
  <si>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</si>
  <si>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</si>
  <si>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</si>
  <si>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</si>
  <si>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</si>
  <si>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</si>
  <si>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</si>
  <si>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</si>
  <si>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</si>
  <si>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</si>
  <si>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</si>
  <si>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</si>
  <si>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</si>
  <si>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</si>
  <si>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</si>
  <si>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</si>
  <si>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</si>
  <si>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</si>
  <si>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</si>
  <si>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</si>
  <si>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</si>
  <si>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</si>
  <si>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</si>
  <si>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</si>
  <si>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</si>
  <si>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</si>
  <si>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</si>
  <si>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</si>
  <si>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</si>
  <si>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</si>
  <si>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</si>
  <si>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</si>
  <si>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</si>
  <si>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</si>
  <si>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</si>
  <si>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</si>
  <si>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</si>
  <si>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</si>
  <si>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</si>
  <si>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</si>
  <si>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</si>
  <si>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</si>
  <si>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</si>
  <si>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</si>
  <si>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</si>
  <si>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</si>
  <si>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</si>
  <si>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</si>
  <si>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</si>
  <si>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</si>
  <si>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</si>
  <si>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</si>
  <si>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</si>
  <si>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</si>
  <si>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</si>
  <si>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</si>
  <si>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</si>
  <si>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</si>
  <si>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</si>
  <si>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</si>
  <si>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</si>
  <si>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</si>
  <si>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</si>
  <si>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</si>
  <si>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</si>
  <si>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</si>
  <si>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</si>
  <si>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</si>
  <si>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</si>
  <si>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</si>
  <si>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</si>
  <si>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</si>
  <si>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</si>
  <si>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</si>
  <si>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</si>
  <si>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</si>
  <si>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</si>
  <si>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</si>
  <si>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</si>
  <si>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</si>
  <si>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</si>
  <si>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</si>
  <si>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</si>
  <si>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</si>
  <si>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</si>
  <si>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</si>
  <si>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</si>
  <si>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</si>
  <si>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</si>
  <si>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</si>
  <si>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</si>
  <si>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</si>
  <si>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</si>
  <si>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</si>
  <si>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</si>
  <si>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</si>
  <si>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</si>
  <si>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</si>
  <si>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</si>
  <si>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</si>
  <si>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</si>
  <si>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</si>
  <si>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</si>
  <si>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</si>
  <si>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</si>
  <si>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</si>
  <si>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</si>
  <si>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</si>
  <si>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</si>
  <si>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</si>
  <si>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</si>
  <si>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</si>
  <si>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</si>
  <si>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</si>
  <si>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</si>
  <si>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</si>
  <si>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</si>
  <si>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</si>
  <si>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</si>
  <si>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</si>
  <si>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</si>
  <si>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</si>
  <si>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</si>
  <si>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</si>
  <si>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</si>
  <si>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</si>
  <si>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</si>
  <si>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</si>
  <si>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</si>
  <si>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</si>
  <si>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</si>
  <si>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</si>
  <si>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</si>
  <si>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</si>
  <si>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</si>
  <si>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</si>
  <si>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</si>
  <si>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</si>
  <si>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</si>
  <si>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</si>
  <si>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</si>
  <si>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</si>
  <si>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</si>
  <si>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</si>
  <si>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</si>
  <si>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</si>
  <si>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</si>
  <si>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</si>
  <si>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</si>
  <si>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</si>
  <si>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</si>
  <si>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</si>
  <si>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</si>
  <si>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</si>
  <si>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</si>
  <si>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</si>
  <si>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</si>
  <si>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</si>
  <si>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</si>
  <si>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</si>
  <si>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</si>
  <si>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</si>
  <si>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</si>
  <si>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</si>
  <si>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</si>
  <si>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</si>
  <si>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</si>
  <si>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</si>
  <si>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</si>
  <si>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</si>
  <si>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</si>
  <si>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</si>
  <si>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</si>
  <si>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</si>
  <si>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</si>
  <si>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</si>
  <si>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</si>
  <si>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</si>
  <si>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</si>
  <si>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</si>
  <si>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</si>
  <si>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</si>
  <si>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</si>
  <si>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</si>
  <si>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</si>
  <si>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</si>
  <si>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</si>
  <si>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</si>
  <si>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</si>
  <si>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</si>
  <si>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</si>
  <si>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</si>
  <si>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</si>
  <si>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</si>
  <si>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</si>
  <si>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</si>
  <si>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</si>
  <si>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</si>
  <si>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</si>
  <si>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</si>
  <si>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</si>
  <si>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</si>
  <si>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</si>
  <si>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</si>
  <si>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</si>
  <si>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</si>
  <si>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</si>
  <si>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</si>
  <si>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</si>
  <si>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</si>
  <si>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</si>
  <si>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</si>
  <si>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</si>
  <si>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</si>
  <si>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</si>
  <si>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</si>
  <si>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</si>
  <si>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</si>
  <si>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</si>
  <si>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</si>
  <si>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</si>
  <si>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</si>
  <si>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</si>
  <si>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</si>
  <si>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</si>
  <si>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</si>
  <si>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</si>
  <si>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</si>
  <si>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</si>
  <si>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</si>
  <si>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</si>
  <si>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</si>
  <si>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</si>
  <si>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</si>
  <si>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</si>
  <si>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</si>
  <si>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</si>
  <si>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</si>
  <si>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</si>
  <si>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</si>
  <si>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</si>
  <si>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</si>
  <si>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</si>
  <si>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</si>
  <si>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</si>
  <si>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</si>
  <si>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</si>
  <si>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</si>
  <si>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</si>
  <si>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</si>
  <si>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</si>
  <si>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</si>
  <si>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</si>
  <si>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</si>
  <si>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</si>
  <si>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</si>
  <si>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</si>
  <si>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</si>
  <si>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</si>
  <si>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</si>
  <si>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</si>
  <si>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</si>
  <si>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</si>
  <si>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</si>
  <si>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</si>
  <si>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</si>
  <si>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</si>
  <si>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</si>
  <si>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</si>
  <si>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</si>
  <si>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</si>
  <si>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</si>
  <si>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</si>
  <si>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</si>
  <si>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</si>
  <si>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</si>
  <si>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</si>
  <si>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</si>
  <si>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</si>
  <si>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</si>
  <si>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</si>
  <si>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</si>
  <si>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</si>
  <si>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</si>
  <si>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</si>
  <si>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</si>
  <si>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</si>
  <si>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</si>
  <si>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</si>
  <si>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</si>
  <si>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</si>
  <si>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</si>
  <si>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</si>
  <si>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</si>
  <si>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</si>
  <si>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</si>
  <si>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</si>
  <si>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</si>
  <si>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</si>
  <si>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</si>
  <si>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</si>
  <si>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</si>
  <si>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</si>
  <si>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</si>
  <si>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</si>
  <si>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</si>
  <si>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</si>
  <si>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</si>
  <si>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</si>
  <si>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</si>
  <si>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</si>
  <si>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</si>
  <si>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</si>
  <si>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</si>
  <si>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</si>
  <si>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</si>
  <si>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</si>
  <si>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</si>
  <si>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</si>
  <si>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</si>
  <si>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</si>
  <si>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</si>
  <si>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</si>
  <si>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</si>
  <si>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</si>
  <si>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</si>
  <si>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</si>
  <si>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</si>
  <si>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</si>
  <si>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</si>
  <si>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</si>
  <si>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</si>
  <si>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</si>
  <si>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</si>
  <si>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</si>
  <si>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</si>
  <si>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</si>
  <si>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</si>
  <si>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</si>
  <si>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</si>
  <si>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</si>
  <si>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</si>
  <si>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</si>
  <si>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</si>
  <si>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</si>
  <si>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</si>
  <si>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</si>
  <si>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</si>
  <si>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</si>
  <si>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</si>
  <si>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</si>
  <si>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</si>
  <si>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</si>
  <si>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</si>
  <si>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</si>
  <si>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</si>
  <si>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</si>
  <si>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</si>
  <si>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</si>
  <si>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</si>
  <si>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</si>
  <si>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</si>
  <si>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</si>
  <si>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</si>
  <si>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</si>
  <si>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</si>
  <si>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</si>
  <si>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</si>
  <si>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</si>
  <si>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</si>
  <si>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</si>
  <si>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</si>
  <si>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</si>
  <si>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</si>
  <si>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</si>
  <si>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</si>
  <si>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</si>
  <si>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</si>
  <si>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</si>
  <si>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</si>
  <si>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</si>
  <si>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</si>
  <si>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</si>
  <si>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</si>
  <si>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</si>
  <si>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</si>
  <si>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</si>
  <si>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</si>
  <si>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</si>
  <si>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</si>
  <si>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</si>
  <si>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</si>
  <si>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</si>
  <si>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</si>
  <si>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</si>
  <si>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</si>
  <si>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</si>
  <si>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</si>
  <si>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</si>
  <si>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</si>
  <si>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</si>
  <si>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</si>
  <si>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</si>
  <si>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</si>
  <si>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</si>
  <si>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</si>
  <si>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</si>
  <si>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</si>
  <si>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</si>
  <si>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</si>
  <si>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</si>
  <si>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</si>
  <si>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</si>
  <si>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</si>
  <si>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</si>
  <si>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</si>
  <si>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</si>
  <si>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</si>
  <si>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</si>
  <si>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</si>
  <si>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</si>
  <si>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</si>
  <si>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</si>
  <si>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</si>
  <si>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</si>
  <si>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</si>
  <si>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</si>
  <si>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</si>
  <si>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</si>
  <si>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</si>
  <si>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</si>
  <si>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</si>
  <si>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</si>
  <si>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</si>
  <si>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</si>
  <si>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</si>
  <si>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</si>
  <si>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</si>
  <si>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</si>
  <si>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</si>
  <si>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</si>
  <si>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</si>
  <si>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</si>
  <si>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</si>
  <si>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</si>
  <si>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</si>
  <si>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</si>
  <si>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</si>
  <si>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</si>
  <si>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</si>
  <si>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</si>
  <si>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</si>
  <si>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</si>
  <si>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</si>
  <si>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</si>
  <si>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</si>
  <si>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</si>
  <si>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</si>
  <si>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</si>
  <si>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</si>
  <si>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</si>
  <si>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</si>
  <si>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</si>
  <si>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</si>
  <si>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</si>
  <si>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</si>
  <si>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</si>
  <si>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</si>
  <si>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</si>
  <si>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</si>
  <si>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</si>
  <si>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</si>
  <si>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</si>
  <si>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</si>
  <si>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</si>
  <si>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</si>
  <si>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</si>
  <si>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</si>
  <si>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</si>
  <si>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</si>
  <si>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</si>
  <si>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</si>
  <si>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</si>
  <si>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</si>
  <si>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</si>
  <si>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</si>
  <si>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</si>
  <si>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</si>
  <si>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</si>
  <si>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</si>
  <si>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</si>
  <si>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</si>
  <si>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</si>
  <si>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</si>
  <si>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</si>
  <si>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</si>
  <si>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</si>
  <si>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</si>
  <si>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</si>
  <si>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</si>
  <si>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</si>
  <si>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</si>
  <si>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</si>
  <si>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</si>
  <si>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</si>
  <si>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</si>
  <si>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</si>
  <si>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</si>
  <si>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</si>
  <si>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</si>
  <si>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</si>
  <si>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</si>
  <si>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</si>
  <si>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</si>
  <si>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</si>
  <si>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</si>
  <si>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</si>
  <si>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</si>
  <si>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</si>
  <si>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</si>
  <si>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</si>
  <si>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</si>
  <si>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</si>
  <si>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</si>
  <si>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</si>
  <si>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</si>
  <si>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</si>
  <si>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</si>
  <si>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</si>
  <si>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</si>
  <si>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</si>
  <si>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</si>
  <si>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</si>
  <si>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</si>
  <si>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</si>
  <si>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</si>
  <si>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</si>
  <si>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</si>
  <si>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</si>
  <si>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</si>
  <si>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</si>
  <si>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</si>
  <si>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</si>
  <si>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</si>
  <si>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</si>
  <si>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</si>
  <si>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</si>
  <si>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</si>
  <si>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</si>
  <si>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</si>
  <si>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</si>
  <si>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</si>
  <si>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</si>
  <si>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</si>
  <si>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</si>
  <si>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</si>
  <si>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</si>
  <si>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</si>
  <si>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</si>
  <si>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</si>
  <si>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</si>
  <si>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</si>
  <si>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</si>
  <si>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</si>
  <si>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</si>
  <si>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</si>
  <si>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</si>
  <si>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</si>
  <si>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</si>
  <si>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</si>
  <si>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</si>
  <si>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</si>
  <si>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</si>
  <si>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</si>
  <si>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</si>
  <si>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</si>
  <si>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</si>
  <si>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</si>
  <si>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</si>
  <si>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</si>
  <si>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</si>
  <si>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</si>
  <si>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</si>
  <si>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</si>
  <si>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</si>
  <si>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</si>
  <si>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</si>
  <si>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</si>
  <si>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</si>
  <si>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</si>
  <si>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</si>
  <si>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</si>
  <si>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</si>
  <si>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</si>
  <si>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</si>
  <si>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</si>
  <si>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</si>
  <si>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</si>
  <si>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</si>
  <si>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</si>
  <si>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</si>
  <si>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</si>
  <si>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</si>
  <si>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</si>
  <si>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</si>
  <si>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</si>
  <si>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</si>
  <si>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</si>
  <si>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</si>
  <si>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</si>
  <si>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</si>
  <si>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</si>
  <si>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</si>
  <si>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</si>
  <si>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</si>
  <si>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</si>
  <si>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</si>
  <si>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</si>
  <si>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</si>
  <si>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</si>
  <si>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</si>
  <si>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</si>
  <si>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</si>
  <si>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</si>
  <si>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</si>
  <si>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</si>
  <si>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</si>
  <si>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</si>
  <si>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</si>
  <si>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</si>
  <si>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</si>
  <si>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</si>
  <si>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</si>
  <si>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</si>
  <si>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</si>
  <si>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</si>
  <si>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</si>
  <si>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</si>
  <si>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</si>
  <si>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</si>
  <si>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</si>
  <si>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</si>
  <si>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</si>
  <si>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</si>
  <si>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</si>
  <si>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</si>
  <si>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</si>
  <si>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</si>
  <si>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</si>
  <si>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</si>
  <si>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</si>
  <si>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</si>
  <si>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</si>
  <si>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</si>
  <si>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</si>
  <si>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</si>
  <si>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</si>
  <si>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</si>
  <si>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</si>
  <si>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</si>
  <si>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</si>
  <si>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</si>
  <si>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</si>
  <si>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</si>
  <si>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</si>
  <si>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</si>
  <si>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</si>
  <si>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</si>
  <si>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</si>
  <si>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</si>
  <si>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</si>
  <si>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</si>
  <si>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</si>
  <si>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</si>
  <si>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</si>
  <si>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</si>
  <si>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</si>
  <si>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</si>
  <si>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</si>
  <si>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</si>
  <si>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</si>
  <si>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</si>
  <si>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</si>
  <si>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</si>
  <si>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</si>
  <si>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</si>
  <si>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</si>
  <si>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</si>
  <si>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</si>
  <si>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</si>
  <si>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</si>
  <si>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</si>
  <si>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</si>
  <si>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</si>
  <si>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</si>
  <si>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</si>
  <si>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</si>
  <si>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</si>
  <si>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</si>
  <si>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</si>
  <si>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</si>
  <si>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</si>
  <si>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</si>
  <si>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</si>
  <si>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</si>
  <si>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</si>
  <si>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</si>
  <si>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</si>
  <si>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</si>
  <si>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</si>
  <si>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</si>
  <si>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</si>
  <si>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</si>
  <si>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</si>
  <si>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</si>
  <si>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</si>
  <si>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</si>
  <si>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</si>
  <si>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</si>
  <si>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</si>
  <si>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</si>
  <si>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</si>
  <si>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</si>
  <si>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</si>
  <si>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</si>
  <si>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</si>
  <si>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</si>
  <si>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</si>
  <si>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</si>
  <si>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</si>
  <si>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</si>
  <si>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</si>
  <si>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</si>
  <si>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</si>
  <si>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</si>
  <si>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</si>
  <si>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</si>
  <si>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</si>
  <si>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</si>
  <si>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</si>
  <si>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</si>
  <si>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</si>
  <si>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</si>
  <si>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</si>
  <si>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</si>
  <si>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</si>
  <si>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</si>
  <si>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</si>
  <si>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</si>
  <si>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</si>
  <si>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</si>
  <si>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</si>
  <si>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</si>
  <si>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</si>
  <si>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</si>
  <si>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</si>
  <si>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</si>
  <si>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</si>
  <si>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</si>
  <si>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</si>
  <si>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</si>
  <si>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</si>
  <si>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</si>
  <si>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</si>
  <si>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</si>
  <si>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</si>
  <si>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</si>
  <si>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</si>
  <si>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</si>
  <si>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</si>
  <si>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</si>
  <si>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</si>
  <si>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</si>
  <si>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</si>
  <si>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</si>
  <si>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</si>
  <si>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</si>
  <si>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</si>
  <si>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</si>
  <si>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</si>
  <si>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</si>
  <si>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</si>
  <si>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</si>
  <si>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</si>
  <si>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</si>
  <si>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</si>
  <si>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</si>
  <si>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</si>
  <si>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</si>
  <si>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</si>
  <si>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</si>
  <si>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</si>
  <si>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</si>
  <si>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</si>
  <si>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</si>
  <si>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</si>
  <si>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</si>
  <si>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</si>
  <si>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</si>
  <si>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</si>
  <si>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</si>
  <si>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</si>
  <si>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</si>
  <si>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</si>
  <si>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</si>
  <si>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</si>
  <si>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</si>
  <si>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</si>
  <si>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</si>
  <si>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</si>
  <si>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</si>
  <si>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</si>
  <si>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</si>
  <si>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</si>
  <si>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</si>
  <si>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</si>
  <si>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</si>
  <si>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</si>
  <si>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</si>
  <si>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</si>
  <si>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</si>
  <si>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</si>
  <si>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</si>
  <si>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</si>
  <si>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</si>
  <si>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</si>
  <si>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</si>
  <si>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</si>
  <si>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</si>
  <si>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</si>
  <si>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</si>
  <si>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</si>
  <si>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</si>
  <si>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</si>
  <si>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</si>
  <si>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</si>
  <si>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</si>
  <si>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</si>
  <si>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</si>
  <si>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</si>
  <si>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</si>
  <si>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</si>
  <si>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</si>
  <si>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</si>
  <si>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</si>
  <si>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</si>
  <si>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</si>
  <si>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</si>
  <si>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</si>
  <si>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</si>
  <si>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</si>
  <si>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</si>
  <si>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</si>
  <si>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</si>
  <si>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</si>
  <si>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</si>
  <si>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</si>
  <si>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</si>
  <si>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</si>
  <si>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</si>
  <si>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</si>
  <si>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</si>
  <si>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</si>
  <si>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</si>
  <si>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</si>
  <si>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</si>
  <si>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</si>
  <si>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</si>
  <si>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</si>
  <si>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</si>
  <si>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</si>
  <si>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</si>
  <si>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</si>
  <si>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</si>
  <si>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</si>
  <si>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</si>
  <si>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</si>
  <si>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</si>
  <si>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</si>
  <si>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</si>
  <si>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</si>
  <si>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</si>
  <si>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</si>
  <si>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</si>
  <si>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</si>
  <si>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</si>
  <si>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</si>
  <si>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</si>
  <si>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</si>
  <si>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</si>
  <si>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</si>
  <si>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</si>
  <si>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</si>
  <si>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</si>
  <si>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</si>
  <si>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</si>
  <si>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</si>
  <si>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</si>
  <si>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</si>
  <si>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</si>
  <si>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</si>
  <si>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</si>
  <si>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</si>
  <si>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</si>
  <si>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</si>
  <si>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</si>
  <si>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</si>
  <si>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</si>
  <si>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</si>
  <si>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</si>
  <si>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</si>
  <si>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</si>
  <si>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</si>
  <si>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</si>
  <si>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</si>
  <si>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</si>
  <si>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</si>
  <si>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</si>
  <si>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</si>
  <si>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</si>
  <si>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</si>
  <si>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</si>
  <si>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</si>
  <si>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</si>
  <si>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</si>
  <si>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</si>
  <si>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</si>
  <si>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</si>
  <si>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</si>
  <si>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</si>
  <si>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</si>
  <si>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</si>
  <si>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</si>
  <si>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</si>
  <si>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</si>
  <si>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</si>
  <si>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</si>
  <si>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</si>
  <si>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</si>
  <si>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</si>
  <si>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</si>
  <si>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</si>
  <si>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</si>
  <si>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</si>
  <si>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</si>
  <si>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</si>
  <si>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</si>
  <si>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</si>
  <si>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</si>
  <si>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</si>
  <si>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</si>
  <si>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</si>
  <si>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</si>
  <si>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</si>
  <si>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</si>
  <si>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</si>
  <si>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</si>
  <si>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</si>
  <si>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</si>
  <si>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</si>
  <si>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</si>
  <si>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</si>
  <si>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</si>
  <si>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</si>
  <si>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</si>
  <si>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</si>
  <si>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</si>
  <si>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</si>
  <si>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</si>
  <si>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</si>
  <si>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</si>
  <si>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</si>
  <si>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</si>
  <si>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</si>
  <si>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</si>
  <si>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</si>
  <si>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</si>
  <si>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</si>
  <si>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</si>
  <si>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</si>
  <si>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</si>
  <si>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</si>
  <si>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</si>
  <si>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</si>
  <si>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</si>
  <si>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</si>
  <si>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</si>
  <si>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</si>
  <si>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</si>
  <si>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</si>
  <si>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</si>
  <si>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</si>
  <si>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</si>
  <si>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</si>
  <si>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</si>
  <si>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</si>
  <si>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</si>
  <si>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</si>
  <si>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</si>
  <si>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</si>
  <si>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</si>
  <si>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</si>
  <si>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</si>
  <si>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</si>
  <si>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</si>
  <si>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</si>
  <si>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</si>
  <si>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</si>
  <si>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</si>
  <si>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</si>
  <si>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</si>
  <si>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</si>
  <si>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</si>
  <si>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</si>
  <si>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</si>
  <si>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</si>
  <si>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</si>
  <si>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</si>
  <si>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</si>
  <si>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</si>
  <si>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</si>
  <si>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</si>
  <si>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</si>
  <si>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</si>
  <si>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</si>
  <si>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</si>
  <si>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</si>
  <si>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</si>
  <si>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</si>
  <si>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</si>
  <si>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</si>
  <si>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</si>
  <si>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</si>
  <si>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</si>
  <si>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</si>
  <si>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</si>
  <si>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</si>
  <si>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</si>
  <si>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</si>
  <si>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</si>
  <si>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</si>
  <si>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</si>
  <si>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</si>
  <si>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</si>
  <si>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</si>
  <si>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</si>
  <si>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</si>
  <si>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</si>
  <si>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</si>
  <si>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</si>
  <si>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</si>
  <si>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</si>
  <si>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</si>
  <si>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</si>
  <si>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</si>
  <si>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</si>
  <si>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</si>
  <si>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</si>
  <si>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</si>
  <si>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</si>
  <si>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</si>
  <si>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</si>
  <si>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</si>
  <si>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</si>
  <si>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</si>
  <si>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</si>
  <si>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</si>
  <si>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</si>
  <si>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</si>
  <si>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</si>
  <si>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</si>
  <si>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</si>
  <si>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</si>
  <si>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</si>
  <si>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</si>
  <si>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</si>
  <si>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</si>
  <si>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</si>
  <si>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</si>
  <si>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</si>
  <si>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</si>
  <si>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</si>
  <si>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</si>
  <si>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</si>
  <si>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</si>
  <si>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</si>
  <si>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</si>
  <si>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</si>
  <si>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</si>
  <si>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</si>
  <si>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</si>
  <si>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</si>
  <si>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</si>
  <si>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</si>
  <si>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</si>
  <si>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</si>
  <si>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</si>
  <si>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</si>
  <si>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</si>
  <si>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</si>
  <si>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</si>
  <si>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</si>
  <si>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</si>
  <si>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</si>
  <si>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</si>
  <si>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</si>
  <si>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</si>
  <si>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</si>
  <si>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</si>
  <si>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</si>
  <si>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</si>
  <si>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</si>
  <si>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</si>
  <si>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</si>
  <si>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</si>
  <si>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</si>
  <si>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</si>
  <si>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</si>
  <si>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</si>
  <si>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</si>
  <si>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</si>
  <si>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</si>
  <si>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</si>
  <si>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</si>
  <si>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</si>
  <si>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</si>
  <si>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</si>
  <si>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</si>
  <si>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</si>
  <si>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</si>
  <si>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</si>
  <si>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</si>
  <si>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</si>
  <si>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</si>
  <si>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</si>
  <si>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</si>
  <si>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</si>
  <si>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</si>
  <si>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</si>
  <si>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</si>
  <si>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</si>
  <si>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</si>
  <si>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</si>
  <si>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</si>
  <si>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</si>
  <si>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</si>
  <si>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</si>
  <si>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</si>
  <si>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</si>
  <si>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</si>
  <si>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</si>
  <si>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</si>
  <si>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</si>
  <si>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</si>
  <si>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</si>
  <si>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</si>
  <si>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</si>
  <si>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</si>
  <si>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</si>
  <si>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</si>
  <si>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</si>
  <si>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</si>
  <si>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</si>
  <si>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</si>
  <si>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</si>
  <si>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</si>
  <si>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</si>
  <si>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</si>
  <si>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</si>
  <si>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</si>
  <si>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</si>
  <si>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</si>
  <si>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</si>
  <si>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</si>
  <si>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</si>
  <si>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</si>
  <si>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</si>
  <si>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</si>
  <si>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</si>
  <si>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</si>
  <si>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</si>
  <si>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</si>
  <si>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</si>
  <si>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</si>
  <si>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</si>
  <si>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</si>
  <si>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</si>
  <si>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</si>
  <si>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</si>
  <si>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</si>
  <si>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</si>
  <si>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</si>
  <si>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</si>
  <si>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</si>
  <si>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</si>
  <si>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</si>
  <si>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</si>
  <si>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</si>
  <si>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</si>
  <si>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</si>
  <si>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</si>
  <si>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</si>
  <si>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</si>
  <si>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</si>
  <si>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</si>
  <si>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</si>
  <si>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</si>
  <si>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</si>
  <si>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</si>
  <si>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</si>
  <si>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</si>
  <si>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</si>
  <si>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</si>
  <si>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</si>
  <si>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</si>
  <si>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</si>
  <si>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</si>
  <si>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</si>
  <si>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</si>
  <si>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</si>
  <si>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</si>
  <si>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</si>
  <si>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</si>
  <si>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</si>
  <si>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</si>
  <si>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</si>
  <si>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</si>
  <si>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</si>
  <si>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</si>
  <si>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</si>
  <si>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</si>
  <si>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</si>
  <si>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</si>
  <si>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</si>
  <si>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</si>
  <si>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</si>
  <si>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</si>
  <si>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</si>
  <si>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</si>
  <si>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</si>
  <si>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</si>
  <si>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</si>
  <si>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</si>
  <si>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</si>
  <si>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</si>
  <si>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</si>
  <si>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</si>
  <si>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</si>
  <si>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</si>
  <si>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</si>
  <si>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</si>
  <si>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</si>
  <si>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</si>
  <si>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</si>
  <si>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</si>
  <si>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</si>
  <si>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</si>
  <si>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</si>
  <si>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</si>
  <si>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</si>
  <si>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</si>
  <si>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</si>
  <si>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</si>
  <si>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</si>
  <si>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</si>
  <si>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</si>
  <si>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</si>
  <si>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</si>
  <si>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</si>
  <si>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</si>
  <si>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</si>
  <si>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</si>
  <si>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</si>
  <si>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</si>
  <si>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</si>
  <si>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</si>
  <si>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</si>
  <si>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</si>
  <si>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</si>
  <si>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</si>
  <si>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</si>
  <si>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</si>
  <si>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</si>
  <si>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</si>
  <si>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</si>
  <si>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</si>
  <si>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</si>
  <si>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</si>
  <si>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</si>
  <si>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</si>
  <si>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</si>
  <si>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</si>
  <si>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</si>
  <si>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</si>
  <si>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</si>
  <si>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</si>
  <si>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</si>
  <si>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</si>
  <si>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</si>
  <si>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</si>
  <si>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</si>
  <si>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</si>
  <si>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</si>
  <si>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</si>
  <si>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</si>
  <si>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</si>
  <si>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</si>
  <si>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</si>
  <si>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</si>
  <si>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</si>
  <si>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</si>
  <si>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</si>
  <si>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</si>
  <si>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</si>
  <si>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</si>
  <si>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</si>
  <si>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</si>
  <si>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</si>
  <si>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</si>
  <si>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</si>
  <si>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</si>
  <si>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</si>
  <si>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</si>
  <si>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</si>
  <si>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</si>
  <si>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</si>
  <si>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</si>
  <si>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</si>
  <si>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</si>
  <si>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</si>
  <si>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</si>
  <si>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</si>
  <si>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</si>
  <si>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</si>
  <si>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</si>
  <si>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</si>
  <si>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</si>
  <si>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</si>
  <si>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</si>
  <si>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</si>
  <si>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</si>
  <si>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</si>
  <si>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</si>
  <si>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</si>
  <si>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</si>
  <si>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</si>
  <si>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</si>
  <si>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</si>
  <si>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</si>
  <si>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</si>
  <si>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</si>
  <si>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</si>
  <si>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</si>
  <si>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</si>
  <si>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</si>
  <si>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</si>
  <si>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</si>
  <si>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</si>
  <si>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</si>
  <si>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</si>
  <si>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</si>
  <si>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</si>
  <si>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</si>
  <si>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</si>
  <si>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</si>
  <si>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</si>
  <si>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</si>
  <si>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</si>
  <si>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</si>
  <si>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</si>
  <si>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</si>
  <si>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</si>
  <si>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</si>
  <si>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</si>
  <si>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</si>
  <si>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</si>
  <si>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</si>
  <si>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</si>
  <si>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</si>
  <si>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</si>
  <si>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</si>
  <si>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</si>
  <si>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</si>
  <si>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</si>
  <si>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</si>
  <si>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</si>
  <si>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</si>
  <si>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</si>
  <si>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</si>
  <si>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</si>
  <si>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</si>
  <si>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</si>
  <si>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</si>
  <si>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</si>
  <si>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</si>
  <si>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</si>
  <si>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</si>
  <si>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</si>
  <si>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</si>
  <si>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</si>
  <si>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</si>
  <si>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</si>
  <si>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</si>
  <si>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</si>
  <si>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</si>
  <si>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</si>
  <si>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</si>
  <si>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</si>
  <si>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</si>
  <si>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</si>
  <si>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</si>
  <si>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</si>
  <si>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</si>
  <si>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</si>
  <si>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</si>
  <si>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</si>
  <si>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</si>
  <si>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</si>
  <si>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</si>
  <si>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</si>
  <si>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</si>
  <si>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</si>
  <si>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</si>
  <si>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</si>
  <si>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</si>
  <si>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</si>
  <si>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</si>
  <si>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</si>
  <si>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</si>
  <si>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</si>
  <si>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</si>
  <si>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</si>
  <si>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</si>
  <si>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</si>
  <si>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</si>
  <si>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</si>
  <si>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</si>
  <si>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</si>
  <si>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</si>
  <si>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</si>
  <si>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</si>
  <si>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</si>
  <si>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</si>
  <si>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</si>
  <si>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</si>
  <si>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</si>
  <si>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</si>
  <si>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</si>
  <si>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</si>
  <si>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</si>
  <si>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</si>
  <si>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</si>
  <si>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</si>
  <si>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</si>
  <si>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</si>
  <si>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</si>
  <si>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</si>
  <si>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</si>
  <si>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</si>
  <si>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</si>
  <si>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</si>
  <si>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</si>
  <si>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</si>
  <si>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</si>
  <si>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</si>
  <si>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</si>
  <si>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</si>
  <si>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</si>
  <si>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</si>
  <si>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</si>
  <si>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</si>
  <si>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</si>
  <si>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</si>
  <si>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</si>
  <si>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</si>
  <si>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</si>
  <si>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</si>
  <si>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</si>
  <si>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</si>
  <si>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</si>
  <si>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</si>
  <si>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</si>
  <si>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</si>
  <si>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</si>
  <si>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</si>
  <si>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</si>
  <si>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</si>
  <si>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</si>
  <si>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</si>
  <si>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</si>
  <si>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</si>
  <si>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</si>
  <si>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</si>
  <si>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</si>
  <si>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</si>
  <si>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</si>
  <si>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</si>
  <si>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</si>
  <si>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</si>
  <si>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</si>
  <si>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</si>
  <si>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</si>
  <si>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</si>
  <si>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</si>
  <si>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</si>
  <si>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</si>
  <si>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</si>
  <si>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</si>
  <si>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</si>
  <si>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</si>
  <si>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</si>
  <si>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</si>
  <si>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</si>
  <si>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</si>
  <si>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</si>
  <si>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</si>
  <si>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</si>
  <si>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</si>
  <si>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</si>
  <si>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</si>
  <si>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</si>
  <si>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</si>
  <si>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</si>
  <si>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</si>
  <si>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</si>
  <si>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</si>
  <si>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</si>
  <si>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</si>
  <si>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</si>
  <si>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</si>
  <si>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</si>
  <si>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</si>
  <si>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</si>
  <si>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</si>
  <si>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</si>
  <si>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</si>
  <si>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</si>
  <si>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</si>
  <si>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</si>
  <si>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</si>
  <si>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</si>
  <si>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</si>
  <si>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</si>
  <si>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</si>
  <si>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</si>
  <si>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</si>
  <si>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</si>
  <si>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</si>
  <si>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</si>
  <si>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</si>
  <si>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</si>
  <si>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</si>
  <si>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</si>
  <si>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</si>
  <si>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</si>
  <si>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</si>
  <si>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</si>
  <si>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</si>
  <si>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</si>
  <si>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</si>
  <si>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</si>
  <si>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</si>
  <si>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</si>
  <si>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</si>
  <si>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</si>
  <si>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</si>
  <si>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</si>
  <si>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</si>
  <si>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</si>
  <si>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</si>
  <si>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</si>
  <si>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</si>
  <si>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</si>
  <si>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</si>
  <si>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</si>
  <si>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</si>
  <si>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</si>
  <si>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</si>
  <si>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</si>
  <si>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</si>
  <si>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</si>
  <si>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</si>
  <si>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</si>
  <si>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</si>
  <si>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</si>
  <si>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</si>
  <si>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</si>
  <si>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</si>
  <si>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</si>
  <si>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</si>
  <si>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</si>
  <si>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</si>
  <si>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</si>
  <si>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</si>
  <si>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</si>
  <si>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</si>
  <si>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</si>
  <si>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</si>
  <si>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</si>
  <si>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</si>
  <si>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</si>
  <si>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</si>
  <si>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</si>
  <si>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</si>
  <si>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</si>
  <si>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</si>
  <si>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</si>
  <si>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</si>
  <si>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</si>
  <si>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</si>
  <si>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</si>
  <si>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</si>
  <si>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</si>
  <si>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</si>
  <si>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</si>
  <si>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</si>
  <si>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</si>
  <si>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</si>
  <si>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</si>
  <si>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</si>
  <si>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</si>
  <si>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</si>
  <si>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</si>
  <si>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</si>
  <si>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</si>
  <si>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</si>
  <si>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</si>
  <si>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</si>
  <si>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</si>
  <si>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</si>
  <si>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</si>
  <si>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</si>
  <si>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</si>
  <si>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</si>
  <si>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</si>
  <si>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</si>
  <si>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</si>
  <si>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</si>
  <si>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</si>
  <si>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</si>
  <si>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</si>
  <si>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</si>
  <si>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</si>
  <si>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</si>
  <si>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</si>
  <si>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</si>
  <si>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</si>
  <si>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</si>
  <si>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</si>
  <si>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</si>
  <si>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</si>
  <si>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</si>
  <si>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</si>
  <si>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</si>
  <si>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</si>
  <si>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</si>
  <si>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</si>
  <si>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</si>
  <si>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</si>
  <si>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</si>
  <si>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</si>
  <si>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</si>
  <si>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</si>
  <si>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</si>
  <si>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</si>
  <si>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</si>
  <si>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</si>
  <si>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</si>
  <si>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</si>
  <si>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</si>
  <si>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</si>
  <si>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</si>
  <si>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</si>
  <si>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</si>
  <si>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</si>
  <si>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</si>
  <si>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</si>
  <si>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</si>
  <si>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</si>
  <si>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</si>
  <si>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</si>
  <si>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</si>
  <si>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</si>
  <si>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</si>
  <si>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</si>
  <si>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</si>
  <si>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</si>
  <si>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</si>
  <si>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</si>
  <si>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</si>
  <si>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</si>
  <si>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</si>
  <si>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</si>
  <si>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</si>
  <si>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</si>
  <si>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</si>
  <si>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</si>
  <si>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</si>
  <si>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</si>
  <si>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</si>
  <si>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</si>
  <si>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</si>
  <si>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</si>
  <si>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</si>
  <si>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</si>
  <si>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</si>
  <si>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</si>
  <si>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</si>
  <si>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</si>
  <si>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</si>
  <si>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</si>
  <si>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</si>
  <si>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</si>
  <si>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</si>
  <si>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</si>
  <si>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</si>
  <si>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</si>
  <si>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</si>
  <si>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</si>
  <si>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</si>
  <si>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</si>
  <si>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</si>
  <si>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</si>
  <si>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</si>
  <si>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</si>
  <si>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</si>
  <si>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</si>
  <si>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</si>
  <si>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</si>
  <si>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</si>
  <si>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</si>
  <si>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</si>
  <si>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</si>
  <si>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</si>
  <si>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</si>
  <si>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</si>
  <si>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</si>
  <si>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</si>
  <si>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</si>
  <si>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</si>
  <si>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</si>
  <si>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</si>
  <si>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</si>
  <si>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</si>
  <si>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</si>
  <si>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</si>
  <si>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</si>
  <si>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</si>
  <si>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</si>
  <si>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</si>
  <si>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</si>
  <si>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</si>
  <si>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</si>
  <si>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</si>
  <si>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</si>
  <si>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</si>
  <si>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</si>
  <si>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</si>
  <si>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</si>
  <si>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</si>
  <si>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</si>
  <si>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</si>
  <si>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</si>
  <si>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</si>
  <si>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</si>
  <si>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</si>
  <si>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</si>
  <si>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</si>
  <si>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</si>
  <si>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</si>
  <si>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</si>
  <si>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</si>
  <si>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</si>
  <si>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</si>
  <si>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</si>
  <si>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</si>
  <si>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</si>
  <si>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</si>
  <si>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</si>
  <si>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</si>
  <si>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</si>
  <si>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</si>
  <si>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</si>
  <si>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</si>
  <si>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</si>
  <si>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</si>
  <si>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</si>
  <si>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</si>
  <si>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</si>
  <si>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</si>
  <si>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</si>
  <si>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</si>
  <si>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</si>
  <si>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</si>
  <si>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</si>
  <si>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</si>
  <si>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</si>
  <si>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</si>
  <si>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</si>
  <si>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</si>
  <si>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</si>
  <si>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</si>
  <si>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</si>
  <si>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</si>
  <si>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</si>
  <si>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</si>
  <si>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</si>
  <si>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</si>
  <si>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</si>
  <si>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</si>
  <si>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</si>
  <si>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</si>
  <si>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</si>
  <si>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</si>
  <si>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</si>
  <si>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</si>
  <si>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</si>
  <si>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</si>
  <si>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</si>
  <si>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</si>
  <si>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</si>
  <si>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</si>
  <si>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</si>
  <si>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</si>
  <si>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</si>
  <si>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</si>
  <si>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</si>
  <si>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</si>
  <si>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</si>
  <si>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</si>
  <si>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</si>
  <si>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</si>
  <si>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</si>
  <si>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</si>
  <si>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</si>
  <si>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</si>
  <si>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</si>
  <si>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</si>
  <si>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</si>
  <si>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</si>
  <si>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</si>
  <si>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</si>
  <si>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</si>
  <si>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</si>
  <si>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</si>
  <si>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</si>
  <si>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</si>
  <si>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</si>
  <si>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</si>
  <si>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</si>
  <si>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</si>
  <si>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</si>
  <si>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</si>
  <si>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</si>
  <si>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</si>
  <si>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</si>
  <si>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</si>
  <si>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</si>
  <si>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</si>
  <si>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</si>
  <si>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</si>
  <si>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</si>
  <si>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</si>
  <si>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</si>
  <si>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</si>
  <si>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</si>
  <si>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</si>
  <si>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</si>
  <si>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</si>
  <si>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</si>
  <si>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</si>
  <si>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</si>
  <si>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</si>
  <si>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</si>
  <si>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</si>
  <si>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</si>
  <si>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</si>
  <si>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</si>
  <si>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</si>
  <si>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</si>
  <si>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</si>
  <si>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</si>
  <si>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</si>
  <si>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</si>
  <si>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</si>
  <si>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</si>
  <si>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</si>
  <si>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</si>
  <si>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</si>
  <si>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</si>
  <si>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</si>
  <si>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</si>
  <si>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</si>
  <si>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</si>
  <si>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</si>
  <si>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</si>
  <si>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</si>
  <si>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</si>
  <si>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</si>
  <si>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</si>
  <si>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</si>
  <si>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</si>
  <si>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</si>
  <si>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</si>
  <si>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</si>
  <si>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</si>
  <si>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</si>
  <si>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</si>
  <si>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</si>
  <si>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</si>
  <si>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</si>
  <si>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</si>
  <si>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</si>
  <si>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</si>
  <si>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</si>
  <si>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</si>
  <si>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</si>
  <si>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</si>
  <si>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</si>
  <si>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</si>
  <si>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</si>
  <si>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</si>
  <si>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</si>
  <si>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</si>
  <si>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</si>
  <si>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</si>
  <si>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</si>
  <si>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</si>
  <si>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</si>
  <si>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</si>
  <si>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</si>
  <si>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</si>
  <si>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</si>
  <si>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</si>
  <si>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</si>
  <si>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</si>
  <si>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</si>
  <si>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</si>
  <si>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</si>
  <si>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</si>
  <si>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</si>
  <si>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</si>
  <si>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</si>
  <si>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</si>
  <si>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</si>
  <si>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</si>
  <si>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</si>
  <si>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</si>
  <si>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</si>
  <si>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</si>
  <si>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</si>
  <si>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</si>
  <si>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</si>
  <si>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</si>
  <si>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</si>
  <si>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</si>
  <si>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</si>
  <si>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</si>
  <si>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</si>
  <si>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</si>
  <si>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</si>
  <si>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</si>
  <si>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</si>
  <si>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</si>
  <si>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</si>
  <si>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</si>
  <si>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</si>
  <si>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</si>
  <si>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</si>
  <si>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</si>
  <si>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</si>
  <si>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</si>
  <si>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</si>
  <si>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</si>
  <si>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</si>
  <si>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</si>
  <si>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</si>
  <si>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</si>
  <si>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</si>
  <si>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</si>
  <si>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</si>
  <si>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</si>
  <si>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</si>
  <si>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</si>
  <si>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</si>
  <si>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</si>
  <si>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</si>
  <si>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</si>
  <si>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</si>
  <si>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</si>
  <si>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</si>
  <si>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</si>
  <si>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</si>
  <si>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</si>
  <si>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</si>
  <si>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</si>
  <si>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</si>
  <si>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</si>
  <si>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</si>
  <si>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</si>
  <si>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</si>
  <si>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</si>
  <si>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</si>
  <si>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</si>
  <si>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</si>
  <si>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</si>
  <si>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</si>
  <si>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</si>
  <si>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</si>
  <si>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</si>
  <si>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</si>
  <si>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</si>
  <si>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</si>
  <si>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</si>
  <si>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</si>
  <si>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</si>
  <si>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</si>
  <si>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</si>
  <si>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</si>
  <si>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</si>
  <si>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</si>
  <si>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</si>
  <si>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</si>
  <si>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</si>
  <si>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</si>
  <si>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</si>
  <si>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</si>
  <si>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</si>
  <si>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</si>
  <si>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</si>
  <si>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</si>
  <si>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</si>
  <si>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</si>
  <si>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</si>
  <si>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</si>
  <si>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</si>
  <si>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</si>
  <si>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</si>
  <si>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</si>
  <si>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</si>
  <si>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</si>
  <si>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</si>
  <si>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</si>
  <si>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</si>
  <si>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</si>
  <si>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</si>
  <si>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</si>
  <si>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</si>
  <si>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</si>
  <si>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</si>
  <si>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</si>
  <si>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</si>
  <si>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</si>
  <si>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</si>
  <si>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</si>
  <si>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</si>
  <si>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</si>
  <si>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</si>
  <si>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</si>
  <si>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</si>
  <si>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</si>
  <si>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</si>
  <si>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</si>
  <si>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</si>
  <si>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</si>
  <si>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</si>
  <si>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</si>
  <si>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</si>
  <si>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</si>
  <si>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</si>
  <si>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</si>
  <si>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</si>
  <si>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</si>
  <si>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</si>
  <si>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</si>
  <si>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</si>
  <si>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</si>
  <si>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</si>
  <si>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</si>
  <si>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</si>
  <si>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</si>
  <si>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</si>
  <si>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</si>
  <si>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</si>
  <si>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</si>
  <si>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</si>
  <si>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</si>
  <si>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</si>
  <si>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</si>
  <si>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</si>
  <si>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</si>
  <si>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</si>
  <si>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</si>
  <si>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</si>
  <si>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</si>
  <si>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</si>
  <si>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</si>
  <si>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</si>
  <si>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</si>
  <si>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</si>
  <si>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</si>
  <si>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</si>
  <si>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</si>
  <si>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</si>
  <si>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</si>
  <si>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</si>
  <si>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</si>
  <si>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</si>
  <si>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</si>
  <si>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</si>
  <si>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</si>
  <si>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</si>
  <si>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</si>
  <si>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</si>
  <si>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</si>
  <si>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</si>
  <si>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</si>
  <si>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</si>
  <si>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</si>
  <si>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</si>
  <si>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</si>
  <si>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</si>
  <si>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</si>
  <si>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</si>
  <si>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</si>
  <si>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</si>
  <si>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</si>
  <si>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</si>
  <si>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</si>
  <si>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</si>
  <si>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</si>
  <si>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</si>
  <si>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</si>
  <si>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</si>
  <si>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</si>
  <si>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</si>
  <si>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</si>
  <si>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</si>
  <si>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</si>
  <si>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</si>
  <si>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</si>
  <si>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</si>
  <si>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</si>
  <si>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</si>
  <si>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</si>
  <si>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</si>
  <si>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</si>
  <si>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</si>
  <si>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</si>
  <si>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</si>
  <si>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</si>
  <si>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</si>
  <si>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</si>
  <si>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</si>
  <si>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</si>
  <si>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</si>
  <si>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</si>
  <si>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</si>
  <si>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</si>
  <si>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</si>
  <si>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</si>
  <si>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</si>
  <si>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</si>
  <si>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</si>
  <si>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</si>
  <si>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</si>
  <si>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</si>
  <si>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</si>
  <si>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</si>
  <si>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</si>
  <si>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</si>
  <si>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</si>
  <si>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</si>
  <si>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</si>
  <si>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</si>
  <si>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</si>
  <si>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</si>
  <si>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</si>
  <si>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</si>
  <si>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</si>
  <si>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</si>
  <si>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</si>
  <si>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</si>
  <si>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</si>
  <si>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</si>
  <si>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</si>
  <si>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</si>
  <si>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</si>
  <si>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</si>
  <si>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</si>
  <si>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</si>
  <si>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</si>
  <si>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</si>
  <si>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</si>
  <si>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</si>
  <si>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</si>
  <si>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</si>
  <si>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</si>
  <si>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</si>
  <si>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</si>
  <si>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</si>
  <si>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</si>
  <si>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</si>
  <si>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</si>
  <si>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</si>
  <si>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</si>
  <si>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</si>
  <si>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</si>
  <si>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</si>
  <si>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</si>
  <si>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</si>
  <si>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</si>
  <si>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</si>
  <si>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</si>
  <si>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</si>
  <si>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</si>
  <si>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</si>
  <si>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</si>
  <si>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</si>
  <si>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</si>
  <si>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</si>
  <si>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</si>
  <si>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</si>
  <si>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</si>
  <si>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</si>
  <si>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</si>
  <si>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</si>
  <si>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</si>
  <si>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</si>
  <si>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</si>
  <si>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</si>
  <si>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</si>
  <si>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</si>
  <si>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</si>
  <si>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</si>
  <si>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</si>
  <si>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</si>
  <si>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</si>
  <si>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</si>
  <si>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</si>
  <si>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</si>
  <si>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</si>
  <si>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</si>
  <si>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</si>
  <si>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</si>
  <si>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</si>
  <si>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</si>
  <si>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</si>
  <si>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</si>
  <si>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</si>
  <si>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</si>
  <si>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</si>
  <si>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</si>
  <si>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</si>
  <si>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</si>
  <si>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</si>
  <si>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</si>
  <si>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</si>
  <si>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</si>
  <si>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</si>
  <si>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</si>
  <si>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</si>
  <si>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</si>
  <si>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</si>
  <si>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</si>
  <si>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</si>
  <si>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</si>
  <si>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</si>
  <si>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</si>
  <si>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</si>
  <si>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</si>
  <si>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</si>
  <si>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</si>
  <si>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</si>
  <si>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</si>
  <si>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</si>
  <si>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</si>
  <si>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</si>
  <si>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</si>
  <si>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</si>
  <si>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</si>
  <si>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</si>
  <si>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</si>
  <si>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</si>
  <si>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</si>
  <si>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</si>
  <si>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</si>
  <si>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</si>
  <si>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</si>
  <si>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</si>
  <si>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</si>
  <si>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</si>
  <si>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</si>
  <si>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</si>
  <si>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</si>
  <si>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</si>
  <si>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</si>
  <si>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</si>
  <si>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</si>
  <si>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</si>
  <si>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</si>
  <si>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</si>
  <si>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</si>
  <si>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</si>
  <si>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</si>
  <si>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</si>
  <si>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</si>
  <si>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</si>
  <si>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</si>
  <si>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</si>
  <si>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</si>
  <si>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</si>
  <si>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</si>
  <si>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</si>
  <si>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</si>
  <si>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</si>
  <si>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</si>
  <si>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</si>
  <si>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</si>
  <si>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</si>
  <si>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</si>
  <si>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</si>
  <si>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</si>
  <si>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</si>
  <si>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</si>
  <si>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</si>
  <si>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</si>
  <si>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</si>
  <si>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</si>
  <si>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</si>
  <si>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</si>
  <si>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</si>
  <si>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</si>
  <si>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</si>
  <si>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</si>
  <si>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</si>
  <si>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</si>
  <si>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</si>
  <si>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</si>
  <si>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</si>
  <si>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</si>
  <si>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</si>
  <si>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</si>
  <si>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</si>
  <si>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</si>
  <si>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</si>
  <si>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</si>
  <si>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</si>
  <si>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</si>
  <si>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</si>
  <si>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</si>
  <si>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</si>
  <si>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</si>
  <si>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</si>
  <si>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</si>
  <si>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</si>
  <si>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</si>
  <si>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</si>
  <si>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</si>
  <si>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</si>
  <si>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</si>
  <si>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</si>
  <si>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</si>
  <si>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</si>
  <si>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</si>
  <si>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</si>
  <si>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</si>
  <si>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</si>
  <si>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</si>
  <si>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</si>
  <si>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</si>
  <si>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</si>
  <si>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</si>
  <si>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</si>
  <si>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</si>
  <si>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</si>
  <si>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</si>
  <si>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</si>
  <si>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</si>
  <si>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</si>
  <si>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</si>
  <si>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</si>
  <si>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</si>
  <si>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</si>
  <si>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</si>
  <si>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</si>
  <si>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</si>
  <si>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</si>
  <si>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</si>
  <si>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</si>
  <si>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</si>
  <si>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</si>
  <si>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</si>
  <si>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</si>
  <si>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</si>
  <si>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</si>
  <si>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</si>
  <si>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</si>
  <si>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</si>
  <si>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</si>
  <si>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</si>
  <si>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</si>
  <si>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</si>
  <si>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</si>
  <si>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</si>
  <si>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</si>
  <si>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</si>
  <si>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</si>
  <si>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</si>
  <si>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</si>
  <si>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</si>
  <si>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</si>
  <si>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</si>
  <si>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</si>
  <si>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</si>
  <si>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</si>
  <si>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</si>
  <si>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</si>
  <si>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</si>
  <si>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</si>
  <si>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</si>
  <si>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</si>
  <si>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</si>
  <si>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</si>
  <si>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</si>
  <si>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</si>
  <si>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</si>
  <si>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</si>
  <si>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</si>
  <si>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</si>
  <si>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</si>
  <si>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</si>
  <si>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</si>
  <si>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</si>
  <si>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</si>
  <si>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</si>
  <si>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</si>
  <si>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</si>
  <si>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</si>
  <si>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</si>
  <si>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</si>
  <si>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</si>
  <si>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</si>
  <si>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</si>
  <si>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</si>
  <si>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</si>
  <si>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</si>
  <si>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</si>
  <si>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</si>
  <si>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</si>
  <si>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</si>
  <si>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</si>
  <si>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</si>
  <si>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</si>
  <si>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</si>
  <si>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</si>
  <si>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</si>
  <si>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</si>
  <si>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</si>
  <si>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</si>
  <si>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</si>
  <si>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</si>
  <si>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</si>
  <si>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</si>
  <si>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</si>
  <si>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</si>
  <si>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</si>
  <si>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</si>
  <si>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</si>
  <si>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</si>
  <si>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</si>
  <si>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</si>
  <si>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</si>
  <si>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</si>
  <si>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</si>
  <si>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</si>
  <si>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</si>
  <si>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</si>
  <si>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</si>
  <si>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</si>
  <si>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</si>
  <si>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</si>
  <si>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</si>
  <si>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</si>
  <si>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</si>
  <si>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</si>
  <si>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</si>
  <si>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</si>
  <si>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</si>
  <si>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</si>
  <si>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</si>
  <si>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</si>
  <si>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</si>
  <si>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</si>
  <si>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</si>
  <si>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</si>
  <si>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</si>
  <si>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</si>
  <si>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</si>
  <si>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</si>
  <si>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</si>
  <si>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</si>
  <si>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</si>
  <si>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</si>
  <si>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</si>
  <si>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</si>
  <si>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</si>
  <si>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</si>
  <si>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</si>
  <si>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</si>
  <si>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</si>
  <si>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</si>
  <si>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</si>
  <si>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</si>
  <si>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</si>
  <si>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</si>
  <si>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</si>
  <si>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</si>
  <si>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</si>
  <si>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</si>
  <si>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</si>
  <si>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</si>
  <si>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</si>
  <si>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</si>
  <si>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</si>
  <si>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</si>
  <si>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</si>
  <si>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</si>
  <si>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</si>
  <si>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</si>
  <si>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</si>
  <si>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</si>
  <si>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</si>
  <si>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</si>
  <si>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</si>
  <si>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</si>
  <si>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</si>
  <si>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</si>
  <si>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</si>
  <si>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</si>
  <si>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</si>
  <si>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</si>
  <si>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</si>
  <si>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</si>
  <si>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</si>
  <si>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</si>
  <si>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</si>
  <si>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</si>
  <si>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</si>
  <si>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</si>
  <si>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</si>
  <si>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</si>
  <si>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</si>
  <si>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</si>
  <si>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</si>
  <si>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</si>
  <si>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</si>
  <si>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</si>
  <si>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</si>
  <si>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</si>
  <si>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</si>
  <si>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</si>
  <si>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</si>
  <si>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</si>
  <si>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</si>
  <si>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</si>
  <si>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</si>
  <si>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</si>
  <si>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</si>
  <si>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</si>
  <si>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</si>
  <si>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</si>
  <si>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</si>
  <si>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</si>
  <si>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</si>
  <si>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</si>
  <si>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</si>
  <si>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</si>
  <si>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</si>
  <si>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</si>
  <si>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</si>
  <si>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</si>
  <si>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</si>
  <si>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</si>
  <si>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</si>
  <si>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</si>
  <si>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</si>
  <si>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</si>
  <si>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</si>
  <si>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</si>
  <si>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</si>
  <si>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</si>
  <si>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</si>
  <si>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</si>
  <si>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</si>
  <si>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</si>
  <si>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</si>
  <si>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</si>
  <si>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</si>
  <si>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</si>
  <si>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</si>
  <si>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</si>
  <si>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</si>
  <si>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</si>
  <si>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</si>
  <si>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</si>
  <si>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</si>
  <si>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</si>
  <si>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</si>
  <si>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</si>
  <si>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</si>
  <si>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</si>
  <si>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</si>
  <si>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</si>
  <si>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</si>
  <si>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</si>
  <si>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</si>
  <si>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</si>
  <si>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</si>
  <si>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</si>
  <si>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</si>
  <si>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</si>
  <si>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</si>
  <si>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</si>
  <si>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</si>
  <si>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</si>
  <si>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</si>
  <si>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</si>
  <si>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</si>
  <si>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</si>
  <si>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</si>
  <si>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</si>
  <si>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</si>
  <si>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</si>
  <si>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</si>
  <si>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</si>
  <si>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</si>
  <si>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</si>
  <si>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</si>
  <si>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</si>
  <si>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</si>
  <si>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</si>
  <si>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</si>
  <si>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</si>
  <si>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</si>
  <si>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</si>
  <si>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</si>
  <si>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</si>
  <si>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</si>
  <si>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</si>
  <si>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</si>
  <si>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</si>
  <si>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</si>
  <si>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</si>
  <si>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</si>
  <si>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</si>
  <si>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</si>
  <si>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</si>
  <si>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</si>
  <si>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</si>
  <si>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</si>
  <si>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</si>
  <si>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</si>
  <si>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</si>
  <si>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</si>
  <si>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</si>
  <si>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</si>
  <si>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</si>
  <si>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</si>
  <si>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</si>
  <si>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</si>
  <si>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</si>
  <si>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</si>
  <si>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</si>
  <si>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</si>
  <si>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</si>
  <si>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</si>
  <si>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</si>
  <si>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</si>
  <si>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</si>
  <si>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</si>
  <si>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</si>
  <si>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</si>
  <si>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</si>
  <si>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</si>
  <si>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</si>
  <si>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</si>
  <si>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</si>
  <si>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</si>
  <si>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</si>
  <si>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</si>
  <si>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</si>
  <si>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</si>
  <si>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</si>
  <si>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</si>
  <si>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</si>
  <si>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</si>
  <si>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</si>
  <si>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</si>
  <si>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</si>
  <si>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</si>
  <si>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</si>
  <si>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</si>
  <si>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</si>
  <si>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</si>
  <si>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</si>
  <si>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</si>
  <si>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</si>
  <si>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</si>
  <si>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</si>
  <si>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</si>
  <si>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</si>
  <si>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</si>
  <si>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</si>
  <si>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</si>
  <si>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</si>
  <si>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</si>
  <si>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</si>
  <si>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</si>
  <si>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</si>
  <si>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</si>
  <si>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</si>
  <si>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</si>
  <si>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</si>
  <si>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</si>
  <si>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</si>
  <si>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</si>
  <si>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</si>
  <si>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</si>
  <si>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</si>
  <si>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</si>
  <si>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</si>
  <si>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</si>
  <si>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</si>
  <si>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</si>
  <si>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</si>
  <si>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</si>
  <si>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</si>
  <si>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</si>
  <si>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</si>
  <si>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</si>
  <si>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</si>
  <si>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</si>
  <si>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</si>
  <si>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</si>
  <si>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</si>
  <si>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</si>
  <si>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</si>
  <si>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</si>
  <si>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</si>
  <si>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</si>
  <si>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</si>
  <si>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</si>
  <si>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</si>
  <si>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</si>
  <si>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</si>
  <si>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</si>
  <si>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</si>
  <si>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</si>
  <si>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</si>
  <si>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</si>
  <si>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</si>
  <si>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</si>
  <si>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</si>
  <si>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</si>
  <si>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</si>
  <si>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</si>
  <si>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</si>
  <si>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</si>
  <si>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</si>
  <si>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</si>
  <si>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</si>
  <si>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</si>
  <si>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</si>
  <si>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</si>
  <si>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</si>
  <si>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</si>
  <si>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</si>
  <si>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</si>
  <si>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</si>
  <si>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</si>
  <si>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</si>
  <si>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</si>
  <si>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</si>
  <si>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</si>
  <si>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</si>
  <si>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</si>
  <si>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</si>
  <si>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</si>
  <si>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</si>
  <si>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</si>
  <si>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</si>
  <si>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</si>
  <si>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</si>
  <si>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</si>
  <si>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</si>
  <si>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</si>
  <si>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</si>
  <si>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</si>
  <si>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</si>
  <si>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</si>
  <si>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</si>
  <si>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</si>
  <si>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</si>
  <si>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</si>
  <si>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</si>
  <si>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</si>
  <si>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</si>
  <si>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</si>
  <si>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</si>
  <si>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</si>
  <si>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</si>
  <si>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</si>
  <si>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</si>
  <si>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</si>
  <si>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</si>
  <si>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</si>
  <si>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</si>
  <si>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</si>
  <si>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</si>
  <si>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</si>
  <si>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</si>
  <si>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</si>
  <si>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</si>
  <si>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</si>
  <si>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</si>
  <si>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</si>
  <si>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</si>
  <si>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</si>
  <si>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</si>
  <si>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</si>
  <si>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</si>
  <si>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</si>
  <si>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</si>
  <si>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</si>
  <si>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</si>
  <si>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</si>
  <si>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</si>
  <si>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</si>
  <si>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</si>
  <si>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</si>
  <si>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</si>
  <si>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</si>
  <si>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</si>
  <si>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</si>
  <si>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</si>
  <si>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</si>
  <si>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</si>
  <si>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</si>
  <si>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</si>
  <si>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</si>
  <si>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</si>
  <si>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</si>
  <si>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</si>
  <si>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</si>
  <si>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</si>
  <si>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</si>
  <si>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</si>
  <si>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</si>
  <si>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</si>
  <si>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</si>
  <si>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</si>
  <si>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</si>
  <si>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</si>
  <si>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</si>
  <si>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</si>
  <si>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</si>
  <si>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</si>
  <si>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</si>
  <si>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</si>
  <si>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</si>
  <si>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</si>
  <si>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</si>
  <si>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</si>
  <si>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</si>
  <si>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</si>
  <si>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</si>
  <si>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</si>
  <si>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</si>
  <si>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</si>
  <si>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</si>
  <si>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</si>
  <si>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</si>
  <si>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</si>
  <si>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</si>
  <si>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</si>
  <si>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</si>
  <si>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</si>
  <si>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</si>
  <si>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</si>
  <si>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</si>
  <si>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</si>
  <si>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</si>
  <si>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</si>
  <si>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</si>
  <si>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</si>
  <si>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</si>
  <si>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</si>
  <si>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</si>
  <si>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</si>
  <si>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</si>
  <si>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</si>
  <si>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</si>
  <si>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</si>
  <si>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</si>
  <si>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</si>
  <si>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</si>
  <si>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</si>
  <si>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</si>
  <si>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</si>
  <si>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</si>
  <si>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</si>
  <si>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</si>
  <si>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</si>
  <si>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</si>
  <si>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</si>
  <si>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</si>
  <si>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</si>
  <si>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</si>
  <si>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</si>
  <si>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</si>
  <si>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</si>
  <si>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</si>
  <si>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</si>
  <si>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</si>
  <si>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</si>
  <si>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</si>
  <si>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</si>
  <si>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</si>
  <si>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</si>
  <si>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</si>
  <si>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</si>
  <si>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</si>
  <si>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</si>
  <si>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</si>
  <si>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</si>
  <si>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</si>
  <si>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</si>
  <si>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</si>
  <si>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</si>
  <si>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</si>
  <si>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</si>
  <si>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</si>
  <si>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</si>
  <si>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</si>
  <si>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</si>
  <si>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</si>
  <si>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</si>
  <si>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</si>
  <si>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</si>
  <si>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</si>
  <si>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</si>
  <si>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</si>
  <si>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</si>
  <si>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</si>
  <si>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</si>
  <si>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</si>
  <si>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</si>
  <si>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</si>
  <si>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</si>
  <si>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</si>
  <si>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</si>
  <si>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</si>
  <si>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</si>
  <si>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</si>
  <si>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</si>
  <si>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</si>
  <si>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</si>
  <si>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</si>
  <si>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</si>
  <si>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</si>
  <si>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</si>
  <si>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</si>
  <si>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</si>
  <si>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</si>
  <si>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</si>
  <si>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</si>
  <si>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</si>
  <si>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</si>
  <si>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</si>
  <si>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</si>
  <si>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</si>
  <si>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</si>
  <si>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</si>
  <si>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</si>
  <si>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</si>
  <si>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</si>
  <si>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</si>
  <si>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</si>
  <si>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</si>
  <si>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</si>
  <si>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</si>
  <si>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</si>
  <si>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</si>
  <si>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</si>
  <si>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</si>
  <si>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</si>
  <si>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</si>
  <si>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</si>
  <si>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</si>
  <si>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</si>
  <si>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</si>
  <si>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</si>
  <si>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</si>
  <si>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</si>
  <si>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</si>
  <si>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</si>
  <si>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</si>
  <si>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</si>
  <si>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</si>
  <si>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</si>
  <si>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</si>
  <si>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</si>
  <si>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</si>
  <si>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</si>
  <si>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</si>
  <si>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</si>
  <si>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</si>
  <si>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</si>
  <si>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</si>
  <si>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</si>
  <si>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</si>
  <si>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</si>
  <si>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</si>
  <si>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</si>
  <si>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</si>
  <si>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</si>
  <si>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</si>
  <si>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</si>
  <si>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</si>
  <si>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</si>
  <si>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</si>
  <si>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</si>
  <si>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</si>
  <si>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</si>
  <si>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</si>
  <si>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</si>
  <si>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</si>
  <si>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</si>
  <si>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</si>
  <si>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</si>
  <si>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</si>
  <si>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</si>
  <si>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</si>
  <si>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</si>
  <si>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</si>
  <si>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</si>
  <si>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</si>
  <si>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</si>
  <si>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</si>
  <si>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</si>
  <si>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</si>
  <si>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</si>
  <si>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</si>
  <si>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</si>
  <si>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</si>
  <si>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</si>
  <si>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</si>
  <si>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</si>
  <si>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</si>
  <si>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</si>
  <si>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</si>
  <si>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</si>
  <si>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</si>
  <si>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</si>
  <si>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</si>
  <si>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</si>
  <si>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</si>
  <si>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</si>
  <si>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</si>
  <si>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</si>
  <si>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</si>
  <si>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</si>
  <si>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</si>
  <si>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</si>
  <si>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</si>
  <si>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</si>
  <si>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</si>
  <si>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</si>
  <si>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</si>
  <si>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</si>
  <si>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</si>
  <si>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</si>
  <si>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</si>
  <si>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</si>
  <si>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</si>
  <si>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</si>
  <si>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</si>
  <si>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</si>
  <si>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</si>
  <si>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</si>
  <si>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</si>
  <si>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</si>
  <si>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</si>
  <si>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</si>
  <si>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</si>
  <si>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</si>
  <si>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</si>
  <si>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</si>
  <si>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</si>
  <si>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</si>
  <si>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</si>
  <si>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</si>
  <si>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</si>
  <si>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</si>
  <si>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</si>
  <si>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</si>
  <si>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</si>
  <si>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</si>
  <si>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</si>
  <si>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</si>
  <si>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</si>
  <si>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</si>
  <si>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</si>
  <si>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</si>
  <si>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</si>
  <si>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</si>
  <si>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</si>
  <si>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</si>
  <si>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</si>
  <si>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</si>
  <si>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</si>
  <si>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</si>
  <si>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</si>
  <si>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</si>
  <si>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</si>
  <si>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</si>
  <si>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</si>
  <si>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</si>
  <si>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</si>
  <si>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</si>
  <si>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</si>
  <si>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</si>
  <si>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</si>
  <si>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</si>
  <si>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</si>
  <si>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</si>
  <si>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</si>
  <si>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</si>
  <si>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</si>
  <si>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</si>
  <si>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</si>
  <si>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</si>
  <si>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</si>
  <si>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</si>
  <si>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</si>
  <si>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</si>
  <si>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</si>
  <si>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</si>
  <si>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</si>
  <si>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</si>
  <si>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</si>
  <si>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</si>
  <si>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</si>
  <si>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</si>
  <si>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</si>
  <si>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</si>
  <si>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</si>
  <si>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</si>
  <si>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</si>
  <si>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</si>
  <si>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</si>
  <si>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</si>
  <si>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</si>
  <si>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</si>
  <si>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</si>
  <si>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</si>
  <si>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</si>
  <si>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</si>
  <si>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</si>
  <si>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</si>
  <si>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</si>
  <si>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</si>
  <si>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</si>
  <si>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</si>
  <si>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</si>
  <si>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</si>
  <si>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</si>
  <si>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</si>
  <si>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</si>
  <si>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</si>
  <si>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</si>
  <si>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</si>
  <si>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</si>
  <si>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</si>
  <si>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</si>
  <si>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</si>
  <si>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</si>
  <si>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</si>
  <si>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</si>
  <si>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</si>
  <si>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</si>
  <si>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</si>
  <si>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</si>
  <si>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</si>
  <si>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</si>
  <si>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</si>
  <si>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</si>
  <si>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</si>
  <si>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</si>
  <si>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</si>
  <si>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</si>
  <si>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</si>
  <si>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</si>
  <si>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</si>
  <si>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</si>
  <si>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</si>
  <si>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</si>
  <si>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</si>
  <si>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</si>
  <si>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</si>
  <si>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</si>
  <si>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</si>
  <si>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</si>
  <si>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</si>
  <si>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</si>
  <si>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</si>
  <si>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</si>
  <si>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</si>
  <si>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</si>
  <si>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</si>
  <si>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</si>
  <si>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</si>
  <si>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</si>
  <si>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</si>
  <si>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</si>
  <si>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</si>
  <si>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</si>
  <si>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</si>
  <si>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</si>
  <si>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</si>
  <si>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</si>
  <si>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</si>
  <si>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</si>
  <si>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</si>
  <si>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</si>
  <si>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</si>
  <si>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</si>
  <si>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</si>
  <si>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</si>
  <si>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</si>
  <si>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</si>
  <si>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</si>
  <si>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</si>
  <si>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</si>
  <si>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</si>
  <si>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</si>
  <si>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</si>
  <si>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</si>
  <si>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</si>
  <si>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</si>
  <si>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</si>
  <si>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</si>
  <si>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</si>
  <si>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</si>
  <si>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</si>
  <si>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</si>
  <si>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</si>
  <si>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</si>
  <si>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</si>
  <si>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</si>
  <si>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</si>
  <si>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</si>
  <si>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</si>
  <si>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</si>
  <si>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</si>
  <si>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</si>
  <si>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</si>
  <si>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</si>
  <si>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</si>
  <si>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</si>
  <si>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</si>
  <si>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</si>
  <si>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</si>
  <si>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</si>
  <si>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</si>
  <si>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</si>
  <si>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</si>
  <si>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</si>
  <si>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</si>
  <si>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</si>
  <si>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</si>
  <si>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</si>
  <si>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</si>
  <si>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</si>
  <si>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</si>
  <si>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</si>
  <si>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</si>
  <si>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</si>
  <si>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</si>
  <si>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</si>
  <si>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</si>
  <si>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</si>
  <si>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</si>
  <si>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</si>
  <si>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</si>
  <si>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</si>
  <si>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</si>
  <si>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</si>
  <si>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</si>
  <si>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</si>
  <si>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</si>
  <si>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</si>
  <si>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</si>
  <si>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</si>
  <si>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</si>
  <si>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</si>
  <si>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</si>
  <si>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</si>
  <si>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</si>
  <si>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</si>
  <si>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</si>
  <si>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</si>
  <si>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</si>
  <si>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</si>
  <si>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</si>
  <si>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</si>
  <si>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</si>
  <si>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</si>
  <si>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</si>
  <si>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</si>
  <si>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</si>
  <si>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</si>
  <si>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</si>
  <si>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</si>
  <si>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</si>
  <si>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</si>
  <si>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</si>
  <si>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</si>
  <si>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</si>
  <si>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</si>
  <si>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</si>
  <si>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</si>
  <si>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</si>
  <si>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</si>
  <si>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</si>
  <si>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</si>
  <si>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</si>
  <si>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</si>
  <si>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</si>
  <si>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</si>
  <si>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</si>
  <si>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</si>
  <si>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</si>
  <si>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</si>
  <si>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</si>
  <si>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</si>
  <si>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</si>
  <si>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</si>
  <si>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</si>
  <si>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</si>
  <si>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</si>
  <si>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</si>
  <si>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</si>
  <si>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</si>
  <si>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</si>
  <si>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</si>
  <si>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</si>
  <si>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</si>
  <si>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</si>
  <si>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</si>
  <si>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</si>
  <si>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</si>
  <si>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</si>
  <si>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</si>
  <si>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</si>
  <si>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</si>
  <si>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</si>
  <si>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</si>
  <si>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</si>
  <si>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</si>
  <si>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</si>
  <si>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</si>
  <si>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</si>
  <si>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</si>
  <si>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</si>
  <si>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</si>
  <si>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</si>
  <si>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</si>
  <si>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</si>
  <si>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</si>
  <si>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</si>
  <si>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</si>
  <si>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</si>
  <si>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</si>
  <si>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</si>
  <si>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</si>
  <si>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</si>
  <si>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</si>
  <si>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</si>
  <si>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</si>
  <si>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</si>
  <si>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</si>
  <si>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</si>
  <si>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</si>
  <si>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</si>
  <si>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</si>
  <si>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</si>
  <si>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</si>
  <si>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</si>
  <si>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</si>
  <si>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</si>
  <si>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</si>
  <si>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</si>
  <si>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</si>
  <si>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</si>
  <si>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</si>
  <si>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</si>
  <si>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</si>
  <si>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</si>
  <si>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</si>
  <si>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</si>
  <si>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</si>
  <si>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</si>
  <si>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</si>
  <si>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</si>
  <si>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</si>
  <si>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</si>
  <si>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</si>
  <si>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</si>
  <si>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</si>
  <si>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</si>
  <si>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</si>
  <si>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</si>
  <si>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</si>
  <si>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</si>
  <si>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</si>
  <si>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</si>
  <si>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</si>
  <si>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</si>
  <si>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</si>
  <si>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</si>
  <si>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</si>
  <si>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</si>
  <si>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</si>
  <si>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</si>
  <si>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</si>
  <si>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</si>
  <si>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</si>
  <si>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</si>
  <si>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</si>
  <si>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</si>
  <si>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</si>
  <si>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</si>
  <si>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</si>
  <si>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</si>
  <si>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</si>
  <si>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</si>
  <si>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</si>
  <si>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</si>
  <si>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</si>
  <si>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</si>
  <si>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</si>
  <si>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</si>
  <si>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</si>
  <si>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</si>
  <si>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</si>
  <si>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</si>
  <si>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</si>
  <si>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</si>
  <si>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</si>
  <si>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</si>
  <si>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</si>
  <si>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</si>
  <si>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</si>
  <si>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</si>
  <si>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</si>
  <si>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</si>
  <si>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</si>
  <si>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</si>
  <si>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</si>
  <si>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</si>
  <si>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</si>
  <si>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</si>
  <si>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</si>
  <si>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</si>
  <si>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</si>
  <si>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</si>
  <si>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</si>
  <si>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</si>
  <si>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</si>
  <si>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</si>
  <si>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</si>
  <si>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</si>
  <si>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</si>
  <si>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</si>
  <si>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</si>
  <si>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</si>
  <si>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</si>
  <si>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</si>
  <si>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</si>
  <si>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</si>
  <si>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</si>
  <si>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</si>
  <si>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</si>
  <si>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</si>
  <si>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</si>
  <si>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</si>
  <si>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</si>
  <si>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</si>
  <si>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</si>
  <si>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</si>
  <si>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</si>
  <si>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</si>
  <si>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</si>
  <si>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</si>
  <si>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</si>
  <si>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</si>
  <si>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</si>
  <si>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</si>
  <si>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</si>
  <si>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</si>
  <si>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</si>
  <si>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</si>
  <si>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</si>
  <si>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</si>
  <si>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</si>
  <si>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</si>
  <si>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</si>
  <si>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</si>
  <si>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</si>
  <si>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</si>
  <si>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</si>
  <si>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</si>
  <si>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</si>
  <si>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</si>
  <si>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</si>
  <si>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</si>
  <si>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</si>
  <si>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</si>
  <si>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</si>
  <si>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</si>
  <si>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</si>
  <si>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</si>
  <si>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</si>
  <si>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</si>
  <si>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</si>
  <si>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</si>
  <si>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</si>
  <si>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</si>
  <si>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</si>
  <si>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</si>
  <si>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</si>
  <si>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</si>
  <si>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</si>
  <si>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</si>
  <si>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</si>
  <si>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</si>
  <si>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</si>
  <si>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</si>
  <si>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</si>
  <si>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</si>
  <si>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</si>
  <si>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</si>
  <si>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</si>
  <si>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</si>
  <si>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</si>
  <si>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</si>
  <si>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</si>
  <si>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</si>
  <si>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</si>
  <si>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</si>
  <si>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</si>
  <si>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</si>
  <si>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</si>
  <si>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</si>
  <si>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</si>
  <si>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</si>
  <si>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</si>
  <si>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</si>
  <si>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</si>
  <si>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</si>
  <si>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</si>
  <si>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</si>
  <si>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</si>
  <si>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</si>
  <si>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</si>
  <si>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</si>
  <si>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</si>
  <si>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</si>
  <si>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</si>
  <si>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</si>
  <si>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</si>
  <si>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</si>
  <si>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</si>
  <si>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</si>
  <si>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</si>
  <si>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</si>
  <si>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</si>
  <si>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</si>
  <si>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</si>
  <si>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</si>
  <si>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</si>
  <si>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</si>
  <si>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</si>
  <si>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</si>
  <si>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</si>
  <si>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</si>
  <si>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</si>
  <si>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</si>
  <si>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</si>
  <si>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</si>
  <si>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</si>
  <si>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</si>
  <si>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</si>
  <si>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</si>
  <si>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</si>
  <si>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</si>
  <si>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</si>
  <si>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</si>
  <si>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</si>
  <si>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</si>
  <si>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</si>
  <si>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</si>
  <si>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</si>
  <si>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</si>
  <si>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</si>
  <si>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</si>
  <si>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</si>
  <si>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</si>
  <si>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</si>
  <si>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</si>
  <si>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</si>
  <si>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</si>
  <si>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</si>
  <si>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</si>
  <si>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</si>
  <si>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</si>
  <si>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</si>
  <si>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</si>
  <si>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</si>
  <si>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</si>
  <si>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</si>
  <si>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</si>
  <si>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</si>
  <si>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</si>
  <si>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</si>
  <si>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</si>
  <si>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</si>
  <si>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</si>
  <si>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</si>
  <si>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</si>
  <si>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</si>
  <si>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</si>
  <si>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</si>
  <si>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</si>
  <si>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</si>
  <si>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</si>
  <si>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</si>
  <si>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</si>
  <si>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</si>
  <si>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</si>
  <si>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</si>
  <si>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</si>
  <si>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</si>
  <si>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</si>
  <si>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</si>
  <si>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</si>
  <si>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</si>
  <si>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</si>
  <si>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</si>
  <si>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</si>
  <si>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</si>
  <si>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</si>
  <si>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</si>
  <si>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</si>
  <si>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</si>
  <si>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</si>
  <si>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</si>
  <si>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</si>
  <si>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</si>
  <si>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</si>
  <si>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</si>
  <si>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</si>
  <si>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</si>
  <si>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</si>
  <si>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</si>
  <si>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</si>
  <si>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</si>
  <si>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</si>
  <si>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</si>
  <si>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</si>
  <si>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</si>
  <si>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</si>
  <si>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</si>
  <si>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</si>
  <si>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</si>
  <si>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</si>
  <si>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</si>
  <si>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</si>
  <si>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</si>
  <si>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</si>
  <si>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</si>
  <si>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</si>
  <si>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</si>
  <si>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</si>
  <si>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</si>
  <si>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</si>
  <si>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</si>
  <si>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</si>
  <si>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</si>
  <si>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</si>
  <si>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</si>
  <si>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</si>
  <si>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</si>
  <si>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</si>
  <si>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</si>
  <si>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</si>
  <si>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</si>
  <si>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</si>
  <si>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</si>
  <si>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</si>
  <si>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</si>
  <si>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</si>
  <si>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</si>
  <si>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</si>
  <si>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</si>
  <si>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</si>
  <si>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</si>
  <si>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</si>
  <si>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</si>
  <si>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</si>
  <si>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</si>
  <si>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</si>
  <si>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</si>
  <si>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</si>
  <si>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</si>
  <si>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</si>
  <si>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</si>
  <si>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</si>
  <si>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</si>
  <si>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</si>
  <si>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</si>
  <si>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</si>
  <si>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</si>
  <si>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</si>
  <si>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</si>
  <si>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</si>
  <si>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</si>
  <si>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</si>
  <si>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</si>
  <si>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</si>
  <si>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</si>
  <si>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</si>
  <si>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</si>
  <si>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</si>
  <si>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</si>
  <si>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</si>
  <si>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</si>
  <si>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</si>
  <si>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</si>
  <si>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</si>
  <si>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</si>
  <si>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</si>
  <si>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</si>
  <si>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</si>
  <si>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</si>
  <si>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</si>
  <si>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</si>
  <si>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</si>
  <si>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</si>
  <si>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</si>
  <si>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</si>
  <si>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</si>
  <si>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</si>
  <si>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</si>
  <si>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</si>
  <si>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</si>
  <si>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</si>
  <si>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</si>
  <si>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</si>
  <si>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</si>
  <si>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</si>
  <si>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</si>
  <si>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</si>
  <si>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</si>
  <si>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</si>
  <si>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</si>
  <si>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</si>
  <si>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</si>
  <si>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</si>
  <si>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</si>
  <si>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</si>
  <si>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</si>
  <si>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</si>
  <si>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</si>
  <si>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</si>
  <si>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</si>
  <si>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</si>
  <si>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</si>
  <si>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</si>
  <si>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</si>
  <si>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</si>
  <si>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</si>
  <si>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</si>
  <si>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</si>
  <si>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</si>
  <si>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</si>
  <si>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</si>
  <si>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</si>
  <si>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</si>
  <si>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</si>
  <si>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</si>
  <si>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</si>
  <si>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</si>
  <si>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</si>
  <si>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</si>
  <si>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</si>
  <si>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</si>
  <si>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</si>
  <si>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</si>
  <si>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</si>
  <si>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</si>
  <si>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</si>
  <si>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</si>
  <si>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</si>
  <si>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</si>
  <si>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</si>
  <si>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</si>
  <si>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</si>
  <si>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</si>
  <si>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</si>
  <si>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</si>
  <si>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</si>
  <si>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</si>
  <si>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</si>
  <si>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</si>
  <si>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</si>
  <si>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</si>
  <si>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</si>
  <si>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</si>
  <si>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</si>
  <si>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</si>
  <si>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</si>
  <si>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</si>
  <si>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</si>
  <si>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</si>
  <si>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</si>
  <si>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</si>
  <si>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</si>
  <si>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</si>
  <si>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</si>
  <si>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</si>
  <si>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</si>
  <si>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</si>
  <si>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</si>
  <si>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</si>
  <si>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</si>
  <si>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</si>
  <si>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</si>
  <si>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</si>
  <si>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</si>
  <si>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</si>
  <si>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</si>
  <si>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</si>
  <si>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</si>
  <si>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</si>
  <si>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</si>
  <si>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</si>
  <si>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</si>
  <si>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</si>
  <si>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</si>
  <si>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</si>
  <si>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</si>
  <si>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</si>
  <si>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</si>
  <si>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</si>
  <si>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</si>
  <si>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</si>
  <si>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</si>
  <si>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</si>
  <si>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</si>
  <si>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</si>
  <si>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</si>
  <si>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</si>
  <si>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</si>
  <si>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</si>
  <si>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</si>
  <si>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</si>
  <si>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</si>
  <si>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</si>
  <si>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</si>
  <si>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</si>
  <si>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</si>
  <si>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</si>
  <si>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</si>
  <si>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</si>
  <si>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</si>
  <si>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</si>
  <si>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</si>
  <si>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</si>
  <si>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</si>
  <si>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</si>
  <si>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</si>
  <si>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</si>
  <si>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</si>
  <si>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</si>
  <si>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</si>
  <si>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</si>
  <si>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</si>
  <si>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</si>
  <si>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</si>
  <si>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</si>
  <si>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</si>
  <si>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</si>
  <si>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</si>
  <si>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</si>
  <si>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</si>
  <si>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</si>
  <si>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</si>
  <si>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</si>
  <si>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</si>
  <si>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</si>
  <si>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</si>
  <si>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</si>
  <si>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</si>
  <si>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</si>
  <si>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</si>
  <si>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</si>
  <si>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</si>
  <si>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</si>
  <si>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</si>
  <si>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</si>
  <si>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</si>
  <si>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</si>
  <si>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</si>
  <si>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</si>
  <si>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</si>
  <si>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</si>
  <si>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</si>
  <si>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</si>
  <si>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</si>
  <si>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</si>
  <si>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</si>
  <si>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</si>
  <si>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</si>
  <si>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</si>
  <si>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</si>
  <si>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</si>
  <si>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</si>
  <si>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</si>
  <si>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</si>
  <si>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</si>
  <si>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</si>
  <si>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</si>
  <si>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</si>
  <si>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</si>
  <si>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</si>
  <si>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</si>
  <si>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</si>
  <si>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</si>
  <si>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</si>
  <si>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</si>
  <si>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</si>
  <si>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</si>
  <si>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</si>
  <si>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</si>
  <si>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</si>
  <si>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</si>
  <si>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</si>
  <si>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</si>
  <si>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</si>
  <si>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</si>
  <si>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</si>
  <si>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</si>
  <si>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</si>
  <si>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</si>
  <si>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</si>
  <si>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</si>
  <si>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</si>
  <si>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</si>
  <si>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</si>
  <si>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</si>
  <si>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</si>
  <si>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</si>
  <si>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</si>
  <si>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</si>
  <si>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</si>
  <si>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</si>
  <si>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</si>
  <si>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</si>
  <si>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</si>
  <si>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</si>
  <si>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</si>
  <si>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</si>
  <si>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</si>
  <si>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</si>
  <si>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</si>
  <si>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</si>
  <si>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</si>
  <si>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</si>
  <si>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</si>
  <si>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</si>
  <si>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</si>
  <si>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</si>
  <si>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</si>
  <si>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</si>
  <si>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</si>
  <si>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</si>
  <si>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</si>
  <si>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</si>
  <si>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</si>
  <si>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</si>
  <si>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</si>
  <si>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</si>
  <si>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</si>
  <si>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</si>
  <si>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</si>
  <si>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</si>
  <si>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</si>
  <si>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</si>
  <si>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</si>
  <si>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</si>
  <si>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</si>
  <si>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</si>
  <si>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</si>
  <si>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</si>
  <si>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</si>
  <si>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</si>
  <si>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</si>
  <si>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</si>
  <si>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</si>
  <si>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</si>
  <si>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</si>
  <si>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</si>
  <si>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</si>
  <si>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</si>
  <si>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</si>
  <si>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</si>
  <si>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</si>
  <si>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</si>
  <si>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</si>
  <si>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</si>
  <si>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</si>
  <si>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</si>
  <si>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</si>
  <si>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</si>
  <si>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</si>
  <si>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</si>
  <si>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</si>
  <si>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</si>
  <si>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</si>
  <si>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</si>
  <si>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</si>
  <si>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</si>
  <si>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</si>
  <si>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</si>
  <si>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</si>
  <si>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</si>
  <si>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</si>
  <si>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</si>
  <si>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</si>
  <si>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</si>
  <si>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</si>
  <si>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</si>
  <si>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</si>
  <si>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</si>
  <si>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</si>
  <si>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</si>
  <si>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</si>
  <si>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</si>
  <si>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</si>
  <si>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</si>
  <si>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</si>
  <si>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</si>
  <si>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</si>
  <si>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</si>
  <si>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</si>
  <si>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</si>
  <si>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</si>
  <si>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</si>
  <si>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</si>
  <si>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</si>
  <si>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</si>
  <si>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</si>
  <si>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</si>
  <si>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</si>
  <si>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</si>
  <si>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</si>
  <si>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</si>
  <si>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</si>
  <si>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</si>
  <si>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</si>
  <si>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</si>
  <si>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</si>
  <si>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</si>
  <si>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</si>
  <si>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</si>
  <si>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</si>
  <si>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</si>
  <si>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</si>
  <si>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</si>
  <si>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</si>
  <si>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</si>
  <si>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</si>
  <si>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</si>
  <si>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</si>
  <si>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</si>
  <si>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</si>
  <si>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</si>
  <si>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</si>
  <si>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</si>
  <si>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</si>
  <si>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</si>
  <si>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</si>
  <si>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</si>
  <si>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</si>
  <si>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</si>
  <si>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</si>
  <si>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</si>
  <si>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</si>
  <si>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</si>
  <si>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</si>
  <si>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</si>
  <si>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</si>
  <si>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</si>
  <si>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</si>
  <si>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</si>
  <si>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</si>
  <si>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</si>
  <si>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</si>
  <si>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</si>
  <si>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</si>
  <si>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</si>
  <si>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</si>
  <si>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</si>
  <si>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</si>
  <si>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</si>
  <si>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</si>
  <si>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</si>
  <si>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</si>
  <si>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</si>
  <si>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</si>
  <si>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</si>
  <si>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</si>
  <si>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</si>
  <si>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</si>
  <si>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</si>
  <si>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</si>
  <si>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</si>
  <si>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</si>
  <si>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</si>
  <si>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</si>
  <si>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</si>
  <si>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</si>
  <si>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</si>
  <si>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</si>
  <si>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</si>
  <si>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</si>
  <si>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</si>
  <si>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</si>
  <si>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</si>
  <si>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</si>
  <si>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</si>
  <si>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</si>
  <si>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</si>
  <si>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</si>
  <si>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</si>
  <si>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</si>
  <si>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</si>
  <si>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</si>
  <si>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</si>
  <si>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</si>
  <si>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</si>
  <si>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</si>
  <si>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</si>
  <si>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</si>
  <si>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</si>
  <si>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</si>
  <si>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</si>
  <si>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</si>
  <si>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</si>
  <si>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</si>
  <si>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</si>
  <si>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</si>
  <si>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</si>
  <si>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</si>
  <si>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</si>
  <si>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</si>
  <si>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</si>
  <si>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</si>
  <si>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</si>
  <si>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</si>
  <si>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</si>
  <si>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</si>
  <si>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</si>
  <si>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</si>
  <si>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</si>
  <si>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</si>
  <si>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</si>
  <si>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</si>
  <si>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</si>
  <si>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</si>
  <si>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</si>
  <si>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</si>
  <si>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</si>
  <si>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</si>
  <si>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</si>
  <si>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</si>
  <si>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</si>
  <si>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</si>
  <si>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</si>
  <si>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</si>
  <si>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</si>
  <si>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</si>
  <si>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</si>
  <si>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</si>
  <si>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</si>
  <si>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</si>
  <si>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</si>
  <si>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</si>
  <si>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</si>
  <si>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</si>
  <si>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</si>
  <si>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</si>
  <si>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</si>
  <si>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</si>
  <si>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</si>
  <si>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</si>
  <si>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</si>
  <si>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</si>
  <si>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</si>
  <si>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</si>
  <si>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</si>
  <si>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</si>
  <si>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</si>
  <si>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</si>
  <si>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</si>
  <si>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</si>
  <si>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</si>
  <si>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</si>
  <si>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</si>
  <si>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</si>
  <si>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</si>
  <si>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</si>
  <si>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</si>
  <si>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</si>
  <si>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</si>
  <si>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</si>
  <si>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</si>
  <si>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</si>
  <si>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</si>
  <si>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</si>
  <si>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</si>
  <si>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</si>
  <si>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</si>
  <si>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</si>
  <si>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</si>
  <si>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</si>
  <si>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</si>
  <si>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</si>
  <si>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</si>
  <si>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</si>
  <si>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</si>
  <si>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</si>
  <si>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</si>
  <si>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</si>
  <si>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</si>
  <si>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</si>
  <si>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</si>
  <si>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</si>
  <si>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</si>
  <si>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</si>
  <si>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</si>
  <si>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</si>
  <si>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</si>
  <si>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</si>
  <si>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</si>
  <si>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</si>
  <si>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</si>
  <si>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</si>
  <si>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</si>
  <si>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</si>
  <si>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</si>
  <si>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</si>
  <si>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</si>
  <si>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</si>
  <si>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</si>
  <si>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</si>
  <si>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</si>
  <si>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</si>
  <si>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</si>
  <si>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</si>
  <si>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</si>
  <si>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</si>
  <si>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</si>
  <si>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</si>
  <si>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</si>
  <si>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</si>
  <si>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</si>
  <si>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</si>
  <si>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</si>
  <si>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</si>
  <si>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</si>
  <si>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</si>
  <si>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</si>
  <si>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</si>
  <si>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</si>
  <si>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</si>
  <si>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</si>
  <si>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</si>
  <si>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</si>
  <si>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</si>
  <si>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</si>
  <si>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</si>
  <si>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</si>
  <si>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</si>
  <si>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</si>
  <si>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</si>
  <si>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</si>
  <si>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</si>
  <si>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</si>
  <si>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</si>
  <si>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</si>
  <si>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</si>
  <si>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</si>
  <si>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</si>
  <si>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</si>
  <si>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</si>
  <si>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</si>
  <si>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</si>
  <si>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</si>
  <si>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</si>
  <si>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</si>
  <si>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</si>
  <si>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</si>
  <si>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</si>
  <si>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</si>
  <si>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</si>
  <si>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</si>
  <si>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</si>
  <si>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</si>
  <si>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</si>
  <si>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</si>
  <si>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</si>
  <si>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</si>
  <si>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</si>
  <si>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</si>
  <si>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</si>
  <si>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</si>
  <si>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</si>
  <si>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</si>
  <si>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</si>
  <si>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</si>
  <si>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</si>
  <si>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</si>
  <si>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</si>
  <si>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</si>
  <si>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</si>
  <si>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</si>
  <si>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</si>
  <si>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</si>
  <si>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</si>
  <si>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</si>
  <si>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</si>
  <si>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</si>
  <si>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</si>
  <si>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</si>
  <si>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</si>
  <si>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</si>
  <si>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</si>
  <si>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</si>
  <si>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</si>
  <si>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</si>
  <si>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</si>
  <si>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</si>
  <si>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</si>
  <si>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</si>
  <si>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</si>
  <si>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</si>
  <si>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</si>
  <si>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</si>
  <si>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</si>
  <si>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</si>
  <si>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</si>
  <si>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</si>
  <si>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</si>
  <si>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</si>
  <si>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</si>
  <si>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</si>
  <si>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</si>
  <si>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</si>
  <si>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</si>
  <si>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</si>
  <si>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</si>
  <si>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</si>
  <si>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</si>
  <si>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</si>
  <si>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</si>
  <si>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</si>
  <si>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</si>
  <si>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</si>
  <si>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</si>
  <si>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</si>
  <si>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</si>
  <si>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</si>
  <si>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</si>
  <si>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</si>
  <si>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</si>
  <si>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</si>
  <si>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</si>
  <si>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</si>
  <si>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</si>
  <si>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</si>
  <si>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</si>
  <si>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</si>
  <si>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</si>
  <si>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</si>
  <si>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</si>
  <si>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</si>
  <si>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</si>
  <si>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</si>
  <si>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</si>
  <si>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</si>
  <si>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</si>
  <si>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</si>
  <si>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</si>
  <si>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</si>
  <si>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</si>
  <si>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</si>
  <si>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</si>
  <si>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</si>
  <si>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</si>
  <si>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</si>
  <si>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</si>
  <si>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</si>
  <si>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</si>
  <si>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</si>
  <si>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</si>
  <si>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</si>
  <si>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</si>
  <si>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</si>
  <si>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</si>
  <si>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</si>
  <si>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</si>
  <si>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</si>
  <si>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</si>
  <si>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</si>
  <si>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</si>
  <si>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</si>
  <si>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</si>
  <si>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</si>
  <si>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</si>
  <si>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</si>
  <si>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</si>
  <si>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</si>
  <si>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</si>
  <si>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</si>
  <si>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</si>
  <si>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</si>
  <si>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</si>
  <si>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</si>
  <si>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</si>
  <si>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</si>
  <si>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</si>
  <si>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</si>
  <si>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</si>
  <si>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</si>
  <si>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</si>
  <si>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</si>
  <si>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</si>
  <si>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</si>
  <si>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</si>
  <si>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</si>
  <si>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</si>
  <si>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</si>
  <si>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</si>
  <si>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</si>
  <si>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</si>
  <si>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</si>
  <si>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</si>
  <si>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</si>
  <si>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</si>
  <si>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</si>
  <si>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</si>
  <si>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</si>
  <si>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</si>
  <si>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</si>
  <si>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</si>
  <si>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</si>
  <si>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</si>
  <si>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</si>
  <si>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</si>
  <si>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</si>
  <si>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</si>
  <si>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</si>
  <si>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</si>
  <si>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</si>
  <si>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</si>
  <si>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</si>
  <si>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</si>
  <si>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</si>
  <si>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</si>
  <si>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</si>
  <si>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</si>
  <si>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</si>
  <si>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</si>
  <si>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</si>
  <si>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</si>
  <si>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</si>
  <si>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</si>
  <si>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</si>
  <si>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</si>
  <si>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</si>
  <si>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</si>
  <si>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</si>
  <si>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</si>
  <si>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</si>
  <si>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</si>
  <si>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</si>
  <si>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</si>
  <si>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</si>
  <si>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</si>
  <si>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</si>
  <si>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</si>
  <si>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</si>
  <si>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</si>
  <si>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</si>
  <si>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</si>
  <si>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</si>
  <si>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</si>
  <si>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</si>
  <si>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</si>
  <si>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</si>
  <si>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</si>
  <si>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</si>
  <si>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</si>
  <si>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</si>
  <si>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</si>
  <si>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</si>
  <si>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</si>
  <si>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</si>
  <si>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</si>
  <si>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</si>
  <si>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</si>
  <si>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</si>
  <si>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</si>
  <si>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</si>
  <si>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</si>
  <si>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</si>
  <si>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</si>
  <si>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</si>
  <si>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</si>
  <si>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</si>
  <si>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</si>
  <si>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</si>
  <si>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</si>
  <si>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</si>
  <si>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</si>
  <si>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</si>
  <si>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</si>
  <si>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</si>
  <si>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</si>
  <si>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</si>
  <si>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</si>
  <si>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</si>
  <si>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</si>
  <si>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</si>
  <si>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</si>
  <si>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</si>
  <si>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</si>
  <si>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</si>
  <si>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</si>
  <si>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</si>
  <si>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</si>
  <si>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</si>
  <si>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</si>
  <si>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</si>
  <si>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</si>
  <si>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</si>
  <si>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</si>
  <si>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</si>
  <si>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</si>
  <si>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</si>
  <si>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</si>
  <si>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</si>
  <si>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</si>
  <si>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</si>
  <si>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</si>
  <si>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</si>
  <si>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</si>
  <si>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</si>
  <si>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</si>
  <si>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</si>
  <si>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</si>
  <si>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</si>
  <si>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</si>
  <si>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</si>
  <si>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</si>
  <si>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</si>
  <si>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</si>
  <si>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</si>
  <si>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</si>
  <si>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</si>
  <si>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</si>
  <si>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</si>
  <si>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</si>
  <si>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</si>
  <si>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</si>
  <si>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</si>
  <si>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</si>
  <si>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</si>
  <si>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</si>
  <si>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</si>
  <si>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</si>
  <si>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</si>
  <si>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</si>
  <si>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</si>
  <si>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</si>
  <si>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</si>
  <si>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</si>
  <si>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</si>
  <si>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</si>
  <si>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</si>
  <si>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</si>
  <si>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</si>
  <si>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</si>
  <si>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</si>
  <si>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</si>
  <si>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</si>
  <si>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</si>
  <si>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</si>
  <si>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</si>
  <si>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</si>
  <si>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</si>
  <si>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</si>
  <si>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</si>
  <si>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</si>
  <si>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</si>
  <si>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</si>
  <si>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</si>
  <si>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</si>
  <si>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</si>
  <si>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</si>
  <si>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</si>
  <si>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</si>
  <si>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</si>
  <si>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</si>
  <si>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</si>
  <si>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</si>
  <si>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</si>
  <si>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</si>
  <si>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</si>
  <si>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</si>
  <si>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</si>
  <si>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</si>
  <si>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</si>
  <si>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</si>
  <si>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</si>
  <si>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</si>
  <si>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</si>
  <si>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</si>
  <si>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</si>
  <si>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</si>
  <si>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</si>
  <si>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</si>
  <si>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</si>
  <si>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</si>
  <si>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</si>
  <si>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</si>
  <si>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</si>
  <si>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</si>
  <si>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</si>
  <si>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</si>
  <si>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</si>
  <si>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</si>
  <si>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</si>
  <si>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</si>
  <si>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</si>
  <si>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</si>
  <si>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</si>
  <si>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</si>
  <si>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</si>
  <si>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</si>
  <si>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</si>
  <si>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</si>
  <si>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</si>
  <si>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</si>
  <si>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</si>
  <si>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</si>
  <si>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</si>
  <si>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</si>
  <si>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</si>
  <si>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</si>
  <si>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</si>
  <si>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</si>
  <si>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</si>
  <si>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</si>
  <si>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</si>
  <si>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</si>
  <si>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</si>
  <si>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</si>
  <si>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</si>
  <si>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</si>
  <si>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</si>
  <si>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</si>
  <si>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</si>
  <si>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</si>
  <si>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</si>
  <si>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</si>
  <si>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</si>
  <si>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</si>
  <si>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</si>
  <si>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</si>
  <si>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</si>
  <si>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</si>
  <si>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</si>
  <si>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</si>
  <si>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</si>
  <si>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</si>
  <si>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</si>
  <si>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</si>
  <si>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</si>
  <si>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</si>
  <si>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</si>
  <si>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</si>
  <si>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</si>
  <si>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</si>
  <si>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</si>
  <si>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</si>
  <si>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</si>
  <si>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</si>
  <si>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</si>
  <si>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</si>
  <si>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</si>
  <si>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</si>
  <si>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</si>
  <si>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</si>
  <si>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</si>
  <si>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</si>
  <si>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</si>
  <si>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</si>
  <si>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</si>
  <si>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</si>
  <si>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</si>
  <si>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</si>
  <si>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</si>
  <si>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</si>
  <si>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</si>
  <si>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</si>
  <si>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</si>
  <si>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</si>
  <si>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</si>
  <si>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</si>
  <si>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</si>
  <si>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</si>
  <si>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</si>
  <si>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</si>
  <si>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</si>
  <si>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</si>
  <si>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</si>
  <si>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</si>
  <si>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</si>
  <si>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</si>
  <si>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</si>
  <si>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</si>
  <si>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</si>
  <si>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</si>
  <si>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</si>
  <si>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</si>
  <si>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</si>
  <si>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</si>
  <si>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</si>
  <si>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</si>
  <si>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</si>
  <si>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</si>
  <si>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</si>
  <si>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</si>
  <si>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</si>
  <si>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</si>
  <si>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</si>
  <si>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</si>
  <si>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</si>
  <si>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</si>
  <si>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</si>
  <si>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</si>
  <si>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</si>
  <si>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</si>
  <si>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</si>
  <si>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</si>
  <si>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</si>
  <si>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</si>
  <si>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</si>
  <si>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</si>
  <si>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</si>
  <si>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</si>
  <si>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</si>
  <si>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</si>
  <si>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</si>
  <si>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</si>
  <si>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</si>
  <si>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</si>
  <si>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</si>
  <si>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</si>
  <si>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</si>
  <si>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</si>
  <si>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</si>
  <si>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</si>
  <si>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</si>
  <si>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</si>
  <si>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</si>
  <si>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</si>
  <si>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</si>
  <si>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</si>
  <si>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</si>
  <si>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</si>
  <si>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</si>
  <si>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</si>
  <si>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</si>
  <si>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</si>
  <si>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</si>
  <si>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</si>
  <si>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</si>
  <si>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</si>
  <si>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</si>
  <si>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</si>
  <si>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</si>
  <si>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</si>
  <si>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</si>
  <si>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</si>
  <si>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</si>
  <si>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</si>
  <si>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</si>
  <si>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</si>
  <si>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</si>
  <si>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</si>
  <si>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</si>
  <si>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</si>
  <si>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</si>
  <si>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</si>
  <si>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</si>
  <si>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</si>
  <si>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</si>
  <si>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</si>
  <si>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</si>
  <si>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</si>
  <si>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</si>
  <si>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</si>
  <si>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</si>
  <si>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</si>
  <si>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</si>
  <si>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</si>
  <si>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</si>
  <si>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</si>
  <si>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</si>
  <si>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</si>
  <si>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</si>
  <si>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</si>
  <si>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</si>
  <si>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</si>
  <si>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</si>
  <si>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</si>
  <si>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</si>
  <si>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</si>
  <si>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</si>
  <si>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</si>
  <si>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</si>
  <si>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</si>
  <si>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</si>
  <si>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</si>
  <si>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</si>
  <si>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</si>
  <si>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</si>
  <si>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</si>
  <si>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</si>
  <si>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</si>
  <si>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</si>
  <si>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</si>
  <si>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</si>
  <si>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</si>
  <si>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</si>
  <si>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</si>
  <si>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</si>
  <si>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</si>
  <si>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</si>
  <si>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</si>
  <si>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</si>
  <si>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</si>
  <si>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</si>
  <si>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</si>
  <si>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</si>
  <si>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</si>
  <si>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</si>
  <si>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</si>
  <si>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</si>
  <si>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</si>
  <si>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</si>
  <si>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</si>
  <si>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</si>
  <si>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</si>
  <si>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</si>
  <si>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</si>
  <si>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</si>
  <si>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</si>
  <si>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</si>
  <si>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</si>
  <si>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</si>
  <si>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</si>
  <si>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</si>
  <si>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</si>
  <si>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</si>
  <si>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</si>
  <si>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</si>
  <si>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</si>
  <si>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</si>
  <si>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</si>
  <si>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</si>
  <si>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</si>
  <si>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</si>
  <si>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</si>
  <si>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</si>
  <si>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</si>
  <si>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</si>
  <si>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</si>
  <si>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</si>
  <si>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</si>
  <si>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</si>
  <si>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</si>
  <si>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</si>
  <si>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</si>
  <si>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</si>
  <si>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</si>
  <si>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</si>
  <si>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</si>
  <si>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</si>
  <si>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</si>
  <si>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</si>
  <si>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</si>
  <si>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</si>
  <si>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</si>
  <si>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</si>
  <si>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</si>
  <si>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</si>
  <si>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</si>
  <si>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</si>
  <si>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</si>
  <si>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</si>
  <si>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</si>
  <si>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</si>
  <si>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</si>
  <si>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</si>
  <si>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</si>
  <si>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</si>
  <si>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</si>
  <si>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</si>
  <si>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</si>
  <si>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</si>
  <si>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</si>
  <si>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</si>
  <si>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</si>
  <si>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</si>
  <si>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</si>
  <si>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</si>
  <si>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</si>
  <si>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</si>
  <si>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</si>
  <si>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</si>
  <si>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</si>
  <si>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</si>
  <si>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</si>
  <si>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</si>
  <si>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</si>
  <si>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</si>
  <si>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</si>
  <si>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</si>
  <si>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</si>
  <si>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</si>
  <si>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</si>
  <si>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</si>
  <si>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</si>
  <si>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</si>
  <si>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</si>
  <si>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</si>
  <si>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</si>
  <si>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</si>
  <si>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</si>
  <si>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</si>
  <si>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</si>
  <si>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</si>
  <si>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</si>
  <si>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</si>
  <si>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</si>
  <si>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</si>
  <si>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</si>
  <si>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</si>
  <si>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</si>
  <si>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</si>
  <si>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</si>
  <si>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</si>
  <si>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</si>
  <si>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</si>
  <si>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</si>
  <si>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</si>
  <si>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</si>
  <si>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</si>
  <si>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</si>
  <si>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</si>
  <si>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</si>
  <si>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</si>
  <si>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</si>
  <si>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</si>
  <si>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</si>
  <si>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</si>
  <si>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</si>
  <si>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</si>
  <si>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</si>
  <si>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</si>
  <si>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</si>
  <si>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</si>
  <si>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</si>
  <si>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</si>
  <si>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</si>
  <si>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</si>
  <si>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</si>
  <si>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</si>
  <si>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</si>
  <si>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</si>
  <si>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</si>
  <si>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</si>
  <si>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</si>
  <si>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</si>
  <si>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</si>
  <si>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</si>
  <si>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</si>
  <si>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</si>
  <si>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</si>
  <si>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</si>
  <si>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</si>
  <si>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</si>
  <si>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</si>
  <si>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</si>
  <si>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</si>
  <si>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</si>
  <si>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</si>
  <si>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</si>
  <si>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</si>
  <si>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</si>
  <si>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</si>
  <si>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</si>
  <si>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</si>
  <si>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</si>
  <si>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</si>
  <si>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</si>
  <si>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</si>
  <si>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</si>
  <si>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</si>
  <si>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</si>
  <si>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</si>
  <si>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</si>
  <si>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</si>
  <si>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</si>
  <si>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</si>
  <si>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</si>
  <si>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</si>
  <si>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</si>
  <si>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</si>
  <si>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</si>
  <si>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</si>
  <si>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</si>
  <si>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</si>
  <si>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</si>
  <si>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</si>
  <si>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</si>
  <si>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</si>
  <si>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</si>
  <si>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</si>
  <si>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</si>
  <si>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</si>
  <si>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</si>
  <si>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</si>
  <si>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</si>
  <si>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</si>
  <si>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</si>
  <si>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</si>
  <si>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</si>
  <si>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</si>
  <si>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</si>
  <si>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</si>
  <si>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</si>
  <si>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</si>
  <si>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</si>
  <si>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</si>
  <si>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</si>
  <si>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</si>
  <si>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</si>
  <si>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</si>
  <si>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</si>
  <si>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</si>
  <si>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</si>
  <si>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</si>
  <si>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</si>
  <si>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</si>
  <si>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</si>
  <si>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</si>
  <si>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</si>
  <si>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</si>
  <si>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</si>
  <si>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</si>
  <si>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</si>
  <si>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</si>
  <si>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</si>
  <si>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</si>
  <si>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</si>
  <si>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</si>
  <si>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</si>
  <si>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</si>
  <si>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</si>
  <si>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</si>
  <si>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</si>
  <si>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</si>
  <si>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</si>
  <si>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</si>
  <si>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</si>
  <si>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</si>
  <si>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</si>
  <si>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</si>
  <si>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</si>
  <si>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</si>
  <si>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</si>
  <si>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</si>
  <si>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</si>
  <si>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</si>
  <si>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</si>
  <si>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</si>
  <si>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</si>
  <si>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</si>
  <si>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</si>
  <si>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</si>
  <si>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</si>
  <si>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</si>
  <si>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</si>
  <si>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</si>
  <si>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</si>
  <si>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</si>
  <si>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</si>
  <si>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</si>
  <si>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</si>
  <si>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</si>
  <si>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</si>
  <si>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</si>
  <si>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</si>
  <si>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</si>
  <si>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</si>
  <si>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</si>
  <si>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</si>
  <si>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</si>
  <si>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</si>
  <si>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</si>
  <si>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</si>
  <si>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</si>
  <si>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</si>
  <si>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</si>
  <si>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</si>
  <si>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</si>
  <si>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</si>
  <si>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</si>
  <si>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</si>
  <si>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</si>
  <si>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</si>
  <si>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</si>
  <si>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</si>
  <si>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</si>
  <si>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</si>
  <si>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</si>
  <si>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</si>
  <si>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</si>
  <si>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</si>
  <si>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</si>
  <si>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</si>
  <si>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</si>
  <si>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</si>
  <si>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</si>
  <si>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</si>
  <si>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</si>
  <si>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</si>
  <si>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</si>
  <si>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</si>
  <si>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</si>
  <si>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</si>
  <si>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</si>
  <si>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</si>
  <si>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</si>
  <si>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</si>
  <si>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</si>
  <si>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</si>
  <si>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</si>
  <si>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</si>
  <si>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</si>
  <si>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</si>
  <si>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</si>
  <si>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</si>
  <si>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</si>
  <si>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</si>
  <si>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</si>
  <si>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</si>
  <si>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</si>
  <si>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</si>
  <si>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</si>
  <si>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</si>
  <si>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</si>
  <si>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</si>
  <si>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</si>
  <si>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</si>
  <si>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</si>
  <si>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</si>
  <si>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</si>
  <si>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</si>
  <si>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</si>
  <si>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</si>
  <si>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</si>
  <si>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</si>
  <si>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</si>
  <si>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</si>
  <si>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</si>
  <si>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</si>
  <si>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</si>
  <si>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</si>
  <si>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</si>
  <si>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</si>
  <si>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</si>
  <si>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</si>
  <si>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</si>
  <si>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</si>
  <si>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</si>
  <si>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</si>
  <si>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</si>
  <si>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</si>
  <si>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</si>
  <si>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</si>
  <si>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</si>
  <si>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</si>
  <si>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</si>
  <si>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</si>
  <si>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</si>
  <si>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</si>
  <si>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</si>
  <si>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</si>
  <si>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</si>
  <si>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</si>
  <si>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</si>
  <si>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</si>
  <si>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</si>
  <si>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</si>
  <si>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</si>
  <si>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</si>
  <si>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</si>
  <si>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</si>
  <si>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</si>
  <si>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</si>
  <si>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</si>
  <si>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</si>
  <si>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</si>
  <si>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</si>
  <si>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</si>
  <si>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</si>
  <si>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</si>
  <si>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</si>
  <si>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</si>
  <si>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</si>
  <si>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</si>
  <si>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</si>
  <si>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</si>
  <si>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</si>
  <si>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</si>
  <si>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</si>
  <si>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</si>
  <si>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</si>
  <si>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</si>
  <si>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</si>
  <si>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</si>
  <si>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</si>
  <si>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</si>
  <si>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</si>
  <si>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</si>
  <si>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</si>
  <si>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</si>
  <si>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</si>
  <si>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</si>
  <si>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</si>
  <si>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</si>
  <si>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</si>
  <si>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</si>
  <si>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</si>
  <si>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</si>
  <si>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</si>
  <si>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</si>
  <si>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</si>
  <si>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</si>
  <si>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</si>
  <si>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</si>
  <si>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</si>
  <si>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</si>
  <si>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</si>
  <si>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</si>
  <si>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</si>
  <si>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</si>
  <si>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</si>
  <si>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</si>
  <si>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</si>
  <si>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</si>
  <si>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</si>
  <si>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</si>
  <si>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</si>
  <si>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</si>
  <si>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</si>
  <si>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</si>
  <si>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</si>
  <si>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</si>
  <si>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</si>
  <si>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</si>
  <si>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</si>
  <si>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</si>
  <si>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</si>
  <si>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</si>
  <si>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</si>
  <si>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</si>
  <si>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</si>
  <si>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</si>
  <si>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</si>
  <si>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</si>
  <si>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</si>
  <si>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</si>
  <si>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</si>
  <si>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</si>
  <si>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</si>
  <si>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</si>
  <si>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</si>
  <si>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</si>
  <si>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</si>
  <si>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</si>
  <si>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</si>
  <si>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</si>
  <si>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</si>
  <si>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</si>
  <si>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</si>
  <si>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</si>
  <si>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</si>
  <si>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</si>
  <si>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</si>
  <si>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</si>
  <si>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</si>
  <si>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</si>
  <si>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</si>
  <si>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</si>
  <si>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</si>
  <si>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</si>
  <si>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</si>
  <si>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</si>
  <si>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</si>
  <si>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</si>
  <si>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</si>
  <si>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</si>
  <si>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</si>
  <si>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</si>
  <si>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</si>
  <si>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</si>
  <si>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</si>
  <si>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</si>
  <si>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</si>
  <si>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</si>
  <si>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</si>
  <si>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</si>
  <si>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</si>
  <si>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</si>
  <si>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</si>
  <si>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</si>
  <si>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</si>
  <si>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</si>
  <si>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</si>
  <si>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</si>
  <si>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</si>
  <si>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</si>
  <si>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</si>
  <si>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</si>
  <si>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</si>
  <si>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</si>
  <si>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</si>
  <si>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</si>
  <si>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</si>
  <si>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</si>
  <si>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</si>
  <si>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</si>
  <si>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</si>
  <si>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</si>
  <si>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</si>
  <si>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</si>
  <si>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</si>
  <si>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</si>
  <si>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</si>
  <si>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</si>
  <si>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</si>
  <si>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</si>
  <si>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</si>
  <si>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</si>
  <si>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</si>
  <si>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</si>
  <si>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</si>
  <si>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</si>
  <si>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</si>
  <si>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</si>
  <si>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</si>
  <si>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</si>
  <si>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</si>
  <si>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</si>
  <si>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</si>
  <si>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</si>
  <si>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</si>
  <si>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</si>
  <si>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</si>
  <si>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</si>
  <si>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</si>
  <si>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</si>
  <si>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</si>
  <si>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</si>
  <si>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</si>
  <si>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</si>
  <si>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</si>
  <si>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</si>
  <si>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</si>
  <si>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</si>
  <si>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</si>
  <si>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</si>
  <si>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</si>
  <si>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</si>
  <si>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</si>
  <si>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</si>
  <si>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</si>
  <si>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</si>
  <si>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</si>
  <si>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</si>
  <si>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</si>
  <si>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</si>
  <si>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</si>
  <si>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</si>
  <si>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</si>
  <si>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</si>
  <si>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</si>
  <si>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</si>
  <si>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</si>
  <si>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</si>
  <si>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</si>
  <si>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</si>
  <si>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</si>
  <si>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</si>
  <si>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</si>
  <si>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</si>
  <si>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</si>
  <si>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</si>
  <si>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</si>
  <si>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</si>
  <si>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</si>
  <si>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</si>
  <si>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</si>
  <si>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</si>
  <si>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</si>
  <si>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</si>
  <si>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</si>
  <si>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</si>
  <si>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</si>
  <si>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</si>
  <si>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</si>
  <si>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</si>
  <si>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</si>
  <si>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</si>
  <si>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</si>
  <si>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</si>
  <si>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</si>
  <si>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</si>
  <si>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</si>
  <si>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</si>
  <si>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</si>
  <si>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</si>
  <si>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</si>
  <si>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</si>
  <si>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</si>
  <si>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</si>
  <si>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</si>
  <si>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</si>
  <si>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</si>
  <si>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</si>
  <si>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</si>
  <si>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</si>
  <si>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</si>
  <si>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</si>
  <si>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</si>
  <si>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</si>
  <si>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</si>
  <si>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</si>
  <si>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</si>
  <si>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</si>
  <si>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</si>
  <si>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</si>
  <si>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</si>
  <si>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</si>
  <si>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</si>
  <si>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</si>
  <si>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</si>
  <si>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</si>
  <si>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</si>
  <si>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</si>
  <si>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</si>
  <si>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</si>
  <si>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</si>
  <si>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</si>
  <si>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</si>
  <si>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</si>
  <si>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</si>
  <si>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</si>
  <si>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</si>
  <si>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</si>
  <si>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</si>
  <si>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</si>
  <si>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</si>
  <si>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</si>
  <si>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</si>
  <si>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</si>
  <si>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</si>
  <si>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</si>
  <si>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</si>
  <si>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</si>
  <si>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</si>
  <si>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</si>
  <si>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</si>
  <si>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</si>
  <si>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</si>
  <si>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</si>
  <si>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</si>
  <si>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</si>
  <si>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</si>
  <si>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</si>
  <si>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</si>
  <si>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</si>
  <si>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</si>
  <si>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</si>
  <si>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</si>
  <si>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</si>
  <si>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</si>
  <si>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</si>
  <si>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</si>
  <si>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</si>
  <si>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</si>
  <si>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</si>
  <si>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</si>
  <si>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</si>
  <si>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</si>
  <si>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</si>
  <si>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</si>
  <si>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</si>
  <si>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</si>
  <si>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</si>
  <si>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</si>
  <si>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</si>
  <si>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</si>
  <si>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</si>
  <si>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</si>
  <si>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</si>
  <si>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</si>
  <si>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</si>
  <si>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</si>
  <si>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</si>
  <si>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</si>
  <si>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</si>
  <si>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</si>
  <si>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</si>
  <si>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</si>
  <si>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</si>
  <si>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</si>
  <si>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</si>
  <si>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</si>
  <si>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</si>
  <si>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</si>
  <si>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</si>
  <si>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</si>
  <si>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</si>
  <si>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</si>
  <si>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</si>
  <si>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</si>
  <si>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</si>
  <si>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</si>
  <si>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</si>
  <si>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</si>
  <si>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</si>
  <si>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</si>
  <si>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</si>
  <si>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</si>
  <si>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</si>
  <si>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</si>
  <si>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</si>
  <si>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</si>
  <si>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</si>
  <si>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</si>
  <si>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</si>
  <si>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</si>
  <si>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</si>
  <si>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</si>
  <si>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</si>
  <si>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</si>
  <si>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</si>
  <si>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</si>
  <si>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</si>
  <si>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</si>
  <si>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</si>
  <si>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</si>
  <si>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</si>
  <si>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</si>
  <si>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</si>
  <si>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</si>
  <si>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</si>
  <si>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</si>
  <si>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</si>
  <si>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</si>
  <si>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</si>
  <si>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</si>
  <si>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</si>
  <si>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</si>
  <si>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</si>
  <si>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</si>
  <si>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</si>
  <si>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</si>
  <si>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</si>
  <si>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</si>
  <si>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</si>
  <si>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</si>
  <si>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</si>
  <si>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</si>
  <si>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</si>
  <si>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</si>
  <si>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</si>
  <si>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</si>
  <si>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</si>
  <si>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</si>
  <si>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</si>
  <si>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</si>
  <si>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</si>
  <si>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</si>
  <si>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</si>
  <si>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</si>
  <si>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</si>
  <si>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</si>
  <si>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</si>
  <si>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</si>
  <si>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</si>
  <si>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</si>
  <si>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</si>
  <si>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</si>
  <si>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</si>
  <si>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</si>
  <si>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</si>
  <si>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</si>
  <si>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</si>
  <si>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</si>
  <si>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</si>
  <si>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</si>
  <si>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</si>
  <si>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</si>
  <si>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</si>
  <si>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</si>
  <si>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</si>
  <si>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</si>
  <si>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</si>
  <si>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</si>
  <si>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</si>
  <si>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</si>
  <si>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</si>
  <si>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</si>
  <si>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</si>
  <si>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</si>
  <si>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</si>
  <si>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</si>
  <si>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</si>
  <si>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</si>
  <si>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</si>
  <si>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</si>
  <si>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</si>
  <si>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</si>
  <si>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</si>
  <si>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</si>
  <si>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</si>
  <si>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</si>
  <si>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</si>
  <si>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</si>
  <si>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</si>
  <si>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</si>
  <si>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</si>
  <si>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</si>
  <si>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</si>
  <si>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</si>
  <si>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</si>
  <si>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</si>
  <si>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</si>
  <si>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</si>
  <si>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</si>
  <si>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</si>
  <si>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</si>
  <si>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</si>
  <si>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</si>
  <si>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</si>
  <si>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</si>
  <si>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</si>
  <si>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</si>
  <si>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</si>
  <si>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</si>
  <si>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</si>
  <si>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</si>
  <si>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</si>
  <si>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</si>
  <si>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</si>
  <si>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</si>
  <si>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</si>
  <si>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</si>
  <si>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</si>
  <si>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</si>
  <si>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</si>
  <si>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</si>
  <si>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</si>
  <si>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</si>
  <si>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</si>
  <si>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</si>
  <si>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</si>
  <si>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</si>
  <si>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</si>
  <si>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</si>
  <si>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</si>
  <si>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</si>
  <si>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</si>
  <si>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</si>
  <si>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</si>
  <si>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</si>
  <si>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</si>
  <si>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</si>
  <si>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</si>
  <si>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</si>
  <si>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</si>
  <si>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</si>
  <si>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</si>
  <si>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</si>
  <si>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</si>
  <si>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</si>
  <si>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</si>
  <si>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</si>
  <si>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</si>
  <si>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</si>
  <si>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</si>
  <si>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</si>
  <si>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</si>
  <si>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</si>
  <si>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</si>
  <si>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</si>
  <si>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</si>
  <si>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</si>
  <si>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</si>
  <si>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</si>
  <si>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</si>
  <si>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</si>
  <si>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</si>
  <si>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</si>
  <si>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</si>
  <si>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</si>
  <si>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</si>
  <si>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</si>
  <si>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</si>
  <si>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</si>
  <si>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</si>
  <si>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</si>
  <si>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</si>
  <si>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</si>
  <si>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</si>
  <si>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</si>
  <si>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</si>
  <si>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</si>
  <si>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</si>
  <si>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</si>
  <si>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</si>
  <si>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</si>
  <si>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</si>
  <si>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</si>
  <si>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</si>
  <si>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</si>
  <si>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</si>
  <si>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</si>
  <si>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</si>
  <si>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</si>
  <si>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</si>
  <si>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</si>
  <si>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</si>
  <si>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</si>
  <si>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</si>
  <si>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</si>
  <si>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</si>
  <si>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</si>
  <si>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</si>
  <si>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</si>
  <si>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</si>
  <si>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</si>
  <si>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</si>
  <si>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</si>
  <si>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</si>
  <si>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</si>
  <si>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</si>
  <si>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</si>
  <si>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</si>
  <si>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</si>
  <si>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</si>
  <si>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</si>
  <si>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</si>
  <si>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</si>
  <si>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</si>
  <si>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</si>
  <si>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</si>
  <si>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</si>
  <si>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</si>
  <si>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</si>
  <si>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</si>
  <si>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</si>
  <si>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</si>
  <si>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</si>
  <si>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</si>
  <si>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</si>
  <si>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</si>
  <si>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</si>
  <si>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</si>
  <si>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</si>
  <si>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</si>
  <si>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</si>
  <si>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</si>
  <si>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</si>
  <si>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</si>
  <si>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</si>
  <si>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</si>
  <si>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</si>
  <si>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</si>
  <si>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</si>
  <si>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</si>
  <si>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</si>
  <si>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</si>
  <si>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</si>
  <si>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</si>
  <si>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</si>
  <si>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</si>
  <si>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</si>
  <si>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</si>
  <si>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</si>
  <si>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</si>
  <si>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</si>
  <si>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</si>
  <si>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</si>
  <si>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</si>
  <si>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</si>
  <si>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</si>
  <si>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</si>
  <si>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</si>
  <si>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</si>
  <si>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</si>
  <si>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</si>
  <si>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</si>
  <si>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</si>
  <si>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</si>
  <si>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</si>
  <si>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</si>
  <si>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</si>
  <si>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</si>
  <si>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</si>
  <si>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</si>
  <si>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</si>
  <si>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</si>
  <si>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</si>
  <si>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</si>
  <si>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</si>
  <si>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</si>
  <si>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</si>
  <si>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</si>
  <si>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</si>
  <si>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</si>
  <si>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</si>
  <si>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</si>
  <si>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</si>
  <si>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</si>
  <si>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</si>
  <si>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</si>
  <si>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</si>
  <si>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</si>
  <si>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</si>
  <si>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</si>
  <si>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</si>
  <si>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</si>
  <si>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</si>
  <si>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</si>
  <si>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</si>
  <si>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</si>
  <si>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</si>
  <si>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</si>
  <si>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</si>
  <si>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</si>
  <si>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</si>
  <si>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</si>
  <si>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</si>
  <si>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</si>
  <si>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</si>
  <si>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</si>
  <si>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</si>
  <si>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</si>
  <si>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</si>
  <si>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</si>
  <si>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</si>
  <si>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</si>
  <si>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</si>
  <si>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</si>
  <si>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</si>
  <si>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</si>
  <si>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</si>
  <si>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</si>
  <si>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</si>
  <si>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</si>
  <si>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</si>
  <si>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</si>
  <si>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</si>
  <si>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</si>
  <si>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</si>
  <si>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</si>
  <si>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</si>
  <si>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</si>
  <si>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</si>
  <si>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</si>
  <si>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</si>
  <si>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</si>
  <si>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</si>
  <si>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</si>
  <si>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</si>
  <si>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</si>
  <si>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</si>
  <si>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</si>
  <si>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</si>
  <si>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</si>
  <si>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</si>
  <si>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</si>
  <si>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</si>
  <si>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</si>
  <si>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</si>
  <si>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</si>
  <si>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</si>
  <si>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</si>
  <si>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</si>
  <si>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</si>
  <si>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</si>
  <si>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</si>
  <si>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</si>
  <si>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</si>
  <si>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</si>
  <si>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</si>
  <si>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</si>
  <si>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</si>
  <si>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</si>
  <si>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</si>
  <si>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</si>
  <si>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</si>
  <si>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</si>
  <si>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</si>
  <si>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</si>
  <si>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</si>
  <si>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</si>
  <si>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</si>
  <si>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</si>
  <si>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</si>
  <si>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</si>
  <si>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</si>
  <si>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</si>
  <si>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</si>
  <si>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</si>
  <si>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</si>
  <si>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</si>
  <si>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</si>
  <si>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</si>
  <si>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</si>
  <si>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</si>
  <si>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</si>
  <si>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</si>
  <si>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</si>
  <si>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</si>
  <si>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</si>
  <si>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</si>
  <si>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</si>
  <si>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</si>
  <si>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</si>
  <si>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</si>
  <si>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</si>
  <si>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</si>
  <si>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</si>
  <si>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</si>
  <si>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</si>
  <si>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</si>
  <si>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</si>
  <si>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</si>
  <si>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</si>
  <si>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</si>
  <si>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</si>
  <si>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</si>
  <si>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</si>
  <si>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</si>
  <si>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</si>
  <si>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</si>
  <si>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</si>
  <si>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</si>
  <si>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</si>
  <si>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</si>
  <si>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</si>
  <si>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</si>
  <si>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</si>
  <si>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</si>
  <si>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</si>
  <si>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</si>
  <si>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</si>
  <si>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</si>
  <si>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</si>
  <si>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</si>
  <si>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</si>
  <si>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</si>
  <si>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</si>
  <si>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</si>
  <si>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</si>
  <si>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</si>
  <si>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</si>
  <si>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</si>
  <si>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</si>
  <si>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</si>
  <si>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</si>
  <si>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</si>
  <si>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</si>
  <si>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</si>
  <si>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</si>
  <si>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</si>
  <si>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</si>
  <si>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</si>
  <si>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</si>
  <si>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</si>
  <si>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</si>
  <si>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</si>
  <si>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</si>
  <si>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</si>
  <si>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</si>
  <si>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</si>
  <si>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</si>
  <si>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</si>
  <si>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</si>
  <si>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</si>
  <si>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</si>
  <si>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</si>
  <si>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</si>
  <si>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</si>
  <si>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</si>
  <si>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</si>
  <si>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</si>
  <si>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</si>
  <si>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</si>
  <si>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</si>
  <si>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</si>
  <si>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</si>
  <si>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</si>
  <si>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</si>
  <si>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</si>
  <si>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</si>
  <si>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</si>
  <si>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</si>
  <si>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</si>
  <si>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</si>
  <si>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</si>
  <si>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</si>
  <si>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</si>
  <si>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</si>
  <si>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</si>
  <si>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</si>
  <si>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</si>
  <si>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</si>
  <si>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</si>
  <si>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</si>
  <si>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</si>
  <si>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</si>
  <si>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</si>
  <si>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</si>
  <si>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</si>
  <si>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</si>
  <si>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</si>
  <si>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</si>
  <si>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</si>
  <si>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</si>
  <si>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</si>
  <si>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</si>
  <si>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</si>
  <si>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</si>
  <si>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</si>
  <si>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</si>
  <si>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</si>
  <si>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</si>
  <si>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</si>
  <si>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</si>
  <si>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</si>
  <si>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</si>
  <si>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</si>
  <si>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</si>
  <si>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</si>
  <si>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</si>
  <si>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</si>
  <si>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</si>
  <si>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</si>
  <si>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</si>
  <si>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</si>
  <si>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</si>
  <si>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</si>
  <si>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</si>
  <si>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</si>
  <si>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</si>
  <si>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</si>
  <si>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</si>
  <si>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</si>
  <si>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</si>
  <si>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</si>
  <si>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</si>
  <si>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</si>
  <si>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</si>
  <si>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</si>
  <si>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</si>
  <si>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</si>
  <si>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</si>
  <si>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</si>
  <si>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</si>
  <si>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</si>
  <si>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</si>
  <si>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</si>
  <si>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</si>
  <si>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</si>
  <si>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</si>
  <si>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</si>
  <si>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</si>
  <si>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</si>
  <si>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</si>
  <si>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</si>
  <si>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</si>
  <si>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</si>
  <si>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</si>
  <si>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</si>
  <si>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</si>
  <si>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</si>
  <si>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</si>
  <si>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</si>
  <si>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</si>
  <si>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</si>
  <si>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</si>
  <si>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</si>
  <si>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</si>
  <si>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</si>
  <si>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</si>
  <si>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</si>
  <si>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</si>
  <si>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</si>
  <si>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</si>
  <si>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</si>
  <si>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</si>
  <si>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</si>
  <si>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</si>
  <si>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</si>
  <si>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</si>
  <si>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</si>
  <si>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</si>
  <si>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</si>
  <si>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</si>
  <si>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</si>
  <si>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</si>
  <si>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</si>
  <si>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</si>
  <si>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</si>
  <si>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</si>
  <si>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</si>
  <si>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</si>
  <si>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</si>
  <si>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</si>
  <si>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</si>
  <si>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</si>
  <si>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</si>
  <si>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</si>
  <si>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</si>
  <si>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</si>
  <si>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</si>
  <si>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</si>
  <si>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</si>
  <si>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</si>
  <si>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</si>
  <si>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</si>
  <si>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</si>
  <si>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</si>
  <si>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</si>
  <si>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</si>
  <si>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</si>
  <si>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</si>
  <si>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</si>
  <si>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</si>
  <si>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</si>
  <si>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</si>
  <si>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</si>
  <si>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</si>
  <si>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</si>
  <si>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</si>
  <si>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</si>
  <si>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</si>
  <si>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</si>
  <si>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</si>
  <si>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</si>
  <si>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</si>
  <si>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</si>
  <si>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</si>
  <si>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</si>
  <si>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</si>
  <si>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</si>
  <si>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</si>
  <si>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</si>
  <si>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</si>
  <si>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</si>
  <si>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</si>
  <si>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</si>
  <si>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</si>
  <si>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</si>
  <si>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</si>
  <si>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</si>
  <si>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</si>
  <si>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</si>
  <si>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</si>
  <si>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</si>
  <si>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</si>
  <si>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</si>
  <si>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</si>
  <si>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</si>
  <si>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</si>
  <si>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</si>
  <si>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</si>
  <si>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</si>
  <si>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</si>
  <si>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</si>
  <si>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</si>
  <si>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</si>
  <si>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</si>
  <si>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</si>
  <si>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</si>
  <si>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</si>
  <si>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</si>
  <si>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</si>
  <si>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</si>
  <si>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</si>
  <si>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</si>
  <si>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</si>
  <si>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</si>
  <si>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</si>
  <si>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</si>
  <si>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</si>
  <si>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</si>
  <si>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</si>
  <si>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</si>
  <si>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</si>
  <si>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</si>
  <si>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</si>
  <si>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</si>
  <si>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</si>
  <si>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</si>
  <si>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</si>
  <si>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</si>
  <si>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</si>
  <si>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</si>
  <si>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</si>
  <si>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</si>
  <si>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</si>
  <si>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</si>
  <si>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</si>
  <si>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</si>
  <si>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</si>
  <si>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</si>
  <si>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</si>
  <si>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</si>
  <si>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</si>
  <si>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</si>
  <si>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</si>
  <si>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</si>
  <si>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</si>
  <si>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</si>
  <si>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</si>
  <si>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</si>
  <si>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</si>
  <si>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</si>
  <si>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</si>
  <si>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</si>
  <si>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</si>
  <si>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</si>
  <si>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</si>
  <si>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</si>
  <si>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</si>
  <si>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</si>
  <si>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</si>
  <si>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</si>
  <si>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</si>
  <si>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</si>
  <si>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</si>
  <si>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</si>
  <si>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</si>
  <si>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</si>
  <si>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</si>
  <si>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</si>
  <si>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</si>
  <si>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</si>
  <si>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</si>
  <si>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</si>
  <si>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</si>
  <si>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</si>
  <si>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</si>
  <si>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</si>
  <si>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</si>
  <si>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</si>
  <si>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</si>
  <si>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</si>
  <si>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</si>
  <si>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</si>
  <si>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</si>
  <si>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</si>
  <si>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</si>
  <si>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</si>
  <si>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</si>
  <si>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</si>
  <si>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</si>
  <si>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</si>
  <si>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</si>
  <si>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</si>
  <si>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</si>
  <si>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</si>
  <si>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</si>
  <si>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</si>
  <si>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</si>
  <si>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</si>
  <si>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</si>
  <si>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</si>
  <si>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</si>
  <si>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</si>
  <si>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</si>
  <si>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</si>
  <si>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</si>
  <si>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</si>
  <si>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</si>
  <si>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</si>
  <si>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</si>
  <si>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</si>
  <si>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</si>
  <si>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</si>
  <si>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</si>
  <si>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</si>
  <si>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</si>
  <si>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</si>
  <si>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</si>
  <si>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</si>
  <si>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</si>
  <si>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</si>
  <si>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</si>
  <si>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</si>
  <si>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</si>
  <si>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</si>
  <si>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</si>
  <si>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</si>
  <si>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</si>
  <si>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</si>
  <si>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</si>
  <si>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</si>
  <si>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</si>
  <si>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</si>
  <si>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</si>
  <si>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</si>
  <si>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</si>
  <si>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</si>
  <si>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</si>
  <si>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</si>
  <si>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</si>
  <si>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</si>
  <si>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</si>
  <si>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</si>
  <si>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</si>
  <si>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</si>
  <si>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</si>
  <si>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</si>
  <si>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</si>
  <si>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</si>
  <si>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</si>
  <si>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</si>
  <si>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</si>
  <si>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</si>
  <si>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</si>
  <si>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</si>
  <si>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</si>
  <si>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</si>
  <si>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</si>
  <si>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</si>
  <si>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</si>
  <si>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</si>
  <si>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</si>
  <si>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</si>
  <si>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</si>
  <si>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</si>
  <si>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</si>
  <si>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</si>
  <si>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</si>
  <si>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</si>
  <si>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</si>
  <si>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</si>
  <si>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</si>
  <si>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</si>
  <si>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</si>
  <si>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</si>
  <si>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</si>
  <si>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</si>
  <si>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</si>
  <si>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</si>
  <si>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</si>
  <si>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</si>
  <si>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</si>
  <si>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</si>
  <si>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</si>
  <si>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</si>
  <si>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</si>
  <si>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</si>
  <si>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</si>
  <si>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</si>
  <si>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</si>
  <si>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</si>
  <si>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</si>
  <si>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</si>
  <si>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</si>
  <si>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</si>
  <si>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</si>
  <si>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</si>
  <si>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</si>
  <si>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</si>
  <si>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</si>
  <si>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</si>
  <si>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</si>
  <si>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</si>
  <si>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</si>
  <si>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</si>
  <si>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</si>
  <si>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</si>
  <si>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</si>
  <si>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</si>
  <si>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</si>
  <si>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</si>
  <si>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</si>
  <si>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</si>
  <si>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</si>
  <si>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</si>
  <si>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</si>
  <si>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</si>
  <si>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</si>
  <si>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</si>
  <si>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</si>
  <si>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</si>
  <si>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</si>
  <si>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</si>
  <si>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</si>
  <si>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</si>
  <si>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</si>
  <si>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</si>
  <si>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</si>
  <si>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</si>
  <si>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</si>
  <si>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</si>
  <si>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</si>
  <si>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</si>
  <si>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</si>
  <si>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</si>
  <si>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</si>
  <si>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</si>
  <si>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</si>
  <si>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</si>
  <si>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</si>
  <si>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</si>
  <si>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</si>
  <si>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</si>
  <si>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</si>
  <si>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</si>
  <si>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</si>
  <si>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</si>
  <si>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</si>
  <si>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</si>
  <si>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</si>
  <si>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</si>
  <si>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</si>
  <si>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</si>
  <si>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</si>
  <si>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</si>
  <si>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</si>
  <si>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</si>
  <si>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</si>
  <si>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</si>
  <si>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</si>
  <si>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</si>
  <si>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</si>
  <si>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</si>
  <si>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</si>
  <si>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</si>
  <si>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</si>
  <si>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</si>
  <si>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</si>
  <si>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</si>
  <si>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</si>
  <si>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</si>
  <si>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</si>
  <si>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</si>
  <si>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</si>
  <si>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</si>
  <si>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</si>
  <si>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</si>
  <si>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</si>
  <si>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</si>
  <si>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</si>
  <si>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</si>
  <si>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</si>
  <si>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</si>
  <si>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</si>
  <si>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</si>
  <si>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</si>
  <si>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</si>
  <si>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</si>
  <si>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</si>
  <si>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</si>
  <si>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</si>
  <si>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</si>
  <si>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</si>
  <si>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</si>
  <si>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</si>
  <si>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</si>
  <si>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</si>
  <si>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</si>
  <si>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</si>
  <si>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</si>
  <si>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</si>
  <si>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</si>
  <si>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</si>
  <si>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</si>
  <si>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</si>
  <si>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</si>
  <si>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</si>
  <si>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</si>
  <si>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</si>
  <si>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</si>
  <si>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</si>
  <si>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</si>
  <si>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</si>
  <si>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</si>
  <si>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</si>
  <si>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</si>
  <si>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</si>
  <si>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</si>
  <si>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</si>
  <si>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</si>
  <si>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</si>
  <si>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</si>
  <si>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</si>
  <si>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</si>
  <si>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</si>
  <si>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</si>
  <si>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</si>
  <si>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</si>
  <si>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</si>
  <si>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</si>
  <si>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</si>
  <si>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</si>
  <si>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</si>
  <si>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</si>
  <si>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</si>
  <si>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</si>
  <si>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</si>
  <si>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</si>
  <si>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</si>
  <si>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</si>
  <si>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</si>
  <si>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</si>
  <si>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</si>
  <si>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</si>
  <si>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</si>
  <si>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</si>
  <si>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</si>
  <si>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</si>
  <si>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</si>
  <si>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</si>
  <si>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</si>
  <si>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</si>
  <si>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</si>
  <si>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</si>
  <si>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</si>
  <si>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</si>
  <si>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</si>
  <si>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</si>
  <si>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</si>
  <si>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</si>
  <si>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</si>
  <si>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</si>
  <si>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</si>
  <si>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</si>
  <si>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</si>
  <si>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</si>
  <si>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</si>
  <si>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</si>
  <si>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</si>
  <si>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</si>
  <si>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</si>
  <si>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</si>
  <si>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</si>
  <si>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</si>
  <si>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</si>
  <si>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</si>
  <si>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</si>
  <si>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</si>
  <si>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</si>
  <si>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</si>
  <si>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</si>
  <si>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</si>
  <si>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</si>
  <si>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</si>
  <si>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</si>
  <si>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</si>
  <si>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</si>
  <si>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</si>
  <si>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</si>
  <si>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</si>
  <si>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</si>
  <si>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</si>
  <si>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</si>
  <si>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</si>
  <si>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</si>
  <si>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</si>
  <si>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</si>
  <si>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</si>
  <si>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</si>
  <si>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</si>
  <si>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</si>
  <si>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</si>
  <si>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</si>
  <si>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</si>
  <si>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</si>
  <si>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</si>
  <si>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</si>
  <si>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</si>
  <si>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</si>
  <si>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</si>
  <si>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</si>
  <si>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</si>
  <si>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</si>
  <si>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</si>
  <si>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</si>
  <si>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</si>
  <si>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</si>
  <si>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</si>
  <si>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</si>
  <si>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</si>
  <si>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</si>
  <si>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</si>
  <si>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</si>
  <si>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</si>
  <si>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</si>
  <si>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</si>
  <si>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</si>
  <si>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</si>
  <si>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</si>
  <si>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</si>
  <si>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</si>
  <si>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</si>
  <si>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</si>
  <si>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</si>
  <si>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</si>
  <si>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</si>
  <si>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</si>
  <si>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</si>
  <si>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</si>
  <si>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</si>
  <si>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</si>
  <si>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</si>
  <si>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</si>
  <si>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</si>
  <si>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</si>
  <si>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</si>
  <si>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</si>
  <si>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</si>
  <si>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</si>
  <si>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</si>
  <si>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</si>
  <si>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</si>
  <si>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</si>
  <si>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</si>
  <si>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</si>
  <si>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</si>
  <si>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</si>
  <si>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</si>
  <si>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</si>
  <si>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</si>
  <si>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</si>
  <si>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</si>
  <si>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</si>
  <si>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</si>
  <si>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</si>
  <si>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</si>
  <si>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</si>
  <si>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</si>
  <si>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</si>
  <si>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</si>
  <si>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</si>
  <si>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</si>
  <si>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</si>
  <si>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</si>
  <si>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</si>
  <si>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</si>
  <si>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</si>
  <si>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</si>
  <si>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</si>
  <si>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</si>
  <si>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</si>
  <si>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</si>
  <si>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</si>
  <si>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</si>
  <si>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</si>
  <si>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</si>
  <si>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</si>
  <si>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</si>
  <si>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</si>
  <si>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</si>
  <si>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</si>
  <si>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</si>
  <si>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</si>
  <si>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</si>
  <si>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</si>
  <si>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</si>
  <si>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</si>
  <si>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</si>
  <si>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</si>
  <si>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</si>
  <si>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</si>
  <si>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</si>
  <si>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</si>
  <si>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</si>
  <si>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</si>
  <si>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</si>
  <si>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</si>
  <si>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</si>
  <si>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</si>
  <si>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</si>
  <si>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</si>
  <si>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</si>
  <si>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</si>
  <si>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</si>
  <si>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</si>
  <si>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</si>
  <si>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</si>
  <si>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</si>
  <si>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</si>
  <si>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</si>
  <si>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</si>
  <si>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</si>
  <si>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</si>
  <si>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</si>
  <si>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</si>
  <si>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</si>
  <si>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</si>
  <si>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</si>
  <si>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</si>
  <si>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</si>
  <si>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</si>
  <si>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</si>
  <si>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</si>
  <si>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</si>
  <si>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</si>
  <si>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</si>
  <si>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</si>
  <si>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</si>
  <si>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</si>
  <si>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</si>
  <si>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</si>
  <si>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</si>
  <si>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</si>
  <si>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</si>
  <si>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</si>
  <si>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</si>
  <si>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</si>
  <si>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</si>
  <si>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</si>
  <si>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</si>
  <si>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</si>
  <si>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</si>
  <si>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</si>
  <si>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</si>
  <si>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</si>
  <si>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</si>
  <si>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</si>
  <si>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</si>
  <si>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</si>
  <si>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</si>
  <si>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</si>
  <si>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</si>
  <si>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</si>
  <si>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</si>
  <si>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</si>
  <si>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</si>
  <si>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</si>
  <si>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</si>
  <si>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</si>
  <si>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</si>
  <si>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</si>
  <si>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</si>
  <si>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</si>
  <si>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</si>
  <si>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</si>
  <si>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</si>
  <si>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</si>
  <si>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</si>
  <si>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</si>
  <si>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</si>
  <si>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</si>
  <si>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</si>
  <si>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</si>
  <si>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</si>
  <si>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</si>
  <si>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</si>
  <si>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</si>
  <si>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</si>
  <si>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</si>
  <si>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</si>
  <si>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</si>
  <si>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</si>
  <si>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</si>
  <si>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</si>
  <si>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</si>
  <si>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</si>
  <si>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</si>
  <si>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</si>
  <si>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</si>
  <si>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</si>
  <si>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</si>
  <si>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</si>
  <si>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</si>
  <si>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</si>
  <si>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</si>
  <si>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</si>
  <si>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</si>
  <si>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</si>
  <si>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</si>
  <si>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</si>
  <si>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</si>
  <si>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</si>
  <si>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</si>
  <si>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</si>
  <si>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</si>
  <si>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</si>
  <si>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</si>
  <si>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</si>
  <si>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</si>
  <si>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</si>
  <si>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</si>
  <si>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</si>
  <si>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</si>
  <si>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</si>
  <si>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</si>
  <si>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</si>
  <si>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</si>
  <si>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</si>
  <si>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</si>
  <si>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</si>
  <si>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</si>
  <si>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</si>
  <si>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</si>
  <si>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</si>
  <si>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</si>
  <si>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</si>
  <si>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</si>
  <si>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</si>
  <si>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</si>
  <si>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</si>
  <si>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</si>
  <si>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</si>
  <si>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</si>
  <si>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</si>
  <si>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</si>
  <si>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</si>
  <si>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</si>
  <si>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</si>
  <si>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</si>
  <si>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</si>
  <si>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</si>
  <si>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</si>
  <si>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</si>
  <si>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</si>
  <si>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</si>
  <si>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</si>
  <si>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</si>
  <si>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</si>
  <si>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</si>
  <si>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</si>
  <si>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</si>
  <si>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</si>
  <si>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</si>
  <si>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</si>
  <si>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</si>
  <si>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</si>
  <si>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</si>
  <si>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</si>
  <si>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</si>
  <si>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</si>
  <si>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</si>
  <si>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</si>
  <si>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</si>
  <si>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</si>
  <si>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</si>
  <si>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</si>
  <si>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</si>
  <si>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</si>
  <si>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</si>
  <si>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</si>
  <si>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</si>
  <si>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</si>
  <si>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</si>
  <si>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</si>
  <si>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</si>
  <si>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</si>
  <si>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</si>
  <si>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</si>
  <si>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</si>
  <si>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</si>
  <si>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</si>
  <si>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</si>
  <si>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</si>
  <si>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</si>
  <si>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</si>
  <si>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</si>
  <si>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</si>
  <si>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</si>
  <si>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</si>
  <si>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</si>
  <si>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</si>
  <si>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</si>
  <si>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</si>
  <si>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</si>
  <si>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</si>
  <si>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</si>
  <si>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</si>
  <si>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</si>
  <si>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</si>
  <si>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</si>
  <si>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</si>
  <si>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</si>
  <si>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</si>
  <si>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</si>
  <si>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</si>
  <si>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</si>
  <si>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</si>
  <si>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</si>
  <si>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</si>
  <si>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</si>
  <si>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</si>
  <si>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</si>
  <si>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</si>
  <si>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</si>
  <si>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</si>
  <si>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</si>
  <si>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</si>
  <si>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</si>
  <si>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</si>
  <si>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</si>
  <si>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</si>
  <si>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</si>
  <si>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</si>
  <si>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</si>
  <si>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</si>
  <si>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</si>
  <si>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</si>
  <si>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</si>
  <si>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</si>
  <si>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</si>
  <si>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</si>
  <si>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</si>
  <si>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</si>
  <si>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</si>
  <si>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</si>
  <si>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</si>
  <si>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</si>
  <si>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</si>
  <si>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</si>
  <si>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</si>
  <si>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</si>
  <si>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</si>
  <si>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</si>
  <si>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</si>
  <si>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</si>
  <si>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</si>
  <si>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</si>
  <si>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</si>
  <si>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</si>
  <si>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</si>
  <si>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</si>
  <si>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</si>
  <si>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</si>
  <si>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</si>
  <si>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</si>
  <si>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</si>
  <si>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</si>
  <si>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</si>
  <si>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</si>
  <si>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</si>
  <si>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</si>
  <si>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</si>
  <si>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</si>
  <si>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</si>
  <si>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</si>
  <si>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</si>
  <si>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</si>
  <si>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</si>
  <si>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</si>
  <si>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</si>
  <si>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</si>
  <si>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</si>
  <si>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</si>
  <si>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</si>
  <si>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</si>
  <si>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</si>
  <si>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</si>
  <si>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</si>
  <si>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</si>
  <si>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</si>
  <si>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</si>
  <si>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</si>
  <si>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</si>
  <si>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</si>
  <si>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</si>
  <si>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</si>
  <si>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</si>
  <si>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</si>
  <si>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</si>
  <si>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</si>
  <si>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</si>
  <si>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</si>
  <si>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</si>
  <si>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</si>
  <si>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</si>
  <si>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</si>
  <si>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</si>
  <si>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</si>
  <si>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</si>
  <si>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</si>
  <si>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</si>
  <si>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</si>
  <si>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</si>
  <si>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</si>
  <si>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</si>
  <si>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</si>
  <si>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</si>
  <si>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</si>
  <si>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</si>
  <si>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</si>
  <si>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</si>
  <si>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</si>
  <si>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</si>
  <si>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</si>
  <si>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</si>
  <si>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</si>
  <si>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</si>
  <si>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</si>
  <si>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</si>
  <si>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</si>
  <si>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</si>
  <si>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</si>
  <si>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</si>
  <si>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</si>
  <si>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</si>
  <si>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</si>
  <si>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</si>
  <si>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</si>
  <si>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</si>
  <si>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</si>
  <si>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</si>
  <si>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</si>
  <si>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</si>
  <si>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</si>
  <si>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</si>
  <si>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</si>
  <si>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</si>
  <si>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</si>
  <si>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</si>
  <si>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</si>
  <si>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</si>
  <si>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</si>
  <si>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</si>
  <si>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</si>
  <si>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</si>
  <si>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</si>
  <si>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</si>
  <si>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</si>
  <si>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</si>
  <si>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</si>
  <si>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</si>
  <si>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</si>
  <si>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</si>
  <si>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</si>
  <si>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</si>
  <si>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</si>
  <si>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</si>
  <si>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</si>
  <si>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</si>
  <si>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</si>
  <si>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</si>
  <si>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</si>
  <si>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</si>
  <si>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</si>
  <si>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</si>
  <si>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</si>
  <si>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</si>
  <si>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</si>
  <si>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</si>
  <si>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</si>
  <si>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</si>
  <si>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</si>
  <si>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</si>
  <si>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</si>
  <si>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</si>
  <si>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</si>
  <si>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</si>
  <si>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</si>
  <si>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</si>
  <si>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</si>
  <si>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</si>
  <si>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</si>
  <si>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</si>
  <si>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</si>
  <si>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</si>
  <si>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</si>
  <si>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</si>
  <si>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</si>
  <si>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</si>
  <si>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</si>
  <si>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</si>
  <si>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</si>
  <si>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</si>
  <si>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</si>
  <si>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</si>
  <si>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</si>
  <si>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</si>
  <si>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</si>
  <si>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</si>
  <si>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</si>
  <si>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</si>
  <si>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</si>
  <si>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</si>
  <si>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</si>
  <si>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</si>
  <si>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</si>
  <si>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</si>
  <si>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</si>
  <si>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</si>
  <si>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</si>
  <si>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</si>
  <si>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</si>
  <si>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</si>
  <si>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</si>
  <si>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</si>
  <si>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</si>
  <si>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</si>
  <si>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</si>
  <si>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</si>
  <si>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</si>
  <si>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</si>
  <si>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</si>
  <si>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</si>
  <si>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</si>
  <si>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</si>
  <si>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</si>
  <si>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</si>
  <si>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</si>
  <si>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</si>
  <si>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</si>
  <si>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</si>
  <si>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</si>
  <si>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</si>
  <si>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</si>
  <si>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</si>
  <si>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</si>
  <si>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</si>
  <si>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</si>
  <si>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</si>
  <si>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</si>
  <si>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</si>
  <si>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</si>
  <si>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</si>
  <si>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</si>
  <si>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</si>
  <si>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</si>
  <si>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</si>
  <si>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</si>
  <si>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</si>
  <si>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</si>
  <si>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</si>
  <si>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</si>
  <si>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</si>
  <si>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</si>
  <si>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</si>
  <si>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</si>
  <si>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</si>
  <si>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</si>
  <si>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</si>
  <si>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</si>
  <si>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</si>
  <si>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</si>
  <si>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</si>
  <si>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</si>
  <si>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</si>
  <si>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</si>
  <si>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</si>
  <si>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</si>
  <si>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</si>
  <si>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</si>
  <si>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</si>
  <si>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</si>
  <si>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</si>
  <si>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</si>
  <si>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</si>
  <si>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</si>
  <si>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</si>
  <si>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</si>
  <si>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</si>
  <si>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</si>
  <si>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</si>
  <si>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</si>
  <si>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</si>
  <si>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</si>
  <si>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</si>
  <si>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</si>
  <si>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</si>
  <si>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</si>
  <si>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</si>
  <si>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</si>
  <si>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</si>
  <si>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</si>
  <si>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</si>
  <si>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</si>
  <si>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</si>
  <si>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</si>
  <si>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</si>
  <si>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</si>
  <si>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</si>
  <si>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</si>
  <si>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</si>
  <si>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</si>
  <si>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</si>
  <si>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</si>
  <si>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</si>
  <si>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</si>
  <si>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</si>
  <si>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</si>
  <si>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</si>
  <si>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</si>
  <si>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</si>
  <si>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</si>
  <si>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</si>
  <si>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</si>
  <si>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</si>
  <si>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</si>
  <si>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</si>
  <si>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</si>
  <si>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</si>
  <si>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</si>
  <si>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</si>
  <si>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</si>
  <si>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</si>
  <si>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</si>
  <si>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</si>
  <si>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</si>
  <si>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</si>
  <si>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</si>
  <si>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</si>
  <si>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</si>
  <si>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</si>
  <si>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</si>
  <si>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</si>
  <si>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</si>
  <si>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</si>
  <si>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</si>
  <si>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</si>
  <si>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</si>
  <si>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</si>
  <si>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</si>
  <si>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</si>
  <si>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</si>
  <si>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</si>
  <si>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</si>
  <si>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</si>
  <si>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</si>
  <si>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</si>
  <si>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</si>
  <si>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</si>
  <si>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</si>
  <si>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</si>
  <si>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</si>
  <si>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</si>
  <si>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</si>
  <si>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</si>
  <si>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</si>
  <si>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</si>
  <si>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</si>
  <si>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</si>
  <si>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</si>
  <si>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</si>
  <si>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</si>
  <si>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</si>
  <si>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</si>
  <si>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</si>
  <si>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</si>
  <si>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</si>
  <si>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</si>
  <si>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</si>
  <si>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</si>
  <si>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</si>
  <si>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</si>
  <si>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</si>
  <si>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</si>
  <si>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</si>
  <si>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</si>
  <si>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</si>
  <si>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</si>
  <si>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</si>
  <si>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</si>
  <si>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</si>
  <si>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</si>
  <si>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</si>
  <si>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</si>
  <si>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</si>
  <si>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</si>
  <si>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</si>
  <si>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</si>
  <si>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</si>
  <si>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</si>
  <si>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</si>
  <si>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</si>
  <si>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</si>
  <si>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</si>
  <si>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</si>
  <si>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</si>
  <si>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</si>
  <si>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</si>
  <si>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</si>
  <si>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</si>
  <si>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</si>
  <si>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</si>
  <si>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</si>
  <si>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</si>
  <si>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</si>
  <si>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</si>
  <si>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</si>
  <si>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</si>
  <si>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</si>
  <si>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</si>
  <si>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</si>
  <si>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</si>
  <si>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</si>
  <si>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</si>
  <si>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</si>
  <si>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</si>
  <si>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</si>
  <si>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</si>
  <si>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</si>
  <si>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</si>
  <si>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</si>
  <si>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</si>
  <si>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</si>
  <si>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</si>
  <si>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</si>
  <si>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</si>
  <si>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</si>
  <si>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</si>
  <si>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</si>
  <si>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</si>
  <si>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</si>
  <si>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</si>
  <si>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</si>
  <si>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</si>
  <si>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</si>
  <si>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</si>
  <si>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</si>
  <si>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</si>
  <si>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</si>
  <si>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</si>
  <si>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</si>
  <si>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</si>
  <si>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</si>
  <si>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</si>
  <si>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</si>
  <si>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</si>
  <si>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</si>
  <si>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</si>
  <si>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</si>
  <si>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</si>
  <si>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</si>
  <si>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</si>
  <si>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</si>
  <si>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</si>
  <si>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</si>
  <si>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</si>
  <si>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</si>
  <si>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</si>
  <si>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</si>
  <si>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</si>
  <si>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</si>
  <si>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</si>
  <si>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</si>
  <si>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</si>
  <si>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</si>
  <si>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</si>
  <si>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</si>
  <si>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</si>
  <si>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</si>
  <si>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</si>
  <si>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</si>
  <si>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</si>
  <si>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</si>
  <si>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</si>
  <si>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</si>
  <si>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</si>
  <si>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</si>
  <si>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</si>
  <si>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</si>
  <si>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</si>
  <si>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</si>
  <si>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</si>
  <si>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</si>
  <si>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</si>
  <si>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</si>
  <si>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</si>
  <si>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</si>
  <si>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</si>
  <si>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</si>
  <si>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</si>
  <si>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</si>
  <si>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</si>
  <si>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</si>
  <si>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</si>
  <si>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</si>
  <si>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</si>
  <si>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</si>
  <si>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</si>
  <si>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</si>
  <si>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</si>
  <si>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</si>
  <si>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</si>
  <si>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</si>
  <si>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</si>
  <si>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</si>
  <si>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</si>
  <si>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</si>
  <si>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</si>
  <si>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</si>
  <si>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</si>
  <si>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</si>
  <si>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</si>
  <si>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</si>
  <si>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</si>
  <si>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</si>
  <si>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</si>
  <si>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</si>
  <si>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</si>
  <si>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</si>
  <si>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</si>
  <si>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</si>
  <si>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</si>
  <si>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</si>
  <si>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</si>
  <si>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</si>
  <si>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</si>
  <si>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</si>
  <si>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</si>
  <si>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</si>
  <si>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</si>
  <si>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</si>
  <si>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</si>
  <si>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</si>
  <si>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</si>
  <si>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</si>
  <si>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</si>
  <si>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</si>
  <si>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</si>
  <si>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</si>
  <si>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</si>
  <si>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</si>
  <si>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</si>
  <si>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</si>
  <si>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</si>
  <si>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</si>
  <si>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</si>
  <si>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</si>
  <si>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</si>
  <si>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</si>
  <si>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</si>
  <si>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</si>
  <si>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</si>
  <si>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</si>
  <si>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</si>
  <si>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</si>
  <si>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</si>
  <si>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</si>
  <si>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</si>
  <si>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</si>
  <si>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</si>
  <si>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</si>
  <si>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</si>
  <si>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</si>
  <si>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</si>
  <si>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</si>
  <si>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</si>
  <si>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</si>
  <si>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</si>
  <si>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</si>
  <si>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</si>
  <si>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</si>
  <si>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</si>
  <si>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</si>
  <si>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</si>
  <si>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</si>
  <si>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</si>
  <si>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</si>
  <si>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</si>
  <si>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</si>
  <si>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</si>
  <si>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</si>
  <si>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</si>
  <si>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</si>
  <si>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</si>
  <si>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</si>
  <si>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</si>
  <si>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</si>
  <si>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</si>
  <si>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</si>
  <si>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</si>
  <si>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</si>
  <si>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</si>
  <si>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</si>
  <si>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</si>
  <si>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</si>
  <si>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</si>
  <si>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</si>
  <si>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</si>
  <si>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</si>
  <si>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</si>
  <si>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</si>
  <si>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</si>
  <si>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</si>
  <si>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</si>
  <si>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</si>
  <si>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</si>
  <si>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</si>
  <si>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</si>
  <si>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</si>
  <si>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</si>
  <si>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</si>
  <si>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</si>
  <si>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</si>
  <si>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</si>
  <si>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</si>
  <si>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</si>
  <si>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</si>
  <si>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</si>
  <si>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</si>
  <si>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</si>
  <si>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</si>
  <si>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</si>
  <si>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</si>
  <si>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</si>
  <si>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</si>
  <si>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</si>
  <si>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</si>
  <si>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</si>
  <si>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</si>
  <si>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</si>
  <si>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</si>
  <si>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</si>
  <si>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</si>
  <si>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</si>
  <si>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</si>
  <si>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</si>
  <si>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</si>
  <si>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</si>
  <si>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</si>
  <si>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</si>
  <si>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</si>
  <si>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</si>
  <si>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</si>
  <si>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</si>
  <si>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</si>
  <si>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</si>
  <si>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</si>
  <si>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</si>
  <si>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</si>
  <si>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</si>
  <si>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</si>
  <si>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</si>
  <si>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</si>
  <si>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</si>
  <si>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</si>
  <si>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</si>
  <si>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</si>
  <si>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</si>
  <si>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</si>
  <si>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</si>
  <si>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</si>
  <si>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</si>
  <si>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</si>
  <si>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</si>
  <si>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</si>
  <si>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</si>
  <si>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</si>
  <si>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</si>
  <si>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</si>
  <si>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</si>
  <si>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</si>
  <si>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</si>
  <si>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</si>
  <si>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</si>
  <si>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</si>
  <si>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</si>
  <si>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</si>
  <si>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</si>
  <si>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</si>
  <si>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</si>
  <si>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</si>
  <si>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</si>
  <si>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</si>
  <si>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</si>
  <si>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</si>
  <si>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</si>
  <si>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</si>
  <si>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</si>
  <si>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</si>
  <si>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</si>
  <si>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</si>
  <si>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</si>
  <si>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</si>
  <si>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</si>
  <si>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</si>
  <si>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</si>
  <si>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</si>
  <si>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</si>
  <si>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</si>
  <si>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</si>
  <si>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</si>
  <si>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</si>
  <si>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</si>
  <si>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</si>
  <si>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</si>
  <si>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</si>
  <si>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</si>
  <si>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</si>
  <si>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</si>
  <si>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</si>
  <si>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</si>
  <si>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</si>
  <si>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</si>
  <si>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</si>
  <si>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</si>
  <si>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</si>
  <si>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</si>
  <si>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</si>
  <si>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</si>
  <si>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</si>
  <si>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</si>
  <si>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</si>
  <si>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</si>
  <si>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</si>
  <si>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</si>
  <si>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</si>
  <si>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</si>
  <si>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</si>
  <si>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</si>
  <si>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</si>
  <si>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</si>
  <si>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</si>
  <si>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</si>
  <si>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</si>
  <si>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</si>
  <si>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</si>
  <si>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</si>
  <si>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</si>
  <si>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</si>
  <si>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</si>
  <si>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</si>
  <si>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</si>
  <si>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</si>
  <si>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</si>
  <si>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</si>
  <si>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</si>
  <si>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</si>
  <si>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</si>
  <si>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</si>
  <si>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</si>
  <si>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</si>
  <si>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</si>
  <si>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</si>
  <si>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</si>
  <si>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</si>
  <si>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</si>
  <si>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</si>
  <si>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</si>
  <si>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</si>
  <si>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</si>
  <si>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</si>
  <si>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</si>
  <si>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</si>
  <si>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</si>
  <si>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</si>
  <si>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</si>
  <si>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</si>
  <si>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</si>
  <si>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</si>
  <si>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</si>
  <si>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</si>
  <si>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</si>
  <si>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</si>
  <si>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</si>
  <si>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</si>
  <si>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</si>
  <si>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</si>
  <si>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</si>
  <si>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</si>
  <si>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</si>
  <si>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</si>
  <si>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</si>
  <si>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</si>
  <si>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</si>
  <si>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</si>
  <si>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</si>
  <si>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</si>
  <si>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</si>
  <si>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</si>
  <si>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</si>
  <si>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</si>
  <si>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</si>
  <si>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</si>
  <si>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</si>
  <si>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</si>
  <si>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</si>
  <si>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</si>
  <si>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</si>
  <si>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</si>
  <si>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</si>
  <si>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</si>
  <si>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</si>
  <si>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</si>
  <si>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</si>
  <si>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</si>
  <si>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</si>
  <si>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</si>
  <si>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</si>
  <si>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</si>
  <si>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</si>
  <si>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</si>
  <si>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</si>
  <si>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</si>
  <si>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</si>
  <si>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</si>
  <si>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</si>
  <si>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</si>
  <si>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</si>
  <si>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</si>
  <si>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</si>
  <si>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</si>
  <si>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</si>
  <si>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</si>
  <si>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</si>
  <si>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</si>
  <si>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</si>
  <si>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</si>
  <si>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</si>
  <si>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</si>
  <si>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</si>
  <si>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</si>
  <si>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</si>
  <si>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</si>
  <si>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</si>
  <si>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</si>
  <si>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</si>
  <si>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</si>
  <si>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</si>
  <si>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</si>
  <si>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</si>
  <si>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</si>
  <si>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</si>
  <si>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</si>
  <si>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</si>
  <si>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</si>
  <si>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</si>
  <si>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</si>
  <si>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</si>
  <si>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</si>
  <si>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</si>
  <si>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</si>
  <si>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</si>
  <si>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</si>
  <si>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</si>
  <si>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</si>
  <si>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</si>
  <si>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</si>
  <si>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</si>
  <si>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</si>
  <si>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</si>
  <si>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</si>
  <si>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</si>
  <si>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</si>
  <si>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</si>
  <si>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</si>
  <si>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</si>
  <si>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</si>
  <si>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</si>
  <si>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</si>
  <si>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</si>
  <si>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</si>
  <si>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</si>
  <si>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</si>
  <si>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</si>
  <si>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</si>
  <si>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</si>
  <si>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</si>
  <si>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</si>
  <si>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</si>
  <si>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</si>
  <si>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</si>
  <si>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</si>
  <si>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</si>
  <si>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</si>
  <si>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</si>
  <si>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</si>
  <si>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</si>
  <si>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</si>
  <si>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</si>
  <si>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</si>
  <si>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</si>
  <si>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</si>
  <si>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</si>
  <si>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</si>
  <si>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</si>
  <si>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</si>
  <si>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</si>
  <si>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</si>
  <si>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</si>
  <si>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</si>
  <si>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</si>
  <si>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</si>
  <si>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</si>
  <si>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</si>
  <si>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</si>
  <si>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</si>
  <si>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</si>
  <si>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</si>
  <si>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</si>
  <si>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</si>
  <si>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</si>
  <si>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</si>
  <si>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</si>
  <si>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</si>
  <si>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</si>
  <si>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</si>
  <si>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</si>
  <si>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</si>
  <si>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</si>
  <si>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</si>
  <si>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</si>
  <si>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</si>
  <si>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</si>
  <si>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</si>
  <si>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</si>
  <si>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</si>
  <si>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</si>
  <si>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</si>
  <si>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</si>
  <si>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</si>
  <si>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</si>
  <si>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</si>
  <si>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</si>
  <si>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</si>
  <si>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</si>
  <si>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</si>
  <si>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</si>
  <si>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</si>
  <si>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</si>
  <si>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</si>
  <si>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</si>
  <si>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</si>
  <si>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</si>
  <si>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</si>
  <si>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</si>
  <si>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</si>
  <si>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</si>
  <si>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</si>
  <si>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</si>
  <si>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</si>
  <si>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</si>
  <si>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</si>
  <si>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</si>
  <si>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</si>
  <si>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</si>
  <si>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</si>
  <si>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</si>
  <si>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</si>
  <si>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</si>
  <si>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</si>
  <si>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</si>
  <si>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</si>
  <si>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</si>
  <si>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</si>
  <si>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</si>
  <si>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</si>
  <si>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</si>
  <si>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</si>
  <si>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</si>
  <si>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</si>
  <si>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</si>
  <si>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</si>
  <si>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</si>
  <si>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</si>
  <si>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</si>
  <si>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</si>
  <si>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</si>
  <si>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</si>
  <si>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</si>
  <si>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</si>
  <si>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</si>
  <si>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</si>
  <si>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</si>
  <si>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</si>
  <si>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</si>
  <si>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</si>
  <si>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</si>
  <si>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</si>
  <si>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</si>
  <si>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</si>
  <si>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</si>
  <si>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</si>
  <si>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</si>
  <si>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</si>
  <si>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</si>
  <si>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</si>
  <si>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</si>
  <si>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</si>
  <si>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</si>
  <si>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</si>
  <si>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</si>
  <si>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</si>
  <si>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</si>
  <si>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</si>
  <si>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</si>
  <si>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</si>
  <si>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</si>
  <si>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</si>
  <si>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</si>
  <si>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</si>
  <si>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</si>
  <si>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</si>
  <si>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</si>
  <si>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</si>
  <si>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</si>
  <si>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</si>
  <si>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</si>
  <si>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</si>
  <si>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</si>
  <si>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</si>
  <si>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</si>
  <si>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</si>
  <si>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</si>
  <si>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</si>
  <si>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</si>
  <si>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</si>
  <si>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</si>
  <si>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</si>
  <si>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</si>
  <si>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</si>
  <si>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</si>
  <si>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</si>
  <si>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</si>
  <si>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</si>
  <si>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</si>
  <si>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</si>
  <si>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</si>
  <si>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</si>
  <si>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</si>
  <si>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</si>
  <si>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</si>
  <si>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</si>
  <si>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</si>
  <si>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</si>
  <si>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</si>
  <si>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</si>
  <si>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</si>
  <si>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</si>
  <si>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</si>
  <si>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</si>
  <si>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</si>
  <si>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</si>
  <si>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</si>
  <si>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</si>
  <si>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</si>
  <si>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</si>
  <si>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</si>
  <si>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</si>
  <si>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</si>
  <si>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</si>
  <si>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</si>
  <si>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</si>
  <si>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</si>
  <si>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</si>
  <si>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</si>
  <si>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</si>
  <si>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</si>
  <si>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</si>
  <si>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</si>
  <si>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</si>
  <si>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</si>
  <si>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</si>
  <si>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</si>
  <si>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</si>
  <si>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</si>
  <si>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</si>
  <si>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</si>
  <si>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</si>
  <si>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</si>
  <si>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</si>
  <si>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</si>
  <si>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</si>
  <si>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</si>
  <si>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</si>
  <si>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</si>
  <si>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</si>
  <si>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</si>
  <si>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</si>
  <si>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</si>
  <si>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</si>
  <si>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</si>
  <si>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</si>
  <si>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</si>
  <si>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</si>
  <si>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</si>
  <si>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</si>
  <si>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</si>
  <si>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</si>
  <si>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</si>
  <si>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</si>
  <si>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</si>
  <si>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</si>
  <si>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</si>
  <si>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</si>
  <si>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</si>
  <si>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</si>
  <si>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</si>
  <si>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</si>
  <si>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</si>
  <si>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</si>
  <si>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</si>
  <si>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</si>
  <si>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</si>
  <si>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</si>
  <si>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</si>
  <si>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</si>
  <si>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</si>
  <si>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</si>
  <si>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</si>
  <si>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</si>
  <si>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</si>
  <si>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</si>
  <si>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</si>
  <si>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</si>
  <si>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</si>
  <si>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</si>
  <si>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</si>
  <si>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</si>
  <si>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</si>
  <si>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</si>
  <si>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</si>
  <si>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</si>
  <si>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</si>
  <si>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</si>
  <si>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</si>
  <si>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</si>
  <si>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</si>
  <si>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</si>
  <si>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</si>
  <si>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</si>
  <si>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</si>
  <si>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</si>
  <si>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</si>
  <si>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</si>
  <si>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</si>
  <si>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</si>
  <si>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</si>
  <si>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</si>
  <si>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</si>
  <si>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</si>
  <si>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</si>
  <si>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</si>
  <si>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</si>
  <si>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</si>
  <si>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</si>
  <si>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</si>
  <si>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</si>
  <si>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</si>
  <si>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</si>
  <si>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</si>
  <si>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</si>
  <si>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</si>
  <si>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</si>
  <si>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</si>
  <si>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</si>
  <si>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</si>
  <si>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</si>
  <si>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</si>
  <si>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</si>
  <si>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</si>
  <si>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</si>
  <si>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</si>
  <si>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</si>
  <si>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</si>
  <si>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</si>
  <si>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</si>
  <si>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</si>
  <si>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</si>
  <si>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</si>
  <si>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</si>
  <si>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</si>
  <si>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</si>
  <si>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</si>
  <si>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</si>
  <si>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</si>
  <si>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</si>
  <si>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</si>
  <si>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</si>
  <si>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</si>
  <si>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</si>
  <si>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</si>
  <si>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</si>
  <si>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</si>
  <si>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</si>
  <si>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</si>
  <si>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</si>
  <si>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</si>
  <si>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</si>
  <si>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</si>
  <si>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</si>
  <si>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</si>
  <si>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</si>
  <si>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</si>
  <si>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</si>
  <si>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</si>
  <si>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</si>
  <si>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</si>
  <si>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</si>
  <si>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</si>
  <si>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</si>
  <si>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</si>
  <si>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</si>
  <si>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</si>
  <si>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</si>
  <si>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</si>
  <si>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</si>
  <si>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</si>
  <si>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</si>
  <si>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</si>
  <si>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</si>
  <si>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</si>
  <si>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</si>
  <si>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</si>
  <si>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</si>
  <si>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</si>
  <si>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</si>
  <si>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</si>
  <si>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</si>
  <si>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</si>
  <si>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</si>
  <si>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</si>
  <si>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</si>
  <si>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</si>
  <si>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</si>
  <si>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</si>
  <si>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</si>
  <si>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</si>
  <si>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</si>
  <si>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</si>
  <si>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</si>
  <si>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</si>
  <si>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</si>
  <si>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</si>
  <si>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</si>
  <si>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</si>
  <si>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</si>
  <si>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</si>
  <si>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</si>
  <si>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</si>
  <si>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</si>
  <si>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</si>
  <si>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</si>
  <si>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</si>
  <si>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</si>
  <si>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</si>
  <si>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</si>
  <si>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</si>
  <si>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</si>
  <si>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</si>
  <si>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</si>
  <si>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</si>
  <si>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</si>
  <si>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</si>
  <si>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</si>
  <si>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</si>
  <si>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</si>
  <si>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</si>
  <si>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</si>
  <si>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</si>
  <si>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</si>
  <si>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</si>
  <si>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</si>
  <si>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</si>
  <si>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</si>
  <si>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</si>
  <si>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</si>
  <si>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</si>
  <si>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</si>
  <si>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</si>
  <si>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</si>
  <si>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</si>
  <si>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</si>
  <si>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</si>
  <si>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</si>
  <si>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</si>
  <si>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</si>
  <si>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</si>
  <si>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</si>
  <si>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</si>
  <si>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</si>
  <si>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</si>
  <si>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</si>
  <si>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</si>
  <si>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</si>
  <si>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</si>
  <si>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</si>
  <si>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</si>
  <si>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</si>
  <si>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</si>
  <si>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</si>
  <si>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</si>
  <si>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</si>
  <si>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</si>
  <si>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</si>
  <si>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</si>
  <si>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</si>
  <si>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</si>
  <si>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</si>
  <si>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</si>
  <si>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</si>
  <si>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</si>
  <si>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</si>
  <si>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</si>
  <si>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</si>
  <si>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</si>
  <si>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</si>
  <si>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</si>
  <si>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</si>
  <si>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</si>
  <si>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</si>
  <si>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</si>
  <si>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</si>
  <si>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</si>
  <si>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</si>
  <si>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</si>
  <si>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</si>
  <si>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</si>
  <si>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</si>
  <si>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</si>
  <si>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</si>
  <si>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</si>
  <si>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</si>
  <si>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</si>
  <si>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</si>
  <si>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</si>
  <si>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</si>
  <si>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</si>
  <si>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</si>
  <si>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</si>
  <si>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</si>
  <si>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</si>
  <si>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</si>
  <si>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</si>
  <si>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</si>
  <si>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</si>
  <si>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</si>
  <si>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</si>
  <si>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</si>
  <si>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</si>
  <si>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</si>
  <si>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</si>
  <si>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</si>
  <si>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</si>
  <si>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</si>
  <si>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</si>
  <si>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</si>
  <si>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</si>
  <si>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</si>
  <si>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</si>
  <si>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</si>
  <si>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</si>
  <si>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</si>
  <si>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</si>
  <si>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</si>
  <si>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</si>
  <si>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</si>
  <si>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</si>
  <si>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</si>
  <si>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</si>
  <si>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</si>
  <si>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</si>
  <si>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</si>
  <si>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</si>
  <si>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</si>
  <si>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</si>
  <si>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</si>
  <si>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</si>
  <si>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</si>
  <si>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</si>
  <si>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</si>
  <si>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</si>
  <si>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</si>
  <si>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</si>
  <si>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</si>
  <si>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</si>
  <si>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</si>
  <si>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</si>
  <si>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</si>
  <si>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</si>
  <si>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</si>
  <si>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</si>
  <si>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</si>
  <si>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</si>
  <si>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</si>
  <si>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</si>
  <si>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</si>
  <si>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</si>
  <si>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</si>
  <si>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</si>
  <si>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</si>
  <si>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</si>
  <si>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</si>
  <si>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</si>
  <si>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</si>
  <si>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</si>
  <si>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</si>
  <si>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</si>
  <si>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</si>
  <si>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</si>
  <si>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</si>
  <si>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</si>
  <si>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</si>
  <si>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</si>
  <si>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</si>
  <si>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</si>
  <si>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</si>
  <si>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</si>
  <si>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</si>
  <si>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</si>
  <si>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</si>
  <si>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</si>
  <si>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</si>
  <si>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</si>
  <si>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</si>
  <si>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</si>
  <si>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</si>
  <si>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</si>
  <si>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</si>
  <si>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</si>
  <si>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</si>
  <si>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</si>
  <si>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</si>
  <si>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</si>
  <si>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</si>
  <si>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</si>
  <si>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</si>
  <si>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</si>
  <si>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</si>
  <si>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</si>
  <si>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</si>
  <si>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</si>
  <si>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</si>
  <si>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</si>
  <si>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</si>
  <si>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</si>
  <si>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</si>
  <si>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</si>
  <si>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</si>
  <si>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</si>
  <si>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</si>
  <si>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</si>
  <si>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</si>
  <si>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</si>
  <si>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</si>
  <si>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</si>
  <si>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</si>
  <si>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</si>
  <si>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</si>
  <si>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</si>
  <si>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</si>
  <si>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</si>
  <si>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</si>
  <si>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</si>
  <si>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</si>
  <si>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</si>
  <si>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</si>
  <si>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</si>
  <si>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</si>
  <si>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</si>
  <si>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</si>
  <si>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</si>
  <si>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</si>
  <si>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</si>
  <si>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</si>
  <si>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</si>
  <si>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</si>
  <si>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</si>
  <si>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</si>
  <si>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</si>
  <si>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</si>
  <si>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</si>
  <si>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</si>
  <si>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</si>
  <si>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</si>
  <si>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</si>
  <si>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</si>
  <si>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</si>
  <si>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</si>
  <si>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</si>
  <si>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</si>
  <si>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</si>
  <si>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</si>
  <si>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</si>
  <si>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</si>
  <si>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</si>
  <si>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</si>
  <si>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</si>
  <si>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</si>
  <si>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</si>
  <si>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</si>
  <si>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</si>
  <si>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</si>
  <si>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</si>
  <si>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</si>
  <si>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</si>
  <si>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</si>
  <si>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</si>
  <si>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</si>
  <si>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</si>
  <si>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</si>
  <si>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</si>
  <si>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</si>
  <si>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</si>
  <si>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</si>
  <si>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</si>
  <si>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</si>
  <si>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</si>
  <si>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</si>
  <si>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</si>
  <si>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</si>
  <si>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</si>
  <si>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</si>
  <si>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</si>
  <si>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</si>
  <si>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</si>
  <si>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</si>
  <si>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</si>
  <si>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</si>
  <si>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</si>
  <si>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</si>
  <si>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</si>
  <si>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</si>
  <si>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</si>
  <si>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</si>
  <si>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</si>
  <si>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</si>
  <si>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</si>
  <si>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</si>
  <si>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</si>
  <si>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</si>
  <si>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</si>
  <si>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</si>
  <si>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</si>
  <si>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</si>
  <si>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</si>
  <si>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</si>
  <si>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</si>
  <si>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</si>
  <si>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</si>
  <si>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</si>
  <si>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</si>
  <si>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</si>
  <si>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</si>
  <si>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</si>
  <si>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</si>
  <si>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</si>
  <si>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</si>
  <si>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</si>
  <si>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</si>
  <si>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</si>
  <si>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</si>
  <si>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</si>
  <si>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</si>
  <si>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</si>
  <si>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</si>
  <si>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</si>
  <si>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</si>
  <si>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</si>
  <si>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</si>
  <si>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</si>
  <si>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</si>
  <si>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</si>
  <si>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</si>
  <si>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</si>
  <si>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</si>
  <si>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</si>
  <si>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</si>
  <si>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</si>
  <si>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</si>
  <si>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</si>
  <si>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</si>
  <si>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</si>
  <si>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</si>
  <si>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</si>
  <si>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</si>
  <si>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</si>
  <si>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</si>
  <si>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</si>
  <si>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</si>
  <si>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</si>
  <si>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</si>
  <si>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</si>
  <si>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</si>
  <si>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</si>
  <si>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</si>
  <si>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</si>
  <si>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</si>
  <si>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</si>
  <si>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</si>
  <si>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</si>
  <si>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</si>
  <si>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</si>
  <si>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</si>
  <si>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</si>
  <si>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</si>
  <si>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</si>
  <si>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</si>
  <si>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</si>
  <si>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</si>
  <si>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</si>
  <si>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</si>
  <si>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</si>
  <si>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</si>
  <si>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</si>
  <si>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</si>
  <si>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</si>
  <si>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</si>
  <si>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</si>
  <si>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</si>
  <si>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</si>
  <si>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</si>
  <si>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</si>
  <si>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</si>
  <si>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</si>
  <si>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</si>
  <si>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</si>
  <si>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</si>
  <si>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</si>
  <si>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</si>
  <si>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</si>
  <si>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</si>
  <si>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</si>
  <si>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</si>
  <si>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</si>
  <si>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</si>
  <si>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</si>
  <si>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</si>
  <si>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</si>
  <si>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</si>
  <si>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</si>
  <si>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</si>
  <si>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</si>
  <si>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</si>
  <si>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</si>
  <si>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</si>
  <si>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</si>
  <si>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</si>
  <si>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</si>
  <si>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</si>
  <si>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</si>
  <si>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</si>
  <si>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</si>
  <si>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</si>
  <si>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</si>
  <si>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</si>
  <si>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</si>
  <si>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</si>
  <si>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</si>
  <si>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</si>
  <si>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</si>
  <si>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</si>
  <si>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</si>
  <si>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</si>
  <si>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</si>
  <si>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</si>
  <si>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</si>
  <si>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</si>
  <si>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</si>
  <si>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</si>
  <si>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</si>
  <si>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</si>
  <si>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</si>
  <si>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</si>
  <si>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</si>
  <si>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</si>
  <si>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</si>
  <si>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</si>
  <si>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</si>
  <si>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</si>
  <si>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</si>
  <si>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</si>
  <si>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</si>
  <si>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</si>
  <si>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</si>
  <si>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</si>
  <si>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</si>
  <si>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</si>
  <si>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</si>
  <si>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</si>
  <si>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</si>
  <si>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</si>
  <si>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</si>
  <si>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</si>
  <si>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</si>
  <si>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</si>
  <si>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</si>
  <si>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</si>
  <si>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</si>
  <si>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</si>
  <si>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</si>
  <si>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</si>
  <si>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</si>
  <si>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</si>
  <si>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</si>
  <si>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</si>
  <si>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</si>
  <si>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</si>
  <si>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</si>
  <si>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</si>
  <si>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</si>
  <si>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</si>
  <si>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</si>
  <si>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</si>
  <si>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</si>
  <si>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</si>
  <si>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</si>
  <si>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</si>
  <si>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</si>
  <si>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</si>
  <si>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</si>
  <si>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</si>
  <si>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</si>
  <si>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</si>
  <si>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</si>
  <si>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</si>
  <si>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</si>
  <si>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</si>
  <si>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</si>
  <si>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</si>
  <si>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</si>
  <si>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</si>
  <si>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</si>
  <si>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</si>
  <si>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</si>
  <si>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</si>
  <si>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</si>
  <si>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</si>
  <si>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</si>
  <si>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</si>
  <si>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</si>
  <si>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</si>
  <si>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</si>
  <si>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</si>
  <si>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</si>
  <si>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</si>
  <si>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</si>
  <si>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</si>
  <si>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</si>
  <si>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</si>
  <si>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</si>
  <si>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</si>
  <si>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</si>
  <si>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</si>
  <si>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</si>
  <si>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</si>
  <si>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</si>
  <si>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</si>
  <si>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</si>
  <si>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</si>
  <si>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</si>
  <si>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</si>
  <si>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</si>
  <si>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</si>
  <si>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</si>
  <si>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</si>
  <si>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</si>
  <si>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</si>
  <si>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</si>
  <si>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</si>
  <si>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</si>
  <si>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</si>
  <si>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</si>
  <si>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</si>
  <si>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</si>
  <si>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</si>
  <si>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</si>
  <si>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</si>
  <si>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</si>
  <si>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</si>
  <si>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</si>
  <si>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</si>
  <si>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</si>
  <si>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</si>
  <si>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</si>
  <si>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</si>
  <si>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</si>
  <si>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</si>
  <si>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</si>
  <si>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</si>
  <si>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</si>
  <si>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</si>
  <si>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</si>
  <si>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</si>
  <si>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</si>
  <si>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</si>
  <si>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</si>
  <si>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</si>
  <si>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</si>
  <si>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</si>
  <si>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</si>
  <si>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</si>
  <si>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</si>
  <si>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</si>
  <si>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</si>
  <si>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</si>
  <si>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</si>
  <si>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</si>
  <si>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</si>
  <si>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</si>
  <si>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</si>
  <si>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</si>
  <si>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</si>
  <si>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</si>
  <si>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</si>
  <si>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</si>
  <si>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</si>
  <si>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</si>
  <si>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</si>
  <si>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</si>
  <si>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</si>
  <si>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</si>
  <si>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</si>
  <si>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</si>
  <si>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</si>
  <si>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</si>
  <si>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</si>
  <si>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</si>
  <si>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</si>
  <si>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</si>
  <si>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</si>
  <si>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</si>
  <si>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</si>
  <si>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</si>
  <si>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</si>
  <si>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</si>
  <si>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</si>
  <si>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</si>
  <si>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</si>
  <si>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</si>
  <si>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</si>
  <si>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</si>
  <si>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</si>
  <si>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</si>
  <si>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</si>
  <si>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</si>
  <si>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</si>
  <si>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</si>
  <si>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</si>
  <si>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</si>
  <si>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</si>
  <si>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</si>
  <si>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</si>
  <si>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</si>
  <si>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</si>
  <si>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</si>
  <si>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</si>
  <si>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</si>
  <si>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</si>
  <si>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</si>
  <si>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</si>
  <si>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</si>
  <si>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</si>
  <si>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</si>
  <si>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</si>
  <si>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</si>
  <si>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</si>
  <si>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</si>
  <si>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</si>
  <si>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</si>
  <si>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</si>
  <si>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</si>
  <si>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</si>
  <si>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</si>
  <si>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</si>
  <si>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</si>
  <si>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</si>
  <si>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</si>
  <si>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</si>
  <si>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</si>
  <si>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</si>
  <si>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</si>
  <si>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</si>
  <si>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</si>
  <si>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</si>
  <si>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</si>
  <si>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</si>
  <si>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</si>
  <si>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</si>
  <si>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</si>
  <si>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</si>
  <si>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</si>
  <si>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</si>
  <si>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</si>
  <si>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</si>
  <si>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</si>
  <si>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</si>
  <si>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</si>
  <si>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</si>
  <si>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</si>
  <si>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</si>
  <si>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</si>
  <si>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</si>
  <si>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</si>
  <si>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</si>
  <si>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</si>
  <si>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</si>
  <si>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</si>
  <si>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</si>
  <si>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</si>
  <si>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</si>
  <si>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</si>
  <si>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</si>
  <si>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</si>
  <si>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</si>
  <si>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</si>
  <si>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</si>
  <si>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</si>
  <si>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</si>
  <si>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</si>
  <si>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</si>
  <si>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</si>
  <si>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</si>
  <si>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</si>
  <si>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</si>
  <si>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</si>
  <si>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</si>
  <si>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</si>
  <si>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</si>
  <si>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</si>
  <si>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</si>
  <si>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</si>
  <si>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</si>
  <si>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</si>
  <si>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</si>
  <si>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</si>
  <si>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</si>
  <si>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</si>
  <si>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</si>
  <si>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</si>
  <si>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</si>
  <si>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</si>
  <si>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</si>
  <si>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</si>
  <si>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</si>
  <si>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</si>
  <si>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</si>
  <si>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</si>
  <si>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</si>
  <si>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</si>
  <si>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</si>
  <si>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</si>
  <si>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</si>
  <si>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</si>
  <si>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</si>
  <si>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</si>
  <si>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</si>
  <si>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</si>
  <si>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</si>
  <si>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</si>
  <si>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</si>
  <si>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</si>
  <si>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</si>
  <si>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</si>
  <si>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</si>
  <si>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</si>
  <si>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</si>
  <si>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</si>
  <si>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</si>
  <si>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</si>
  <si>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</si>
  <si>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</si>
  <si>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</si>
  <si>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</si>
  <si>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</si>
  <si>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</si>
  <si>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</si>
  <si>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</si>
  <si>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</si>
  <si>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</si>
  <si>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</si>
  <si>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</si>
  <si>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</si>
  <si>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</si>
  <si>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</si>
  <si>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</si>
  <si>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</si>
  <si>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</si>
  <si>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</si>
  <si>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</si>
  <si>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</si>
  <si>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</si>
  <si>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</si>
  <si>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</si>
  <si>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</si>
  <si>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</si>
  <si>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</si>
  <si>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</si>
  <si>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</si>
  <si>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</si>
  <si>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</si>
  <si>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</si>
  <si>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</si>
  <si>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</si>
  <si>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</si>
  <si>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</si>
  <si>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</si>
  <si>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</si>
  <si>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</si>
  <si>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</si>
  <si>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</si>
  <si>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</si>
  <si>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</si>
  <si>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</si>
  <si>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</si>
  <si>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</si>
  <si>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</si>
  <si>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</si>
  <si>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</si>
  <si>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</si>
  <si>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</si>
  <si>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</si>
  <si>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</si>
  <si>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</si>
  <si>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</si>
  <si>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</si>
  <si>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</si>
  <si>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</si>
  <si>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</si>
  <si>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</si>
  <si>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</si>
  <si>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</si>
  <si>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</si>
  <si>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</si>
  <si>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</si>
  <si>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</si>
  <si>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</si>
  <si>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</si>
  <si>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</si>
  <si>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</si>
  <si>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</si>
  <si>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</si>
  <si>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</si>
  <si>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</si>
  <si>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</si>
  <si>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</si>
  <si>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</si>
  <si>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</si>
  <si>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</si>
  <si>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</si>
  <si>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</si>
  <si>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</si>
  <si>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</si>
  <si>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</si>
  <si>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</si>
  <si>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</si>
  <si>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</si>
  <si>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</si>
  <si>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</si>
  <si>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</si>
  <si>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</si>
  <si>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</si>
  <si>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</si>
  <si>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</si>
  <si>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</si>
  <si>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</si>
  <si>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</si>
  <si>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</si>
  <si>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</si>
  <si>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</si>
  <si>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</si>
  <si>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</si>
  <si>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</si>
  <si>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</si>
  <si>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</si>
  <si>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</si>
  <si>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</si>
  <si>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</si>
  <si>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</si>
  <si>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</si>
  <si>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</si>
  <si>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</si>
  <si>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</si>
  <si>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</si>
  <si>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</si>
  <si>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</si>
  <si>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</si>
  <si>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</si>
  <si>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</si>
  <si>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</si>
  <si>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</si>
  <si>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</si>
  <si>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</si>
  <si>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</si>
  <si>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</si>
  <si>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</si>
  <si>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</si>
  <si>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</si>
  <si>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</si>
  <si>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</si>
  <si>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</si>
  <si>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</si>
  <si>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</si>
  <si>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</si>
  <si>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</si>
  <si>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</si>
  <si>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</si>
  <si>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</si>
  <si>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</si>
  <si>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</si>
  <si>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</si>
  <si>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</si>
  <si>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</si>
  <si>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</si>
  <si>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</si>
  <si>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</si>
  <si>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</si>
  <si>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</si>
  <si>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</si>
  <si>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</si>
  <si>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</si>
  <si>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</si>
  <si>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</si>
  <si>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</si>
  <si>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</si>
  <si>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</si>
  <si>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</si>
  <si>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</si>
  <si>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</si>
  <si>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</si>
  <si>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</si>
  <si>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</si>
  <si>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</si>
  <si>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</si>
  <si>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</si>
  <si>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</si>
  <si>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</si>
  <si>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</si>
  <si>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</si>
  <si>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</si>
  <si>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</si>
  <si>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</si>
  <si>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</si>
  <si>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</si>
  <si>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</si>
  <si>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</si>
  <si>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</si>
  <si>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</si>
  <si>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</si>
  <si>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</si>
  <si>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</si>
  <si>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</si>
  <si>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</si>
  <si>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</si>
  <si>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</si>
  <si>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</si>
  <si>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</si>
  <si>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</si>
  <si>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</si>
  <si>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</si>
  <si>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</si>
  <si>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</si>
  <si>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</si>
  <si>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</si>
  <si>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</si>
  <si>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</si>
  <si>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</si>
  <si>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</si>
  <si>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</si>
  <si>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</si>
  <si>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</si>
  <si>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</si>
  <si>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</si>
  <si>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</si>
  <si>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</si>
  <si>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</si>
  <si>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</si>
  <si>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</si>
  <si>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</si>
  <si>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</si>
  <si>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</si>
  <si>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</si>
  <si>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</si>
  <si>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</si>
  <si>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</si>
  <si>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</si>
  <si>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</si>
  <si>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</si>
  <si>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</si>
  <si>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</si>
  <si>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</si>
  <si>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</si>
  <si>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</si>
  <si>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</si>
  <si>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</si>
  <si>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</si>
  <si>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</si>
  <si>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</si>
  <si>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</si>
  <si>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</si>
  <si>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</si>
  <si>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</si>
  <si>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</si>
  <si>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</si>
  <si>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</si>
  <si>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</si>
  <si>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</si>
  <si>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</si>
  <si>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</si>
  <si>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</si>
  <si>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</si>
  <si>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</si>
  <si>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</si>
  <si>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</si>
  <si>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</si>
  <si>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</si>
  <si>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</si>
  <si>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</si>
  <si>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</si>
  <si>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</si>
  <si>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</si>
  <si>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</si>
  <si>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</si>
  <si>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</si>
  <si>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</si>
  <si>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</si>
  <si>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</si>
  <si>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</si>
  <si>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</si>
  <si>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</si>
  <si>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</si>
  <si>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</si>
  <si>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</si>
  <si>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</si>
  <si>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</si>
  <si>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</si>
  <si>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</si>
  <si>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</si>
  <si>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</si>
  <si>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</si>
  <si>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</si>
  <si>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</si>
  <si>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</si>
  <si>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</si>
  <si>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</si>
  <si>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</si>
  <si>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</si>
  <si>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</si>
  <si>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</si>
  <si>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</si>
  <si>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</si>
  <si>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</si>
  <si>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</si>
  <si>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</si>
  <si>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</si>
  <si>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</si>
  <si>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</si>
  <si>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</si>
  <si>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</si>
  <si>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</si>
  <si>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</si>
  <si>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</si>
  <si>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</si>
  <si>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</si>
  <si>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</si>
  <si>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</si>
  <si>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</si>
  <si>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</si>
  <si>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</si>
  <si>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</si>
  <si>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</si>
  <si>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</si>
  <si>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</si>
  <si>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</si>
  <si>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</si>
  <si>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</si>
  <si>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</si>
  <si>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</si>
  <si>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</si>
  <si>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</si>
  <si>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</si>
  <si>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</si>
  <si>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</si>
  <si>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</si>
  <si>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</si>
  <si>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</si>
  <si>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</si>
  <si>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</si>
  <si>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</si>
  <si>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</si>
  <si>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</si>
  <si>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</si>
  <si>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</si>
  <si>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</si>
  <si>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</si>
  <si>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</si>
  <si>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</si>
  <si>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</si>
  <si>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</si>
  <si>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</si>
  <si>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</si>
  <si>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</si>
  <si>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</si>
  <si>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</si>
  <si>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</si>
  <si>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</si>
  <si>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</si>
  <si>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</si>
  <si>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</si>
  <si>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</si>
  <si>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</si>
  <si>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</si>
  <si>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</si>
  <si>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</si>
  <si>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</si>
  <si>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</si>
  <si>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</si>
  <si>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</si>
  <si>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</si>
  <si>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</si>
  <si>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</si>
  <si>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</si>
  <si>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</si>
  <si>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</si>
  <si>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</si>
  <si>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</si>
  <si>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</si>
  <si>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</si>
  <si>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</si>
  <si>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</si>
  <si>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</si>
  <si>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</si>
  <si>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</si>
  <si>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</si>
  <si>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</si>
  <si>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</si>
  <si>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</si>
  <si>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</si>
  <si>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</si>
  <si>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</si>
  <si>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</si>
  <si>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</si>
  <si>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</si>
  <si>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</si>
  <si>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</si>
  <si>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</si>
  <si>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</si>
  <si>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</si>
  <si>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</si>
  <si>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</si>
  <si>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</si>
  <si>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</si>
  <si>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</si>
  <si>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</si>
  <si>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</si>
  <si>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</si>
  <si>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</si>
  <si>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</si>
  <si>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</si>
  <si>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</si>
  <si>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</si>
  <si>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</si>
  <si>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</si>
  <si>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</si>
  <si>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</si>
  <si>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</si>
  <si>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</si>
  <si>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</si>
  <si>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</si>
  <si>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</si>
  <si>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</si>
  <si>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</si>
  <si>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</si>
  <si>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</si>
  <si>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</si>
  <si>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</si>
  <si>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</si>
  <si>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</si>
  <si>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</si>
  <si>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</si>
  <si>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</si>
  <si>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</si>
  <si>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</si>
  <si>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</si>
  <si>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</si>
  <si>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</si>
  <si>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</si>
  <si>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</si>
  <si>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</si>
  <si>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</si>
  <si>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</si>
  <si>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</si>
  <si>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</si>
  <si>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</si>
  <si>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</si>
  <si>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</si>
  <si>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</si>
  <si>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</si>
  <si>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</si>
  <si>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</si>
  <si>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</si>
  <si>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</si>
  <si>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</si>
  <si>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</si>
  <si>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</si>
  <si>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</si>
  <si>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</si>
  <si>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</si>
  <si>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</si>
  <si>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</si>
  <si>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</si>
  <si>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</si>
  <si>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</si>
  <si>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</si>
  <si>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</si>
  <si>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</si>
  <si>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</si>
  <si>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</si>
  <si>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</si>
  <si>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</si>
  <si>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</si>
  <si>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</si>
  <si>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</si>
  <si>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</si>
  <si>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</si>
  <si>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</si>
  <si>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</si>
  <si>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</si>
  <si>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</si>
  <si>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</si>
  <si>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</si>
  <si>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</si>
  <si>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</si>
  <si>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</si>
  <si>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</si>
  <si>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</si>
  <si>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</si>
  <si>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</si>
  <si>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</si>
  <si>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</si>
  <si>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</si>
  <si>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</si>
  <si>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</si>
  <si>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</si>
  <si>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</si>
  <si>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</si>
  <si>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</si>
  <si>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</si>
  <si>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</si>
  <si>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</si>
  <si>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</si>
  <si>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</si>
  <si>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</si>
  <si>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</si>
  <si>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</si>
  <si>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</si>
  <si>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</si>
  <si>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</si>
  <si>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</si>
  <si>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</si>
  <si>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</si>
  <si>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</si>
  <si>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</si>
  <si>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</si>
  <si>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</si>
  <si>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</si>
  <si>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</si>
  <si>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</si>
  <si>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</si>
  <si>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</si>
  <si>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</si>
  <si>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</si>
  <si>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</si>
  <si>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</si>
  <si>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</si>
  <si>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</si>
  <si>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</si>
  <si>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</si>
  <si>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</si>
  <si>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</si>
  <si>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</si>
  <si>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</si>
  <si>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</si>
  <si>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</si>
  <si>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</si>
  <si>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</si>
  <si>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</si>
  <si>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</si>
  <si>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</si>
  <si>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</si>
  <si>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</si>
  <si>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</si>
  <si>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</si>
  <si>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</si>
  <si>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</si>
  <si>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</si>
  <si>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</si>
  <si>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</si>
  <si>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</si>
  <si>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</si>
  <si>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</si>
  <si>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</si>
  <si>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</si>
  <si>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</si>
  <si>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</si>
  <si>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</si>
  <si>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</si>
  <si>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</si>
  <si>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</si>
  <si>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</si>
  <si>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</si>
  <si>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</si>
  <si>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</si>
  <si>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</si>
  <si>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</si>
  <si>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</si>
  <si>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</si>
  <si>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</si>
  <si>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</si>
  <si>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</si>
  <si>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</si>
  <si>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</si>
  <si>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</si>
  <si>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</si>
  <si>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</si>
  <si>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</si>
  <si>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</si>
  <si>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</si>
  <si>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</si>
  <si>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</si>
  <si>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</si>
  <si>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</si>
  <si>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</si>
  <si>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</si>
  <si>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</si>
  <si>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</si>
  <si>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</si>
  <si>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</si>
  <si>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</si>
  <si>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</si>
  <si>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</si>
  <si>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</si>
  <si>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</si>
  <si>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</si>
  <si>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</si>
  <si>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</si>
  <si>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</si>
  <si>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</si>
  <si>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</si>
  <si>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</si>
  <si>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</si>
  <si>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</si>
  <si>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</si>
  <si>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</si>
  <si>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</si>
  <si>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</si>
  <si>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</si>
  <si>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</si>
  <si>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</si>
  <si>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</si>
  <si>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</si>
  <si>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</si>
  <si>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</si>
  <si>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</si>
  <si>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</si>
  <si>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</si>
  <si>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</si>
  <si>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</si>
  <si>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</si>
  <si>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</si>
  <si>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</si>
  <si>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</si>
  <si>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</si>
  <si>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</si>
  <si>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</si>
  <si>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</si>
  <si>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</si>
  <si>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</si>
  <si>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</si>
  <si>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</si>
  <si>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</si>
  <si>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</si>
  <si>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</si>
  <si>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</si>
  <si>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</si>
  <si>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</si>
  <si>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</si>
  <si>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</si>
  <si>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</si>
  <si>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</si>
  <si>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</si>
  <si>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</si>
  <si>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</si>
  <si>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</si>
  <si>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</si>
  <si>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</si>
  <si>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</si>
  <si>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</si>
  <si>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</si>
  <si>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</si>
  <si>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</si>
  <si>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</si>
  <si>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</si>
  <si>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</si>
  <si>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</si>
  <si>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</si>
  <si>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</si>
  <si>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</si>
  <si>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</si>
  <si>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</si>
  <si>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</si>
  <si>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</si>
  <si>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</si>
  <si>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</si>
  <si>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</si>
  <si>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</si>
  <si>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</si>
  <si>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</si>
  <si>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</si>
  <si>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</si>
  <si>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</si>
  <si>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</si>
  <si>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</si>
  <si>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</si>
  <si>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</si>
  <si>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</si>
  <si>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</si>
  <si>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</si>
  <si>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</si>
  <si>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</si>
  <si>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</si>
  <si>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</si>
  <si>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</si>
  <si>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</si>
  <si>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</si>
  <si>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</si>
  <si>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</si>
  <si>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</si>
  <si>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</si>
  <si>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</si>
  <si>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</si>
  <si>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</si>
  <si>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</si>
  <si>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</si>
  <si>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</si>
  <si>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</si>
  <si>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</si>
  <si>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</si>
  <si>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</si>
  <si>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</si>
  <si>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</si>
  <si>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</si>
  <si>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</si>
  <si>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</si>
  <si>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</si>
  <si>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</si>
  <si>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</si>
  <si>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</si>
  <si>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</si>
  <si>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</si>
  <si>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</si>
  <si>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</si>
  <si>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</si>
  <si>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</si>
  <si>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</si>
  <si>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</si>
  <si>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</si>
  <si>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</si>
  <si>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</si>
  <si>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</si>
  <si>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</si>
  <si>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</si>
  <si>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</si>
  <si>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</si>
  <si>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</si>
  <si>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</si>
  <si>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</si>
  <si>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</si>
  <si>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</si>
  <si>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</si>
  <si>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</si>
  <si>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</si>
  <si>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</si>
  <si>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</si>
  <si>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</si>
  <si>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</si>
  <si>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</si>
  <si>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</si>
  <si>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</si>
  <si>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</si>
  <si>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</si>
  <si>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</si>
  <si>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</si>
  <si>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</si>
  <si>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</si>
  <si>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</si>
  <si>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</si>
  <si>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</si>
  <si>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</si>
  <si>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</si>
  <si>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</si>
  <si>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</si>
  <si>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</si>
  <si>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</si>
  <si>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</si>
  <si>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</si>
  <si>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</si>
  <si>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</si>
  <si>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</si>
  <si>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</si>
  <si>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</si>
  <si>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</si>
  <si>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</si>
  <si>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</si>
  <si>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</si>
  <si>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</si>
  <si>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</si>
  <si>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</si>
  <si>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</si>
  <si>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</si>
  <si>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</si>
  <si>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</si>
  <si>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</si>
  <si>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</si>
  <si>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</si>
  <si>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</si>
  <si>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</si>
  <si>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</si>
  <si>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</si>
  <si>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</si>
  <si>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</si>
  <si>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</si>
  <si>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</si>
  <si>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</si>
  <si>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</si>
  <si>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</si>
  <si>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</si>
  <si>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</si>
  <si>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</si>
  <si>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</si>
  <si>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</si>
  <si>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</si>
  <si>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</si>
  <si>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</si>
  <si>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</si>
  <si>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</si>
  <si>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</si>
  <si>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</si>
  <si>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</si>
  <si>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</si>
  <si>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</si>
  <si>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</si>
  <si>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</si>
  <si>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</si>
  <si>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</si>
  <si>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</si>
  <si>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</si>
  <si>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</si>
  <si>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</si>
  <si>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</si>
  <si>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</si>
  <si>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</si>
  <si>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</si>
  <si>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</si>
  <si>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</si>
  <si>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</si>
  <si>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</si>
  <si>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</si>
  <si>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</si>
  <si>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</si>
  <si>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</si>
  <si>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</si>
  <si>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</si>
  <si>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</si>
  <si>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</si>
  <si>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</si>
  <si>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</si>
  <si>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</si>
  <si>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</si>
  <si>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</si>
  <si>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</si>
  <si>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</si>
  <si>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</si>
  <si>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</si>
  <si>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</si>
  <si>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</si>
  <si>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</si>
  <si>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</si>
  <si>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</si>
  <si>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</si>
  <si>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</si>
  <si>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</si>
  <si>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</si>
  <si>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</si>
  <si>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</si>
  <si>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</si>
  <si>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</si>
  <si>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</si>
  <si>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</si>
  <si>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</si>
  <si>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</si>
  <si>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</si>
  <si>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</si>
  <si>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</si>
  <si>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</si>
  <si>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</si>
  <si>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</si>
  <si>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</si>
  <si>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</si>
  <si>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</si>
  <si>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</si>
  <si>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</si>
  <si>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</si>
  <si>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</si>
  <si>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</si>
  <si>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</si>
  <si>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</si>
  <si>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</si>
  <si>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</si>
  <si>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</si>
  <si>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</si>
  <si>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</si>
  <si>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</si>
  <si>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</si>
  <si>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</si>
  <si>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</si>
  <si>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</si>
  <si>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</si>
  <si>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</si>
  <si>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</si>
  <si>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</si>
  <si>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</si>
  <si>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</si>
  <si>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</si>
  <si>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</si>
  <si>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</si>
  <si>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</si>
  <si>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</si>
  <si>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</si>
  <si>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</si>
  <si>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</si>
  <si>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</si>
  <si>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</si>
  <si>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</si>
  <si>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</si>
  <si>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</si>
  <si>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</si>
  <si>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</si>
  <si>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</si>
  <si>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</si>
  <si>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</si>
  <si>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</si>
  <si>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</si>
  <si>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</si>
  <si>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</si>
  <si>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</si>
  <si>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</si>
  <si>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</si>
  <si>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</si>
  <si>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</si>
  <si>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</si>
  <si>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</si>
  <si>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</si>
  <si>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</si>
  <si>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</si>
  <si>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</si>
  <si>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</si>
  <si>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</si>
  <si>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</si>
  <si>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</si>
  <si>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</si>
  <si>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</si>
  <si>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</si>
  <si>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</si>
  <si>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</si>
  <si>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</si>
  <si>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</si>
  <si>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</si>
  <si>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</si>
  <si>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</si>
  <si>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</si>
  <si>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</si>
  <si>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</si>
  <si>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</si>
  <si>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</si>
  <si>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</si>
  <si>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</si>
  <si>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</si>
  <si>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</si>
  <si>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</si>
  <si>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</si>
  <si>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</si>
  <si>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</si>
  <si>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</si>
  <si>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</si>
  <si>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</si>
  <si>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</si>
  <si>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</si>
  <si>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</si>
  <si>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</si>
  <si>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</si>
  <si>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</si>
  <si>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</si>
  <si>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</si>
  <si>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</si>
  <si>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</si>
  <si>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</si>
  <si>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</si>
  <si>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</si>
  <si>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</si>
  <si>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</si>
  <si>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</si>
  <si>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</si>
  <si>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</si>
  <si>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</si>
  <si>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</si>
  <si>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</si>
  <si>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</si>
  <si>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</si>
  <si>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</si>
  <si>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</si>
  <si>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</si>
  <si>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</si>
  <si>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</si>
  <si>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</si>
  <si>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</si>
  <si>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</si>
  <si>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</si>
  <si>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</si>
  <si>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</si>
  <si>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</si>
  <si>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</si>
  <si>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</si>
  <si>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</si>
  <si>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</si>
  <si>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</si>
  <si>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</si>
  <si>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</si>
  <si>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</si>
  <si>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</si>
  <si>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</si>
  <si>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</si>
  <si>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</si>
  <si>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</si>
  <si>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</si>
  <si>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</si>
  <si>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</si>
  <si>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</si>
  <si>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</si>
  <si>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</si>
  <si>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</si>
  <si>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</si>
  <si>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</si>
  <si>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</si>
  <si>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</si>
  <si>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</si>
  <si>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</si>
  <si>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</si>
  <si>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</si>
  <si>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</si>
  <si>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</si>
  <si>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</si>
  <si>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</si>
  <si>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</si>
  <si>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</si>
  <si>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</si>
  <si>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</si>
  <si>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</si>
  <si>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</si>
  <si>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</si>
  <si>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</si>
  <si>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</si>
  <si>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</si>
  <si>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</si>
  <si>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</si>
  <si>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</si>
  <si>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</si>
  <si>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</si>
  <si>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</si>
  <si>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</si>
  <si>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</si>
  <si>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</si>
  <si>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</si>
  <si>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</si>
  <si>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</si>
  <si>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</si>
  <si>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</si>
  <si>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</si>
  <si>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</si>
  <si>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</si>
  <si>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</si>
  <si>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</si>
  <si>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</si>
  <si>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</si>
  <si>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</si>
  <si>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</si>
  <si>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</si>
  <si>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</si>
  <si>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</si>
  <si>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</si>
  <si>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</si>
  <si>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</si>
  <si>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</si>
  <si>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</si>
  <si>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</si>
  <si>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</si>
  <si>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</si>
  <si>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</si>
  <si>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</si>
  <si>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</si>
  <si>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</si>
  <si>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</si>
  <si>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</si>
  <si>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</si>
  <si>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</si>
  <si>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</si>
  <si>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</si>
  <si>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</si>
  <si>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</si>
  <si>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</si>
  <si>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</si>
  <si>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</si>
  <si>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</si>
  <si>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</si>
  <si>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</si>
  <si>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</si>
  <si>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</si>
  <si>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</si>
  <si>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</si>
  <si>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</si>
  <si>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</si>
  <si>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</si>
  <si>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</si>
  <si>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</si>
  <si>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</si>
  <si>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</si>
  <si>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</si>
  <si>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</si>
  <si>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</si>
  <si>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</si>
  <si>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</si>
  <si>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</si>
  <si>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</si>
  <si>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</si>
  <si>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</si>
  <si>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</si>
  <si>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</si>
  <si>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</si>
  <si>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</si>
  <si>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</si>
  <si>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</si>
  <si>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</si>
  <si>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</si>
  <si>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</si>
  <si>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</si>
  <si>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</si>
  <si>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</si>
  <si>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</si>
  <si>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</si>
  <si>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</si>
  <si>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</si>
  <si>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</si>
  <si>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</si>
  <si>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</si>
  <si>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</si>
  <si>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</si>
  <si>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</si>
  <si>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</si>
  <si>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</si>
  <si>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</si>
  <si>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</si>
  <si>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</si>
  <si>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</si>
  <si>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</si>
  <si>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</si>
  <si>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</si>
  <si>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</si>
  <si>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</si>
  <si>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</si>
  <si>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</si>
  <si>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</si>
  <si>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</si>
  <si>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</si>
  <si>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</si>
  <si>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</si>
  <si>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</si>
  <si>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</si>
  <si>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</si>
  <si>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</si>
  <si>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</si>
  <si>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</si>
  <si>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</si>
  <si>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</si>
  <si>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</si>
  <si>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</si>
  <si>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</si>
  <si>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</si>
  <si>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</si>
  <si>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</si>
  <si>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</si>
  <si>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</si>
  <si>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</si>
  <si>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</si>
  <si>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</si>
  <si>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</si>
  <si>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</si>
  <si>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</si>
  <si>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</si>
  <si>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</si>
  <si>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</si>
  <si>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</si>
  <si>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</si>
  <si>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</si>
  <si>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</si>
  <si>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</si>
  <si>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</si>
  <si>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</si>
  <si>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</si>
  <si>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</si>
  <si>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</si>
  <si>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</si>
  <si>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</si>
  <si>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</si>
  <si>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</si>
  <si>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</si>
  <si>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</si>
  <si>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</si>
  <si>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</si>
  <si>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</si>
  <si>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</si>
  <si>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</si>
  <si>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</si>
  <si>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</si>
  <si>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</si>
  <si>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</si>
  <si>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</si>
  <si>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</si>
  <si>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</si>
  <si>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</si>
  <si>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</si>
  <si>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</si>
  <si>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</si>
  <si>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</si>
  <si>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</si>
  <si>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</si>
  <si>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</si>
  <si>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</si>
  <si>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</si>
  <si>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</si>
  <si>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</si>
  <si>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</si>
  <si>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</si>
  <si>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</si>
  <si>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</si>
  <si>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</si>
  <si>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</si>
  <si>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</si>
  <si>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</si>
  <si>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</si>
  <si>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</si>
  <si>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</si>
  <si>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</si>
  <si>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</si>
  <si>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</si>
  <si>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</si>
  <si>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</si>
  <si>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</si>
  <si>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</si>
  <si>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</si>
  <si>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</si>
  <si>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</si>
  <si>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</si>
  <si>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</si>
  <si>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</si>
  <si>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</si>
  <si>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</si>
  <si>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</si>
  <si>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</si>
  <si>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</si>
  <si>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</si>
  <si>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</si>
  <si>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</si>
  <si>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</si>
  <si>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</si>
  <si>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</si>
  <si>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</si>
  <si>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</si>
  <si>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</si>
  <si>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</si>
  <si>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</si>
  <si>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</si>
  <si>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</si>
  <si>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</si>
  <si>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</si>
  <si>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</si>
  <si>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</si>
  <si>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</si>
  <si>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</si>
  <si>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</si>
  <si>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</si>
  <si>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</si>
  <si>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</si>
  <si>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</si>
  <si>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</si>
  <si>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</si>
  <si>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</si>
  <si>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</si>
  <si>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</si>
  <si>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</si>
  <si>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</si>
  <si>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</si>
  <si>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</si>
  <si>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</si>
  <si>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</si>
  <si>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</si>
  <si>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</si>
  <si>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</si>
  <si>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</si>
  <si>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</si>
  <si>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</si>
  <si>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</si>
  <si>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</si>
  <si>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</si>
  <si>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</si>
  <si>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</si>
  <si>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</si>
  <si>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</si>
  <si>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</si>
  <si>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</si>
  <si>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</si>
  <si>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</si>
  <si>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</si>
  <si>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</si>
  <si>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</si>
  <si>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</si>
  <si>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</si>
  <si>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</si>
  <si>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</si>
  <si>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</si>
  <si>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</si>
  <si>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</si>
  <si>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</si>
  <si>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</si>
  <si>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</si>
  <si>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</si>
  <si>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</si>
  <si>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</si>
  <si>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</si>
  <si>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</si>
  <si>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</si>
  <si>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</si>
  <si>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</si>
  <si>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</si>
  <si>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</si>
  <si>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</si>
  <si>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</si>
  <si>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</si>
  <si>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</si>
  <si>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</si>
  <si>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</si>
  <si>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</si>
  <si>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</si>
  <si>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</si>
  <si>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</si>
  <si>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</si>
  <si>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</si>
  <si>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</si>
  <si>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</si>
  <si>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</si>
  <si>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</si>
  <si>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</si>
  <si>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</si>
  <si>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</si>
  <si>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</si>
  <si>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</si>
  <si>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</si>
  <si>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</si>
  <si>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</si>
  <si>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</si>
  <si>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</si>
  <si>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</si>
  <si>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</si>
  <si>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</si>
  <si>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</si>
  <si>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</si>
  <si>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</si>
  <si>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</si>
  <si>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</si>
  <si>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</si>
  <si>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</si>
  <si>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</si>
  <si>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</si>
  <si>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</si>
  <si>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</si>
  <si>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</si>
  <si>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</si>
  <si>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</si>
  <si>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</si>
  <si>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</si>
  <si>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</si>
  <si>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</si>
  <si>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</si>
  <si>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</si>
  <si>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</si>
  <si>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</si>
  <si>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</si>
  <si>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</si>
  <si>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</si>
  <si>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</si>
  <si>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</si>
  <si>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</si>
  <si>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</si>
  <si>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</si>
  <si>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</si>
  <si>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</si>
  <si>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</si>
  <si>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</si>
  <si>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</si>
  <si>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</si>
  <si>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</si>
  <si>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</si>
  <si>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</si>
  <si>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</si>
  <si>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</si>
  <si>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</si>
  <si>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</si>
  <si>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</si>
  <si>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</si>
  <si>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</si>
  <si>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</si>
  <si>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</si>
  <si>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</si>
  <si>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</si>
  <si>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</si>
  <si>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</si>
  <si>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</si>
  <si>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</si>
  <si>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</si>
  <si>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</si>
  <si>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</si>
  <si>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</si>
  <si>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</si>
  <si>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</si>
  <si>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</si>
  <si>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</si>
  <si>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</si>
  <si>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</si>
  <si>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</si>
  <si>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</si>
  <si>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</si>
  <si>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</si>
  <si>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</si>
  <si>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</si>
  <si>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</si>
  <si>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</si>
  <si>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</si>
  <si>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</si>
  <si>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</si>
  <si>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</si>
  <si>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</si>
  <si>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</si>
  <si>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</si>
  <si>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</si>
  <si>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</si>
  <si>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</si>
  <si>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</si>
  <si>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</si>
  <si>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</si>
  <si>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</si>
  <si>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</si>
  <si>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</si>
  <si>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</si>
  <si>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</si>
  <si>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</si>
  <si>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</si>
  <si>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</si>
  <si>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</si>
  <si>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</si>
  <si>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</si>
  <si>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</si>
  <si>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</si>
  <si>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</si>
  <si>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</si>
  <si>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</si>
  <si>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</si>
  <si>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</si>
  <si>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</si>
  <si>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</si>
  <si>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</si>
  <si>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</si>
  <si>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</si>
  <si>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</si>
  <si>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</si>
  <si>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</si>
  <si>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</si>
  <si>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</si>
  <si>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</si>
  <si>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</si>
  <si>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</si>
  <si>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</si>
  <si>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</si>
  <si>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</si>
  <si>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</si>
  <si>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</si>
  <si>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</si>
  <si>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</si>
  <si>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</si>
  <si>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</si>
  <si>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</si>
  <si>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</si>
  <si>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</si>
  <si>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</si>
  <si>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</si>
  <si>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</si>
  <si>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</si>
  <si>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</si>
  <si>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</si>
  <si>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</si>
  <si>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</si>
  <si>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</si>
  <si>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</si>
  <si>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</si>
  <si>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</si>
  <si>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</si>
  <si>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</si>
  <si>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</si>
  <si>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</si>
  <si>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</si>
  <si>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</si>
  <si>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</si>
  <si>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</si>
  <si>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</si>
  <si>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</si>
  <si>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</si>
  <si>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</si>
  <si>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</si>
  <si>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</si>
  <si>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</si>
  <si>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</si>
  <si>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</si>
  <si>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</si>
  <si>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</si>
  <si>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</si>
  <si>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</si>
  <si>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</si>
  <si>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</si>
  <si>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</si>
  <si>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</si>
  <si>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</si>
  <si>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</si>
  <si>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</si>
  <si>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</si>
  <si>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</si>
  <si>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</si>
  <si>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</si>
  <si>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</si>
  <si>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</si>
  <si>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</si>
  <si>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</si>
  <si>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</si>
  <si>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</si>
  <si>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</si>
  <si>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</si>
  <si>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</si>
  <si>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</si>
  <si>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</si>
  <si>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</si>
  <si>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</si>
  <si>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</si>
  <si>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</si>
  <si>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</si>
  <si>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</si>
  <si>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</si>
  <si>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</si>
  <si>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</si>
  <si>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</si>
  <si>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</si>
  <si>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</si>
  <si>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</si>
  <si>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</si>
  <si>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</si>
  <si>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</si>
  <si>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</si>
  <si>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</si>
  <si>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</si>
  <si>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</si>
  <si>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</si>
  <si>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</si>
  <si>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</si>
  <si>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</si>
  <si>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</si>
  <si>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</si>
  <si>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</si>
  <si>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</si>
  <si>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</si>
  <si>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</si>
  <si>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</si>
  <si>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</si>
  <si>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</si>
  <si>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</si>
  <si>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</si>
  <si>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</si>
  <si>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</si>
  <si>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</si>
  <si>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</si>
  <si>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</si>
  <si>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</si>
  <si>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</si>
  <si>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</si>
  <si>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</si>
  <si>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</si>
  <si>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</si>
  <si>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</si>
  <si>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</si>
  <si>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</si>
  <si>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</si>
  <si>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</si>
  <si>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</si>
  <si>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</si>
  <si>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</si>
  <si>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</si>
  <si>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</si>
  <si>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</si>
  <si>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</si>
  <si>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</si>
  <si>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</si>
  <si>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</si>
  <si>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</si>
  <si>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</si>
  <si>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</si>
  <si>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</si>
  <si>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</si>
  <si>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</si>
  <si>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</si>
  <si>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</si>
  <si>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</si>
  <si>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</si>
  <si>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</si>
  <si>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</si>
  <si>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</si>
  <si>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</si>
  <si>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</si>
  <si>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</si>
  <si>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</si>
  <si>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</si>
  <si>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</si>
  <si>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</si>
  <si>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</si>
  <si>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</si>
  <si>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</si>
  <si>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</si>
  <si>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</si>
  <si>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</si>
  <si>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</si>
  <si>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</si>
  <si>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</si>
  <si>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</si>
  <si>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</si>
  <si>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</si>
  <si>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</si>
  <si>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</si>
  <si>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</si>
  <si>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</si>
  <si>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</si>
  <si>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</si>
  <si>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</si>
  <si>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</si>
  <si>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</si>
  <si>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</si>
  <si>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</si>
  <si>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</si>
  <si>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</si>
  <si>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</si>
  <si>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</si>
  <si>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</si>
  <si>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</si>
  <si>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</si>
  <si>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</si>
  <si>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</si>
  <si>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</si>
  <si>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</si>
  <si>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</si>
  <si>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</si>
  <si>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</si>
  <si>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</si>
  <si>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</si>
  <si>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</si>
  <si>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</si>
  <si>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</si>
  <si>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</si>
  <si>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</si>
  <si>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</si>
  <si>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</si>
  <si>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</si>
  <si>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</si>
  <si>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</si>
  <si>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</si>
  <si>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</si>
  <si>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</si>
  <si>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</si>
  <si>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</si>
  <si>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</si>
  <si>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</si>
  <si>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</si>
  <si>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</si>
  <si>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</si>
  <si>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</si>
  <si>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</si>
  <si>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</si>
  <si>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</si>
  <si>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</si>
  <si>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</si>
  <si>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</si>
  <si>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</si>
  <si>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</si>
  <si>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</si>
  <si>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</si>
  <si>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</si>
  <si>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</si>
  <si>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</si>
  <si>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</si>
  <si>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</si>
  <si>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</si>
  <si>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</si>
  <si>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</si>
  <si>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</si>
  <si>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</si>
  <si>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</si>
  <si>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</si>
  <si>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</si>
  <si>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</si>
  <si>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</si>
  <si>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</si>
  <si>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</si>
  <si>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</si>
  <si>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</si>
  <si>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</si>
  <si>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</si>
  <si>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</si>
  <si>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</si>
  <si>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</si>
  <si>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</si>
  <si>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</si>
  <si>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</si>
  <si>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</si>
  <si>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</si>
  <si>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</si>
  <si>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</si>
  <si>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</si>
  <si>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</si>
  <si>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</si>
  <si>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</si>
  <si>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</si>
  <si>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</si>
  <si>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</si>
  <si>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</si>
  <si>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</si>
  <si>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</si>
  <si>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</si>
  <si>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</si>
  <si>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</si>
  <si>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</si>
  <si>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</si>
  <si>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</si>
  <si>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</si>
  <si>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</si>
  <si>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</si>
  <si>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</si>
  <si>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</si>
  <si>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</si>
  <si>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</si>
  <si>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</si>
  <si>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</si>
  <si>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</si>
  <si>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</si>
  <si>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</si>
  <si>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</si>
  <si>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</si>
  <si>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</si>
  <si>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</si>
  <si>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</si>
  <si>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</si>
  <si>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</si>
  <si>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</si>
  <si>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</si>
  <si>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</si>
  <si>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</si>
  <si>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</si>
  <si>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</si>
  <si>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</si>
  <si>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</si>
  <si>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</si>
  <si>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</si>
  <si>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</si>
  <si>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</si>
  <si>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</si>
  <si>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</si>
  <si>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</si>
  <si>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</si>
  <si>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</si>
  <si>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</si>
  <si>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</si>
  <si>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</si>
  <si>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</si>
  <si>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</si>
  <si>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</si>
  <si>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</si>
  <si>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</si>
  <si>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</si>
  <si>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</si>
  <si>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</si>
  <si>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</si>
  <si>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</si>
  <si>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</si>
  <si>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</si>
  <si>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</si>
  <si>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</si>
  <si>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</si>
  <si>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</si>
  <si>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</si>
  <si>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</si>
  <si>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</si>
  <si>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</si>
  <si>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</si>
  <si>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</si>
  <si>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</si>
  <si>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</si>
  <si>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</si>
  <si>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</si>
  <si>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</si>
  <si>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</si>
  <si>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</si>
  <si>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</si>
  <si>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</si>
  <si>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</si>
  <si>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</si>
  <si>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</si>
  <si>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</si>
  <si>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</si>
  <si>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</si>
  <si>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</si>
  <si>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</si>
  <si>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</si>
  <si>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</si>
  <si>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</si>
  <si>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</si>
  <si>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</si>
  <si>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</si>
  <si>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</si>
  <si>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</si>
  <si>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</si>
  <si>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</si>
  <si>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</si>
  <si>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</si>
  <si>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</si>
  <si>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</si>
  <si>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</si>
  <si>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</si>
  <si>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</si>
  <si>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</si>
  <si>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</si>
  <si>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</si>
  <si>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</si>
  <si>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</si>
  <si>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</si>
  <si>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</si>
  <si>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</si>
  <si>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</si>
  <si>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</si>
  <si>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</si>
  <si>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</si>
  <si>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</si>
  <si>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</si>
  <si>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</si>
  <si>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</si>
  <si>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</si>
  <si>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</si>
  <si>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</si>
  <si>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</si>
  <si>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</si>
  <si>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</si>
  <si>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</si>
  <si>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</si>
  <si>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</si>
  <si>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</si>
  <si>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</si>
  <si>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</si>
  <si>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</si>
  <si>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</si>
  <si>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</si>
  <si>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</si>
  <si>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</si>
  <si>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</si>
  <si>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</si>
  <si>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</si>
  <si>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</si>
  <si>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</si>
  <si>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</si>
  <si>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</si>
  <si>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</si>
  <si>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</si>
  <si>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</si>
  <si>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</si>
  <si>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</si>
  <si>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</si>
  <si>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</si>
  <si>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</si>
  <si>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</si>
  <si>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</si>
  <si>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</si>
  <si>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</si>
  <si>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</si>
  <si>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</si>
  <si>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</si>
  <si>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</si>
  <si>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</si>
  <si>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</si>
  <si>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</si>
  <si>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</si>
  <si>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</si>
  <si>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</si>
  <si>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</si>
  <si>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</si>
  <si>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</si>
  <si>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</si>
  <si>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</si>
  <si>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</si>
  <si>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</si>
  <si>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</si>
  <si>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</si>
  <si>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</si>
  <si>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</si>
  <si>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</si>
  <si>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</si>
  <si>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</si>
  <si>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</si>
  <si>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</si>
  <si>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</si>
  <si>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</si>
  <si>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</si>
  <si>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</si>
  <si>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</si>
  <si>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</si>
  <si>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</si>
  <si>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</si>
  <si>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</si>
  <si>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</si>
  <si>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</si>
  <si>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</si>
  <si>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</si>
  <si>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</si>
  <si>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</si>
  <si>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</si>
  <si>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</si>
  <si>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</si>
  <si>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</si>
  <si>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</si>
  <si>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</si>
  <si>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</si>
  <si>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</si>
  <si>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</si>
  <si>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</si>
  <si>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</si>
  <si>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</si>
  <si>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</si>
  <si>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</si>
  <si>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</si>
  <si>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</si>
  <si>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</si>
  <si>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</si>
  <si>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</si>
  <si>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</si>
  <si>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</si>
  <si>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</si>
  <si>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</si>
  <si>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</si>
  <si>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</si>
  <si>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</si>
  <si>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</si>
  <si>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</si>
  <si>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</si>
  <si>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</si>
  <si>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</si>
  <si>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</si>
  <si>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</si>
  <si>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</si>
  <si>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</si>
  <si>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</si>
  <si>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</si>
  <si>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</si>
  <si>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</si>
  <si>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</si>
  <si>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</si>
  <si>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</si>
  <si>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</si>
  <si>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</si>
  <si>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</si>
  <si>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</si>
  <si>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</si>
  <si>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</si>
  <si>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</si>
  <si>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</si>
  <si>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</si>
  <si>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</si>
  <si>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</si>
  <si>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</si>
  <si>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</si>
  <si>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</si>
  <si>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</si>
  <si>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</si>
  <si>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</si>
  <si>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</si>
  <si>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</si>
  <si>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</si>
  <si>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</si>
  <si>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</si>
  <si>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</si>
  <si>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</si>
  <si>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</si>
  <si>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</si>
  <si>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</si>
  <si>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</si>
  <si>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</si>
  <si>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</si>
  <si>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</si>
  <si>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</si>
  <si>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</si>
  <si>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</si>
  <si>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</si>
  <si>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</si>
  <si>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</si>
  <si>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</si>
  <si>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</si>
  <si>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</si>
  <si>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</si>
  <si>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</si>
  <si>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</si>
  <si>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</si>
  <si>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</si>
  <si>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</si>
  <si>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</si>
  <si>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</si>
  <si>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</si>
  <si>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</si>
  <si>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</si>
  <si>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</si>
  <si>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</si>
  <si>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</si>
  <si>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</si>
  <si>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</si>
  <si>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</si>
  <si>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</si>
  <si>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</si>
  <si>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</si>
  <si>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</si>
  <si>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</si>
  <si>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</si>
  <si>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</si>
  <si>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</si>
  <si>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</si>
  <si>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</si>
  <si>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</si>
  <si>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</si>
  <si>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</si>
  <si>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</si>
  <si>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</si>
  <si>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</si>
  <si>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</si>
  <si>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</si>
  <si>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</si>
  <si>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</si>
  <si>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</si>
  <si>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</si>
  <si>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</si>
  <si>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</si>
  <si>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</si>
  <si>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</si>
  <si>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</si>
  <si>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</si>
  <si>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</si>
  <si>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</si>
  <si>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</si>
  <si>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</si>
  <si>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</si>
  <si>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</si>
  <si>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</si>
  <si>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</si>
  <si>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</si>
  <si>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</si>
  <si>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</si>
  <si>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</si>
  <si>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</si>
  <si>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</si>
  <si>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</si>
  <si>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</si>
  <si>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</si>
  <si>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</si>
  <si>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</si>
  <si>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</si>
  <si>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</si>
  <si>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</si>
  <si>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</si>
  <si>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</si>
  <si>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</si>
  <si>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</si>
  <si>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</si>
  <si>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</si>
  <si>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</si>
  <si>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</si>
  <si>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</si>
  <si>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</si>
  <si>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</si>
  <si>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</si>
  <si>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</si>
  <si>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</si>
  <si>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</si>
  <si>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</si>
  <si>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</si>
  <si>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</si>
  <si>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</si>
  <si>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</si>
  <si>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</si>
  <si>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</si>
  <si>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</si>
  <si>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</si>
  <si>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</si>
  <si>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</si>
  <si>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</si>
  <si>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</si>
  <si>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</si>
  <si>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</si>
  <si>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</si>
  <si>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</si>
  <si>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</si>
  <si>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</si>
  <si>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</si>
  <si>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</si>
  <si>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</si>
  <si>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</si>
  <si>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</si>
  <si>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</si>
  <si>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</si>
  <si>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</si>
  <si>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</si>
  <si>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</si>
  <si>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</si>
  <si>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</si>
  <si>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</si>
  <si>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</si>
  <si>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</si>
  <si>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</si>
  <si>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</si>
  <si>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</si>
  <si>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</si>
  <si>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</si>
  <si>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</si>
  <si>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</si>
  <si>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</si>
  <si>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</si>
  <si>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</si>
  <si>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</si>
  <si>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</si>
  <si>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</si>
  <si>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</si>
  <si>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</si>
  <si>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</si>
  <si>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</si>
  <si>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</si>
  <si>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</si>
  <si>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</si>
  <si>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</si>
  <si>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</si>
  <si>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</si>
  <si>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</si>
  <si>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</si>
  <si>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</si>
  <si>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</si>
  <si>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</si>
  <si>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</si>
  <si>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</si>
  <si>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</si>
  <si>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</si>
  <si>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</si>
  <si>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</si>
  <si>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</si>
  <si>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</si>
  <si>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</si>
  <si>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</si>
  <si>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</si>
  <si>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</si>
  <si>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</si>
  <si>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</si>
  <si>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</si>
  <si>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</si>
  <si>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</si>
  <si>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</si>
  <si>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</si>
  <si>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</si>
  <si>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</si>
  <si>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</si>
  <si>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</si>
  <si>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</si>
  <si>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</si>
  <si>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</si>
  <si>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</si>
  <si>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</si>
  <si>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</si>
  <si>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</si>
  <si>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</si>
  <si>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</si>
  <si>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</si>
  <si>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</si>
  <si>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</si>
  <si>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</si>
  <si>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</si>
  <si>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</si>
  <si>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</si>
  <si>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</si>
  <si>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</si>
  <si>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</si>
  <si>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</si>
  <si>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</si>
  <si>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</si>
  <si>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</si>
  <si>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</si>
  <si>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</si>
  <si>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</si>
  <si>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</si>
  <si>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</si>
  <si>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</si>
  <si>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</si>
  <si>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</si>
  <si>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</si>
  <si>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</si>
  <si>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</si>
  <si>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</si>
  <si>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</si>
  <si>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</si>
  <si>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</si>
  <si>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</si>
  <si>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</si>
  <si>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</si>
  <si>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</si>
  <si>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</si>
  <si>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</si>
  <si>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</si>
  <si>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</si>
  <si>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</si>
  <si>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</si>
  <si>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</si>
  <si>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</si>
  <si>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</si>
  <si>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</si>
  <si>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</si>
  <si>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</si>
  <si>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</si>
  <si>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</si>
  <si>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</si>
  <si>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</si>
  <si>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</si>
  <si>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</si>
  <si>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</si>
  <si>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</si>
  <si>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</si>
  <si>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</si>
  <si>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</si>
  <si>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</si>
  <si>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</si>
  <si>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</si>
  <si>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</si>
  <si>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</si>
  <si>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</si>
  <si>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</si>
  <si>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</si>
  <si>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</si>
  <si>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</si>
  <si>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</si>
  <si>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</si>
  <si>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</si>
  <si>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</si>
  <si>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</si>
  <si>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</si>
  <si>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</si>
  <si>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</si>
  <si>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</si>
  <si>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</si>
  <si>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</si>
  <si>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</si>
  <si>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</si>
  <si>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</si>
  <si>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</si>
  <si>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</si>
  <si>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</si>
  <si>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</si>
  <si>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</si>
  <si>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</si>
  <si>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</si>
  <si>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</si>
  <si>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</si>
  <si>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</si>
  <si>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</si>
  <si>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</si>
  <si>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</si>
  <si>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</si>
  <si>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</si>
  <si>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</si>
  <si>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</si>
  <si>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</si>
  <si>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</si>
  <si>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</si>
  <si>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</si>
  <si>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</si>
  <si>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</si>
  <si>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</si>
  <si>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</si>
  <si>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</si>
  <si>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</si>
  <si>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</si>
  <si>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</si>
  <si>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</si>
  <si>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</si>
  <si>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</si>
  <si>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</si>
  <si>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</si>
  <si>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</si>
  <si>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</si>
  <si>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</si>
  <si>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</si>
  <si>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</si>
  <si>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</si>
  <si>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</si>
  <si>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</si>
  <si>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</si>
  <si>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</si>
  <si>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</si>
  <si>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</si>
  <si>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</si>
  <si>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</si>
  <si>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</si>
  <si>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</si>
  <si>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</si>
  <si>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</si>
  <si>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</si>
  <si>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</si>
  <si>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</si>
  <si>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</si>
  <si>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</si>
  <si>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</si>
  <si>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</si>
  <si>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</si>
  <si>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</si>
  <si>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</si>
  <si>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</si>
  <si>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</si>
  <si>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</si>
  <si>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</si>
  <si>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</si>
  <si>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</si>
  <si>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</si>
  <si>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</si>
  <si>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</si>
  <si>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</si>
  <si>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</si>
  <si>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</si>
  <si>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</si>
  <si>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</si>
  <si>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</si>
  <si>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</si>
  <si>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</si>
  <si>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</si>
  <si>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</si>
  <si>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</si>
  <si>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</si>
  <si>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</si>
  <si>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</si>
  <si>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</si>
  <si>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</si>
  <si>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</si>
  <si>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</si>
  <si>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</si>
  <si>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</si>
  <si>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</si>
  <si>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</si>
  <si>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</si>
  <si>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</si>
  <si>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</si>
  <si>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</si>
  <si>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</si>
  <si>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</si>
  <si>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</si>
  <si>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</si>
  <si>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</si>
  <si>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</si>
  <si>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</si>
  <si>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</si>
  <si>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</si>
  <si>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</si>
  <si>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</si>
  <si>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</si>
  <si>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</si>
  <si>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</si>
  <si>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</si>
  <si>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</si>
  <si>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</si>
  <si>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</si>
  <si>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</si>
  <si>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</si>
  <si>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</si>
  <si>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</si>
  <si>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</si>
  <si>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</si>
  <si>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</si>
  <si>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</si>
  <si>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</si>
  <si>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</si>
  <si>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</si>
  <si>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</si>
  <si>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</si>
  <si>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</si>
  <si>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</si>
  <si>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</si>
  <si>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</si>
  <si>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</si>
  <si>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</si>
  <si>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</si>
  <si>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</si>
  <si>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</si>
  <si>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</si>
  <si>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</si>
  <si>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</si>
  <si>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</si>
  <si>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</si>
  <si>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</si>
  <si>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</si>
  <si>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</si>
  <si>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</si>
  <si>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</si>
  <si>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</si>
  <si>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</si>
  <si>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</si>
  <si>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</si>
  <si>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</si>
  <si>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</si>
  <si>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</si>
  <si>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</si>
  <si>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</si>
  <si>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</si>
  <si>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</si>
  <si>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</si>
  <si>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</si>
  <si>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</si>
  <si>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</si>
  <si>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</si>
  <si>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</si>
  <si>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</si>
  <si>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</si>
  <si>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</si>
  <si>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</si>
  <si>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</si>
  <si>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</si>
  <si>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</si>
  <si>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</si>
  <si>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</si>
  <si>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</si>
  <si>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</si>
  <si>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</si>
  <si>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</si>
  <si>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</si>
  <si>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</si>
  <si>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</si>
  <si>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</si>
  <si>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</si>
  <si>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</si>
  <si>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</si>
  <si>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</si>
  <si>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</si>
  <si>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</si>
  <si>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</si>
  <si>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</si>
  <si>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</si>
  <si>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</si>
  <si>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</si>
  <si>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</si>
  <si>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</si>
  <si>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</si>
  <si>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</si>
  <si>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</si>
  <si>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</si>
  <si>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</si>
  <si>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</si>
  <si>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</si>
  <si>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</si>
  <si>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</si>
  <si>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</si>
  <si>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</si>
  <si>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</si>
  <si>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</si>
  <si>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</si>
  <si>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</si>
  <si>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</si>
  <si>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</si>
  <si>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</si>
  <si>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</si>
  <si>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</si>
  <si>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</si>
  <si>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</si>
  <si>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</si>
  <si>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</si>
  <si>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</si>
  <si>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</si>
  <si>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</si>
  <si>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</si>
  <si>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</si>
  <si>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</si>
  <si>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</si>
  <si>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</si>
  <si>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</si>
  <si>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</si>
  <si>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</si>
  <si>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</si>
  <si>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</si>
  <si>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</si>
  <si>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</si>
  <si>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</si>
  <si>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</si>
  <si>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</si>
  <si>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</si>
  <si>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</si>
  <si>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</si>
  <si>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</si>
  <si>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</si>
  <si>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</si>
  <si>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</si>
  <si>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</si>
  <si>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</si>
  <si>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</si>
  <si>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</si>
  <si>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</si>
  <si>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</si>
  <si>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</si>
  <si>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</si>
  <si>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</si>
  <si>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</si>
  <si>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</si>
  <si>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</si>
  <si>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</si>
  <si>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</si>
  <si>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</si>
  <si>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</si>
  <si>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</si>
  <si>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</si>
  <si>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</si>
  <si>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</si>
  <si>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</si>
  <si>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</si>
  <si>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</si>
  <si>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</si>
  <si>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</si>
  <si>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</si>
  <si>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</si>
  <si>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</si>
  <si>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</si>
  <si>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</si>
  <si>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</si>
  <si>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</si>
  <si>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</si>
  <si>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</si>
  <si>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</si>
  <si>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</si>
  <si>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</si>
  <si>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</si>
  <si>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</si>
  <si>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</si>
  <si>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</si>
  <si>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</si>
  <si>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</si>
  <si>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</si>
  <si>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</si>
  <si>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</si>
  <si>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</si>
  <si>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</si>
  <si>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</si>
  <si>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</si>
  <si>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</si>
  <si>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</si>
  <si>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</si>
  <si>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</si>
  <si>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</si>
  <si>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</si>
  <si>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</si>
  <si>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</si>
  <si>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</si>
  <si>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</si>
  <si>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</si>
  <si>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</si>
  <si>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</si>
  <si>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</si>
  <si>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</si>
  <si>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</si>
  <si>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</si>
  <si>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</si>
  <si>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</si>
  <si>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</si>
  <si>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</si>
  <si>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</si>
  <si>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</si>
  <si>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</si>
  <si>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</si>
  <si>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</si>
  <si>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</si>
  <si>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</si>
  <si>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</si>
  <si>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</si>
  <si>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</si>
  <si>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</si>
  <si>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</si>
  <si>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</si>
  <si>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</si>
  <si>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</si>
  <si>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</si>
  <si>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</si>
  <si>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</si>
  <si>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</si>
  <si>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</si>
  <si>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</si>
  <si>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</si>
  <si>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</si>
  <si>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</si>
  <si>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</si>
  <si>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</si>
  <si>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</si>
  <si>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</si>
  <si>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</si>
  <si>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</si>
  <si>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</si>
  <si>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</si>
  <si>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</si>
  <si>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</si>
  <si>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</si>
  <si>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</si>
  <si>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</si>
  <si>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</si>
  <si>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</si>
  <si>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</si>
  <si>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</si>
  <si>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</si>
  <si>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</si>
  <si>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</si>
  <si>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</si>
  <si>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</si>
  <si>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</si>
  <si>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</si>
  <si>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</si>
  <si>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</si>
  <si>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</si>
  <si>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</si>
  <si>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</si>
  <si>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</si>
  <si>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</si>
  <si>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</si>
  <si>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</si>
  <si>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</si>
  <si>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</si>
  <si>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</si>
  <si>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</si>
  <si>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</si>
  <si>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</si>
  <si>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</si>
  <si>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</si>
  <si>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</si>
  <si>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</si>
  <si>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</si>
  <si>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</si>
  <si>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</si>
  <si>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</si>
  <si>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</si>
  <si>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</si>
  <si>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</si>
  <si>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</si>
  <si>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</si>
  <si>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</si>
  <si>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</si>
  <si>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</si>
  <si>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</si>
  <si>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</si>
  <si>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</si>
  <si>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</si>
  <si>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</si>
  <si>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</si>
  <si>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</si>
  <si>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</si>
  <si>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</si>
  <si>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</si>
  <si>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</si>
  <si>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</si>
  <si>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</si>
  <si>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</si>
  <si>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</si>
  <si>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</si>
  <si>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</si>
  <si>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</si>
  <si>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</si>
  <si>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</si>
  <si>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</si>
  <si>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</si>
  <si>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</si>
  <si>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</si>
  <si>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</si>
  <si>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</si>
  <si>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</si>
  <si>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</si>
  <si>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</si>
  <si>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</si>
  <si>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</si>
  <si>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</si>
  <si>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</si>
  <si>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</si>
  <si>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</si>
  <si>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</si>
  <si>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</si>
  <si>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</si>
  <si>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</si>
  <si>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</si>
  <si>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</si>
  <si>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</si>
  <si>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</si>
  <si>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</si>
  <si>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</si>
  <si>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</si>
  <si>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</si>
  <si>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</si>
  <si>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</si>
  <si>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</si>
  <si>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</si>
  <si>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</si>
  <si>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</si>
  <si>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</si>
  <si>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</si>
  <si>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</si>
  <si>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</si>
  <si>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</si>
  <si>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</si>
  <si>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</si>
  <si>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</si>
  <si>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</si>
  <si>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</si>
  <si>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</si>
  <si>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</si>
  <si>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</si>
  <si>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</si>
  <si>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</si>
  <si>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</si>
  <si>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</si>
  <si>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</si>
  <si>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</si>
  <si>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</si>
  <si>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</si>
  <si>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</si>
  <si>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</si>
  <si>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</si>
  <si>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</si>
  <si>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</si>
  <si>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</si>
  <si>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</si>
  <si>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</si>
  <si>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</si>
  <si>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</si>
  <si>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</si>
  <si>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</si>
  <si>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</si>
  <si>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</si>
  <si>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</si>
  <si>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</si>
  <si>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</si>
  <si>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</si>
  <si>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</si>
  <si>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</si>
  <si>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</si>
  <si>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</si>
  <si>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</si>
  <si>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</si>
  <si>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</si>
  <si>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</si>
  <si>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</si>
  <si>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</si>
  <si>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</si>
  <si>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</si>
  <si>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</si>
  <si>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</si>
  <si>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</si>
  <si>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</si>
  <si>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</si>
  <si>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</si>
  <si>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</si>
  <si>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</si>
  <si>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</si>
  <si>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</si>
  <si>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</si>
  <si>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</si>
  <si>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</si>
  <si>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</si>
  <si>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</si>
  <si>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</si>
  <si>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</si>
  <si>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</si>
  <si>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</si>
  <si>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</si>
  <si>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</si>
  <si>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</si>
  <si>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</si>
  <si>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</si>
  <si>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</si>
  <si>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</si>
  <si>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</si>
  <si>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</si>
  <si>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</si>
  <si>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</si>
  <si>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</si>
  <si>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</si>
  <si>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</si>
  <si>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</si>
  <si>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</si>
  <si>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</si>
  <si>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</si>
  <si>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</si>
  <si>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</si>
  <si>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</si>
  <si>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</si>
  <si>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</si>
  <si>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</si>
  <si>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</si>
  <si>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</si>
  <si>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</si>
  <si>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</si>
  <si>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</si>
  <si>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</si>
  <si>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</si>
  <si>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</si>
  <si>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</si>
  <si>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</si>
  <si>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</si>
  <si>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</si>
  <si>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</si>
  <si>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</si>
  <si>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</si>
  <si>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</si>
  <si>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</si>
  <si>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</si>
  <si>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</si>
  <si>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</si>
  <si>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</si>
  <si>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</si>
  <si>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</si>
  <si>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</si>
  <si>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</si>
  <si>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</si>
  <si>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</si>
  <si>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</si>
  <si>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</si>
  <si>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</si>
  <si>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</si>
  <si>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</si>
  <si>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</si>
  <si>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</si>
  <si>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</si>
  <si>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</si>
  <si>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</si>
  <si>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</si>
  <si>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</si>
  <si>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</si>
  <si>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</si>
  <si>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</si>
  <si>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</si>
  <si>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</si>
  <si>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</si>
  <si>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</si>
  <si>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</si>
  <si>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</si>
  <si>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</si>
  <si>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</si>
  <si>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</si>
  <si>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</si>
  <si>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</si>
  <si>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</si>
  <si>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</si>
  <si>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</si>
  <si>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</si>
  <si>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</si>
  <si>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</si>
  <si>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</si>
  <si>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</si>
  <si>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</si>
  <si>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</si>
  <si>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</si>
  <si>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</si>
  <si>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</si>
  <si>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</si>
  <si>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</si>
  <si>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</si>
  <si>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</si>
  <si>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</si>
  <si>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</si>
  <si>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</si>
  <si>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</si>
  <si>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</si>
  <si>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</si>
  <si>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</si>
  <si>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</si>
  <si>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</si>
  <si>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</si>
  <si>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</si>
  <si>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</si>
  <si>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</si>
  <si>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</si>
  <si>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</si>
  <si>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</si>
  <si>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</si>
  <si>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</si>
  <si>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</si>
  <si>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</si>
  <si>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</si>
  <si>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</si>
  <si>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</si>
  <si>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</si>
  <si>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</si>
  <si>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</si>
  <si>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</si>
  <si>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</si>
  <si>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</si>
  <si>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</si>
  <si>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</si>
  <si>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</si>
  <si>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</si>
  <si>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</si>
  <si>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</si>
  <si>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</si>
  <si>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</si>
  <si>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</si>
  <si>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</si>
  <si>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</si>
  <si>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</si>
  <si>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</si>
  <si>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</si>
  <si>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</si>
  <si>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</si>
  <si>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</si>
  <si>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</si>
  <si>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</si>
  <si>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</si>
  <si>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</si>
  <si>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</si>
  <si>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</si>
  <si>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</si>
  <si>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</si>
  <si>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</si>
  <si>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</si>
  <si>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</si>
  <si>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</si>
  <si>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</si>
  <si>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</si>
  <si>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</si>
  <si>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</si>
  <si>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</si>
  <si>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</si>
  <si>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</si>
  <si>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</si>
  <si>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</si>
  <si>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</si>
  <si>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</si>
  <si>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</si>
  <si>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</si>
  <si>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</si>
  <si>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</si>
  <si>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</si>
  <si>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</si>
  <si>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</si>
  <si>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</si>
  <si>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</si>
  <si>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</si>
  <si>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</si>
  <si>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</si>
  <si>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</si>
  <si>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</si>
  <si>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</si>
  <si>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</si>
  <si>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</si>
  <si>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</si>
  <si>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</si>
  <si>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</si>
  <si>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</si>
  <si>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</si>
  <si>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</si>
  <si>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</si>
  <si>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</si>
  <si>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</si>
  <si>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</si>
  <si>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</si>
  <si>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</si>
  <si>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</si>
  <si>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</si>
  <si>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</si>
  <si>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</si>
  <si>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</si>
  <si>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</si>
  <si>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</si>
  <si>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</si>
  <si>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</si>
  <si>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</si>
  <si>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</si>
  <si>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</si>
  <si>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</si>
  <si>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</si>
  <si>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</si>
  <si>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</si>
  <si>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</si>
  <si>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</si>
  <si>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</si>
  <si>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</si>
  <si>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</si>
  <si>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</si>
  <si>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</si>
  <si>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</si>
  <si>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</si>
  <si>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</si>
  <si>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</si>
  <si>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</si>
  <si>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</si>
  <si>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</si>
  <si>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</si>
  <si>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</si>
  <si>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</si>
  <si>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</si>
  <si>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</si>
  <si>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</si>
  <si>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</si>
  <si>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</si>
  <si>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</si>
  <si>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</si>
  <si>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</si>
  <si>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</si>
  <si>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</si>
  <si>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</si>
  <si>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</si>
  <si>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</si>
  <si>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</si>
  <si>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</si>
  <si>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</si>
  <si>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</si>
  <si>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</si>
  <si>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</si>
  <si>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</si>
  <si>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</si>
  <si>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</si>
  <si>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</si>
  <si>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</si>
  <si>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</si>
  <si>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</si>
  <si>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</si>
  <si>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</si>
  <si>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</si>
  <si>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</si>
  <si>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</si>
  <si>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</si>
  <si>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</si>
  <si>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</si>
  <si>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</si>
  <si>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</si>
  <si>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</si>
  <si>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</si>
  <si>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</si>
  <si>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</si>
  <si>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</si>
  <si>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</si>
  <si>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</si>
  <si>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</si>
  <si>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</si>
  <si>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</si>
  <si>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</si>
  <si>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</si>
  <si>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</si>
  <si>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</si>
  <si>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</si>
  <si>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</si>
  <si>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</si>
  <si>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</si>
  <si>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</si>
  <si>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</si>
  <si>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</si>
  <si>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</si>
  <si>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</si>
  <si>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</si>
  <si>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</si>
  <si>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</si>
  <si>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</si>
  <si>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</si>
  <si>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</si>
  <si>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</si>
  <si>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</si>
  <si>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</si>
  <si>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</si>
  <si>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</si>
  <si>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</si>
  <si>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</si>
  <si>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</si>
  <si>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</si>
  <si>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</si>
  <si>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</si>
  <si>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</si>
  <si>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</si>
  <si>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</si>
  <si>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</si>
  <si>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</si>
  <si>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</si>
  <si>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</si>
  <si>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</si>
  <si>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</si>
  <si>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</si>
  <si>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</si>
  <si>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</si>
  <si>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</si>
  <si>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</si>
  <si>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</si>
  <si>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</si>
  <si>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</si>
  <si>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</si>
  <si>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</si>
  <si>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</si>
  <si>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</si>
  <si>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</si>
  <si>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</si>
  <si>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</si>
  <si>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</si>
  <si>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</si>
  <si>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</si>
  <si>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</si>
  <si>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</si>
  <si>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</si>
  <si>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</si>
  <si>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</si>
  <si>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</si>
  <si>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</si>
  <si>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</si>
  <si>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</si>
  <si>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</si>
  <si>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</si>
  <si>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</si>
  <si>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</si>
  <si>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</si>
  <si>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</si>
  <si>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</si>
  <si>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</si>
  <si>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</si>
  <si>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</si>
  <si>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</si>
  <si>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</si>
  <si>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</si>
  <si>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</si>
  <si>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</si>
  <si>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</si>
  <si>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</si>
  <si>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</si>
  <si>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</si>
  <si>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</si>
  <si>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</si>
  <si>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</si>
  <si>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</si>
  <si>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</si>
  <si>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</si>
  <si>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</si>
  <si>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</si>
  <si>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</si>
  <si>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</si>
  <si>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</si>
  <si>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</si>
  <si>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</si>
  <si>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</si>
  <si>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</si>
  <si>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</si>
  <si>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</si>
  <si>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</si>
  <si>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</si>
  <si>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</si>
  <si>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</si>
  <si>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</si>
  <si>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</si>
  <si>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</si>
  <si>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</si>
  <si>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</si>
  <si>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</si>
  <si>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</si>
  <si>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</si>
  <si>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</si>
  <si>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</si>
  <si>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</si>
  <si>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</si>
  <si>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</si>
  <si>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</si>
  <si>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</si>
  <si>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</si>
  <si>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</si>
  <si>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</si>
  <si>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</si>
  <si>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</si>
  <si>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</si>
  <si>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</si>
  <si>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</si>
  <si>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</si>
  <si>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</si>
  <si>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</si>
  <si>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</si>
  <si>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</si>
  <si>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</si>
  <si>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</si>
  <si>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</si>
  <si>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</si>
  <si>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</si>
  <si>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</si>
  <si>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</si>
  <si>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</si>
  <si>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</si>
  <si>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</si>
  <si>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</si>
  <si>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</si>
  <si>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</si>
  <si>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</si>
  <si>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</si>
  <si>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</si>
  <si>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</si>
  <si>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</si>
  <si>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</si>
  <si>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</si>
  <si>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</si>
  <si>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</si>
  <si>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</si>
  <si>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</si>
  <si>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</si>
  <si>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</si>
  <si>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</si>
  <si>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</si>
  <si>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</si>
  <si>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</si>
  <si>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</si>
  <si>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</si>
  <si>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</si>
  <si>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</si>
  <si>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</si>
  <si>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</si>
  <si>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</si>
  <si>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</si>
  <si>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</si>
  <si>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</si>
  <si>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</si>
  <si>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</si>
  <si>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</si>
  <si>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</si>
  <si>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</si>
  <si>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</si>
  <si>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</si>
  <si>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</si>
  <si>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</si>
  <si>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</si>
  <si>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</si>
  <si>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</si>
  <si>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</si>
  <si>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</si>
  <si>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</si>
  <si>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</si>
  <si>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</si>
  <si>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</si>
  <si>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</si>
  <si>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</si>
  <si>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</si>
  <si>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</si>
  <si>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</si>
  <si>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</si>
  <si>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</si>
  <si>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</si>
  <si>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</si>
  <si>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</si>
  <si>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</si>
  <si>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</si>
  <si>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</si>
  <si>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</si>
  <si>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</si>
  <si>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</si>
  <si>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</si>
  <si>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</si>
  <si>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</si>
  <si>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</si>
  <si>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</si>
  <si>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</si>
  <si>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</si>
  <si>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</si>
  <si>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</si>
  <si>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</si>
  <si>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</si>
  <si>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</si>
  <si>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</si>
  <si>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</si>
  <si>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</si>
  <si>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</si>
  <si>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</si>
  <si>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</si>
  <si>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</si>
  <si>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</si>
  <si>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</si>
  <si>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</si>
  <si>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</si>
  <si>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</si>
  <si>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</si>
  <si>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</si>
  <si>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</si>
  <si>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</si>
  <si>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</si>
  <si>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</si>
  <si>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</si>
  <si>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</si>
  <si>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</si>
  <si>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</si>
  <si>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</si>
  <si>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</si>
  <si>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</si>
  <si>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</si>
  <si>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</si>
  <si>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</si>
  <si>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</si>
  <si>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</si>
  <si>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</si>
  <si>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</si>
  <si>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</si>
  <si>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</si>
  <si>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</si>
  <si>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</si>
  <si>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</si>
  <si>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</si>
  <si>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</si>
  <si>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</si>
  <si>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</si>
  <si>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</si>
  <si>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</si>
  <si>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</si>
  <si>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</si>
  <si>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</si>
  <si>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</si>
  <si>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</si>
  <si>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</si>
  <si>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</si>
  <si>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</si>
  <si>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</si>
  <si>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</si>
  <si>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</si>
  <si>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</si>
  <si>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</si>
  <si>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</si>
  <si>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</si>
  <si>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</si>
  <si>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</si>
  <si>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</si>
  <si>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</si>
  <si>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</si>
  <si>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</si>
  <si>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</si>
  <si>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</si>
  <si>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</si>
  <si>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</si>
  <si>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</si>
  <si>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</si>
  <si>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</si>
  <si>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</si>
  <si>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</si>
  <si>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</si>
  <si>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</si>
  <si>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</si>
  <si>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</si>
  <si>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</si>
  <si>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</si>
  <si>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</si>
  <si>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</si>
  <si>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</si>
  <si>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</si>
  <si>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</si>
  <si>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</si>
  <si>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</si>
  <si>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</si>
  <si>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</si>
  <si>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</si>
  <si>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</si>
  <si>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</si>
  <si>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</si>
  <si>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</si>
  <si>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</si>
  <si>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</si>
  <si>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</si>
  <si>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</si>
  <si>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</si>
  <si>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</si>
  <si>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</si>
  <si>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</si>
  <si>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</si>
  <si>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</si>
  <si>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</si>
  <si>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</si>
  <si>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</si>
  <si>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</si>
  <si>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</si>
  <si>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</si>
  <si>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</si>
  <si>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</si>
  <si>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</si>
  <si>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</si>
  <si>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</si>
  <si>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</si>
  <si>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</si>
  <si>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</si>
  <si>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</si>
  <si>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</si>
  <si>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</si>
  <si>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</si>
  <si>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</si>
  <si>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</si>
  <si>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</si>
  <si>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</si>
  <si>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</si>
  <si>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</si>
  <si>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</si>
  <si>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</si>
  <si>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</si>
  <si>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</si>
  <si>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</si>
  <si>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</si>
  <si>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</si>
  <si>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</si>
  <si>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</si>
  <si>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</si>
  <si>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</si>
  <si>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</si>
  <si>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</si>
  <si>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</si>
  <si>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</si>
  <si>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</si>
  <si>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</si>
  <si>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</si>
  <si>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</si>
  <si>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</si>
  <si>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</si>
  <si>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</si>
  <si>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</si>
  <si>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</si>
  <si>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</si>
  <si>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</si>
  <si>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</si>
  <si>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</si>
  <si>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</si>
  <si>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</si>
  <si>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</si>
  <si>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</si>
  <si>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</si>
  <si>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</si>
  <si>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</si>
  <si>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</si>
  <si>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</si>
  <si>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</si>
  <si>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</si>
  <si>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</si>
  <si>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</si>
  <si>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</si>
  <si>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</si>
  <si>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</si>
  <si>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</si>
  <si>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</si>
  <si>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</si>
  <si>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</si>
  <si>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</si>
  <si>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</si>
  <si>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</si>
  <si>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</si>
  <si>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</si>
  <si>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</si>
  <si>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</si>
  <si>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</si>
  <si>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</si>
  <si>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</si>
  <si>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</si>
  <si>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</si>
  <si>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</si>
  <si>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</si>
  <si>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</si>
  <si>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</si>
  <si>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</si>
  <si>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</si>
  <si>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</si>
  <si>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</si>
  <si>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</si>
  <si>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</si>
  <si>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</si>
  <si>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</si>
  <si>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</si>
  <si>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</si>
  <si>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</si>
  <si>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</si>
  <si>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</si>
  <si>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</si>
  <si>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</si>
  <si>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</si>
  <si>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</si>
  <si>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</si>
  <si>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</si>
  <si>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</si>
  <si>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</si>
  <si>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</si>
  <si>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</si>
  <si>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</si>
  <si>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</si>
  <si>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</si>
  <si>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</si>
  <si>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</si>
  <si>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</si>
  <si>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</si>
  <si>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</si>
  <si>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</si>
  <si>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</si>
  <si>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</si>
  <si>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</si>
  <si>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</si>
  <si>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</si>
  <si>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</si>
  <si>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</si>
  <si>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</si>
  <si>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</si>
  <si>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</si>
  <si>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</si>
  <si>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</si>
  <si>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</si>
  <si>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</si>
  <si>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</si>
  <si>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</si>
  <si>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</si>
  <si>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</si>
  <si>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</si>
  <si>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</si>
  <si>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</si>
  <si>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</si>
  <si>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</si>
  <si>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</si>
  <si>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</si>
  <si>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</si>
  <si>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</si>
  <si>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</si>
  <si>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</si>
  <si>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</si>
  <si>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</si>
  <si>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</si>
  <si>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</si>
  <si>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</si>
  <si>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</si>
  <si>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</si>
  <si>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</si>
  <si>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</si>
  <si>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</si>
  <si>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</si>
  <si>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</si>
  <si>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</si>
  <si>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</si>
  <si>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</si>
  <si>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</si>
  <si>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</si>
  <si>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</si>
  <si>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</si>
  <si>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</si>
  <si>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</si>
  <si>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</si>
  <si>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</si>
  <si>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</si>
  <si>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</si>
  <si>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</si>
  <si>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</si>
  <si>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</si>
  <si>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</si>
  <si>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</si>
  <si>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</si>
  <si>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</si>
  <si>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</si>
  <si>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</si>
  <si>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</si>
  <si>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</si>
  <si>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</si>
  <si>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</si>
  <si>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</si>
  <si>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</si>
  <si>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</si>
  <si>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</si>
  <si>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</si>
  <si>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</si>
  <si>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</si>
  <si>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</si>
  <si>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</si>
  <si>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</si>
  <si>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</si>
  <si>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</si>
  <si>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</si>
  <si>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</si>
  <si>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</si>
  <si>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</si>
  <si>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</si>
  <si>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</si>
  <si>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</si>
  <si>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</si>
  <si>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</si>
  <si>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</si>
  <si>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</si>
  <si>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</si>
  <si>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</si>
  <si>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</si>
  <si>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</si>
  <si>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</si>
  <si>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</si>
  <si>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</si>
  <si>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</si>
  <si>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</si>
  <si>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</si>
  <si>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</si>
  <si>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</si>
  <si>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</si>
  <si>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</si>
  <si>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</si>
  <si>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</si>
  <si>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</si>
  <si>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</si>
  <si>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</si>
  <si>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</si>
  <si>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</si>
  <si>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</si>
  <si>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</si>
  <si>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</si>
  <si>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</si>
  <si>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</si>
  <si>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</si>
  <si>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</si>
  <si>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</si>
  <si>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</si>
  <si>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</si>
  <si>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</si>
  <si>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</si>
  <si>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</si>
  <si>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</si>
  <si>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</si>
  <si>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</si>
  <si>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</si>
  <si>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</si>
  <si>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</si>
  <si>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</si>
  <si>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</si>
  <si>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</si>
  <si>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</si>
  <si>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</si>
  <si>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</si>
  <si>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</si>
  <si>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</si>
  <si>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</si>
  <si>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</si>
  <si>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</si>
  <si>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</si>
  <si>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</si>
  <si>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</si>
  <si>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</si>
  <si>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</si>
  <si>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</si>
  <si>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</si>
  <si>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</si>
  <si>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</si>
  <si>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</si>
  <si>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</si>
  <si>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</si>
  <si>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</si>
  <si>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</si>
  <si>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</si>
  <si>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</si>
  <si>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</si>
  <si>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</si>
  <si>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</si>
  <si>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</si>
  <si>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</si>
  <si>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</si>
  <si>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</si>
  <si>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</si>
  <si>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</si>
  <si>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</si>
  <si>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</si>
  <si>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</si>
  <si>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</si>
  <si>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</si>
  <si>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</si>
  <si>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</si>
  <si>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</si>
  <si>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</si>
  <si>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</si>
  <si>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</si>
  <si>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</si>
  <si>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</si>
  <si>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</si>
  <si>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</si>
  <si>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</si>
  <si>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</si>
  <si>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</si>
  <si>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</si>
  <si>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</si>
  <si>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</si>
  <si>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</si>
  <si>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</si>
  <si>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</si>
  <si>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</si>
  <si>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</si>
  <si>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</si>
  <si>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</si>
  <si>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</si>
  <si>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</si>
  <si>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</si>
  <si>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</si>
  <si>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</si>
  <si>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</si>
  <si>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</si>
  <si>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</si>
  <si>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</si>
  <si>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</si>
  <si>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</si>
  <si>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</si>
  <si>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</si>
  <si>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</si>
  <si>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</si>
  <si>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</si>
  <si>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</si>
  <si>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</si>
  <si>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</si>
  <si>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</si>
  <si>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</si>
  <si>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</si>
  <si>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</si>
  <si>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</si>
  <si>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</si>
  <si>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</si>
  <si>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</si>
  <si>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</si>
  <si>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</si>
  <si>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</si>
  <si>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</si>
  <si>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</si>
  <si>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</si>
  <si>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</si>
  <si>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</si>
  <si>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</si>
  <si>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</si>
  <si>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</si>
  <si>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</si>
  <si>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</si>
  <si>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</si>
  <si>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</si>
  <si>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</si>
  <si>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</si>
  <si>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</si>
  <si>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</si>
  <si>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</si>
  <si>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</si>
  <si>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</si>
  <si>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</si>
  <si>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</si>
  <si>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</si>
  <si>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</si>
  <si>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</si>
  <si>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</si>
  <si>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</si>
  <si>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</si>
  <si>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</si>
  <si>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</si>
  <si>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</si>
  <si>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</si>
  <si>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</si>
  <si>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</si>
  <si>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</si>
  <si>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</si>
  <si>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</si>
  <si>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</si>
  <si>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</si>
  <si>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</si>
  <si>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</si>
  <si>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</si>
  <si>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</si>
  <si>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</si>
  <si>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</si>
  <si>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</si>
  <si>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</si>
  <si>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</si>
  <si>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</si>
  <si>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</si>
  <si>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</si>
  <si>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</si>
  <si>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</si>
  <si>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</si>
  <si>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</si>
  <si>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</si>
  <si>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</si>
  <si>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</si>
  <si>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</si>
  <si>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</si>
  <si>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</si>
  <si>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</si>
  <si>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</si>
  <si>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</si>
  <si>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</si>
  <si>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</si>
  <si>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</si>
  <si>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</si>
  <si>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</si>
  <si>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</si>
  <si>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</si>
  <si>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</si>
  <si>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</si>
  <si>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</si>
  <si>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</si>
  <si>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</si>
  <si>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</si>
  <si>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</si>
  <si>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</si>
  <si>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</si>
  <si>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</si>
  <si>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</si>
  <si>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</si>
  <si>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</si>
  <si>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</si>
  <si>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</si>
  <si>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</si>
  <si>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</si>
  <si>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</si>
  <si>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</si>
  <si>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</si>
  <si>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</si>
  <si>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</si>
  <si>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</si>
  <si>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</si>
  <si>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</si>
  <si>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</si>
  <si>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</si>
  <si>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</si>
  <si>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</si>
  <si>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</si>
  <si>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</si>
  <si>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</si>
  <si>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</si>
  <si>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</si>
  <si>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</si>
  <si>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</si>
  <si>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</si>
  <si>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</si>
  <si>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</si>
  <si>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</si>
  <si>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</si>
  <si>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</si>
  <si>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</si>
  <si>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</si>
  <si>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</si>
  <si>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</si>
  <si>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</si>
  <si>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</si>
  <si>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</si>
  <si>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</si>
  <si>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</si>
  <si>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</si>
  <si>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</si>
  <si>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</si>
  <si>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</si>
  <si>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</si>
  <si>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</si>
  <si>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</si>
  <si>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</si>
  <si>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</si>
  <si>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</si>
  <si>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</si>
  <si>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</si>
  <si>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</si>
  <si>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</si>
  <si>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</si>
  <si>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</si>
  <si>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</si>
  <si>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</si>
  <si>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</si>
  <si>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</si>
  <si>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</si>
  <si>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</si>
  <si>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</si>
  <si>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</si>
  <si>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</si>
  <si>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</si>
  <si>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</si>
  <si>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</si>
  <si>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</si>
  <si>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</si>
  <si>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</si>
  <si>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</si>
  <si>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</si>
  <si>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</si>
  <si>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</si>
  <si>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</si>
  <si>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</si>
  <si>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</si>
  <si>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</si>
  <si>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</si>
  <si>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</si>
  <si>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</si>
  <si>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</si>
  <si>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</si>
  <si>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</si>
  <si>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</si>
  <si>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</si>
  <si>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</si>
  <si>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</si>
  <si>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</si>
  <si>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</si>
  <si>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</si>
  <si>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</si>
  <si>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</si>
  <si>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</si>
  <si>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</si>
  <si>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</si>
  <si>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</si>
  <si>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</si>
  <si>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</si>
  <si>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</si>
  <si>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</si>
  <si>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</si>
  <si>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</si>
  <si>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</si>
  <si>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</si>
  <si>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</si>
  <si>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</si>
  <si>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</si>
  <si>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</si>
  <si>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</si>
  <si>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</si>
  <si>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</si>
  <si>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</si>
  <si>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</si>
  <si>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</si>
  <si>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</si>
  <si>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</si>
  <si>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</si>
  <si>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</si>
  <si>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</si>
  <si>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</si>
  <si>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</si>
  <si>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</si>
  <si>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</si>
  <si>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</si>
  <si>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</si>
  <si>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</si>
  <si>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</si>
  <si>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</si>
  <si>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</si>
  <si>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</si>
  <si>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</si>
  <si>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</si>
  <si>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</si>
  <si>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</si>
  <si>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</si>
  <si>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</si>
  <si>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</si>
  <si>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</si>
  <si>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</si>
  <si>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</si>
  <si>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</si>
  <si>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</si>
  <si>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</si>
  <si>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</si>
  <si>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</si>
  <si>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</si>
  <si>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</si>
  <si>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</si>
  <si>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</si>
  <si>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</si>
  <si>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</si>
  <si>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</si>
  <si>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</si>
  <si>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</si>
  <si>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</si>
  <si>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</si>
  <si>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</si>
  <si>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</si>
  <si>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</si>
  <si>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</si>
  <si>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</si>
  <si>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</si>
  <si>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</si>
  <si>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</si>
  <si>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</si>
  <si>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</si>
  <si>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</si>
  <si>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</si>
  <si>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</si>
  <si>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</si>
  <si>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</si>
  <si>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</si>
  <si>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</si>
  <si>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</si>
  <si>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</si>
  <si>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</si>
  <si>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</si>
  <si>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</si>
  <si>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</si>
  <si>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</si>
  <si>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</si>
  <si>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</si>
  <si>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</si>
  <si>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</si>
  <si>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</si>
  <si>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</si>
  <si>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</si>
  <si>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</si>
  <si>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</si>
  <si>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</si>
  <si>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</si>
  <si>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</si>
  <si>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</si>
  <si>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</si>
  <si>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</si>
  <si>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</si>
  <si>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</si>
  <si>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</si>
  <si>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</si>
  <si>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</si>
  <si>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</si>
  <si>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</si>
  <si>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</si>
  <si>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</si>
  <si>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</si>
  <si>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</si>
  <si>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</si>
  <si>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</si>
  <si>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</si>
  <si>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</si>
  <si>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</si>
  <si>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</si>
  <si>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</si>
  <si>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</si>
  <si>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</si>
  <si>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</si>
  <si>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</si>
  <si>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</si>
  <si>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</si>
  <si>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</si>
  <si>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</si>
  <si>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</si>
  <si>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</si>
  <si>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</si>
  <si>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</si>
  <si>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</si>
  <si>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</si>
  <si>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</si>
  <si>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</si>
  <si>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</si>
  <si>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</si>
  <si>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</si>
  <si>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</si>
  <si>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</si>
  <si>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</si>
  <si>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</si>
  <si>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</si>
  <si>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</si>
  <si>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</si>
  <si>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</si>
  <si>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</si>
  <si>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</si>
  <si>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</si>
  <si>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</si>
  <si>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</si>
  <si>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</si>
  <si>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</si>
  <si>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</si>
  <si>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</si>
  <si>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</si>
  <si>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</si>
  <si>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</si>
  <si>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</si>
  <si>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</si>
  <si>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</si>
  <si>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</si>
  <si>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</si>
  <si>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</si>
  <si>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</si>
  <si>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</si>
  <si>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</si>
  <si>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</si>
  <si>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</si>
  <si>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</si>
  <si>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</si>
  <si>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</si>
  <si>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</si>
  <si>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</si>
  <si>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</si>
  <si>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</si>
  <si>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</si>
  <si>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</si>
  <si>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</si>
  <si>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</si>
  <si>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</si>
  <si>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</si>
  <si>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</si>
  <si>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</si>
  <si>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</si>
  <si>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</si>
  <si>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</si>
  <si>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</si>
  <si>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</si>
  <si>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</si>
  <si>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</si>
  <si>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</si>
  <si>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</si>
  <si>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</si>
  <si>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</si>
  <si>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</si>
  <si>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</si>
  <si>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</si>
  <si>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</si>
  <si>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</si>
  <si>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</si>
  <si>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</si>
  <si>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</si>
  <si>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</si>
  <si>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</si>
  <si>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</si>
  <si>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</si>
  <si>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</si>
  <si>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</si>
  <si>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</si>
  <si>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</si>
  <si>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</si>
  <si>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</si>
  <si>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</si>
  <si>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</si>
  <si>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</si>
  <si>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</si>
  <si>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</si>
  <si>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</si>
  <si>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</si>
  <si>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</si>
  <si>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</si>
  <si>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</si>
  <si>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</si>
  <si>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</si>
  <si>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</si>
  <si>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</si>
  <si>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</si>
  <si>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</si>
  <si>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</si>
  <si>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</si>
  <si>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</si>
  <si>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</si>
  <si>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</si>
  <si>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</si>
  <si>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</si>
  <si>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</si>
  <si>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</si>
  <si>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</si>
  <si>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</si>
  <si>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</si>
  <si>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</si>
  <si>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</si>
  <si>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</si>
  <si>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</si>
  <si>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</si>
  <si>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</si>
  <si>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</si>
  <si>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</si>
  <si>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</si>
  <si>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</si>
  <si>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</si>
  <si>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</si>
  <si>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</si>
  <si>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</si>
  <si>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</si>
  <si>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</si>
  <si>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</si>
  <si>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</si>
  <si>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</si>
  <si>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</si>
  <si>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</si>
  <si>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</si>
  <si>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</si>
  <si>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</si>
  <si>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</si>
  <si>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</si>
  <si>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</si>
  <si>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</si>
  <si>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</si>
  <si>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</si>
  <si>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</si>
  <si>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</si>
  <si>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</si>
  <si>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</si>
  <si>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</si>
  <si>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</si>
  <si>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</si>
  <si>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</si>
  <si>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</si>
  <si>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</si>
  <si>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</si>
  <si>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</si>
  <si>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</si>
  <si>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</si>
  <si>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</si>
  <si>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</si>
  <si>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</si>
  <si>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</si>
  <si>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</si>
  <si>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</si>
  <si>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</si>
  <si>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</si>
  <si>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</si>
  <si>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</si>
  <si>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</si>
  <si>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</si>
  <si>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</si>
  <si>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</si>
  <si>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</si>
  <si>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</si>
  <si>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</si>
  <si>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</si>
  <si>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</si>
  <si>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</si>
  <si>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</si>
  <si>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</si>
  <si>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</si>
  <si>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</si>
  <si>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</si>
  <si>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</si>
  <si>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</si>
  <si>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</si>
  <si>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</si>
  <si>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</si>
  <si>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</si>
  <si>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</si>
  <si>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</si>
  <si>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</si>
  <si>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</si>
  <si>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</si>
  <si>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</si>
  <si>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</si>
  <si>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</si>
  <si>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</si>
  <si>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</si>
  <si>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</si>
  <si>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</si>
  <si>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</si>
  <si>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</si>
  <si>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</si>
  <si>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</si>
  <si>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</si>
  <si>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</si>
  <si>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</si>
  <si>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</si>
  <si>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</si>
  <si>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</si>
  <si>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</si>
  <si>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</si>
  <si>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</si>
  <si>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</si>
  <si>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</si>
  <si>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</si>
  <si>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</si>
  <si>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</si>
  <si>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</si>
  <si>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</si>
  <si>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</si>
  <si>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</si>
  <si>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</si>
  <si>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</si>
  <si>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</si>
  <si>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</si>
  <si>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</si>
  <si>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</si>
  <si>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</si>
  <si>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</si>
  <si>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</si>
  <si>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</si>
  <si>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</si>
  <si>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</si>
  <si>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</si>
  <si>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</si>
  <si>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</si>
  <si>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</si>
  <si>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</si>
  <si>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</si>
  <si>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</si>
  <si>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</si>
  <si>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</si>
  <si>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</si>
  <si>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</si>
  <si>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</si>
  <si>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</si>
  <si>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</si>
  <si>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</si>
  <si>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</si>
  <si>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</si>
  <si>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</si>
  <si>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</si>
  <si>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</si>
  <si>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</si>
  <si>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</si>
  <si>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</si>
  <si>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</si>
  <si>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</si>
  <si>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</si>
  <si>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</si>
  <si>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</si>
  <si>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</si>
  <si>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</si>
  <si>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</si>
  <si>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</si>
  <si>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</si>
  <si>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</si>
  <si>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</si>
  <si>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</si>
  <si>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</si>
  <si>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</si>
  <si>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</si>
  <si>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</si>
  <si>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</si>
  <si>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</si>
  <si>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</si>
  <si>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</si>
  <si>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</si>
  <si>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</si>
  <si>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</si>
  <si>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</si>
  <si>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</si>
  <si>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</si>
  <si>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</si>
  <si>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</si>
  <si>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</si>
  <si>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</si>
  <si>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</si>
  <si>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</si>
  <si>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</si>
  <si>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</si>
  <si>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</si>
  <si>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</si>
  <si>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</si>
  <si>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</si>
  <si>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</si>
  <si>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</si>
  <si>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</si>
  <si>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</si>
  <si>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</si>
  <si>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</si>
  <si>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</si>
  <si>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</si>
  <si>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</si>
  <si>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</si>
  <si>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</si>
  <si>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</si>
  <si>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</si>
  <si>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</si>
  <si>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</si>
  <si>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</si>
  <si>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</si>
  <si>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</si>
  <si>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</si>
  <si>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</si>
  <si>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</si>
  <si>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</si>
  <si>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</si>
  <si>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</si>
  <si>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</si>
  <si>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</si>
  <si>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</si>
  <si>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</si>
  <si>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</si>
  <si>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</si>
  <si>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</si>
  <si>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</si>
  <si>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</si>
  <si>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</si>
  <si>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</si>
  <si>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</si>
  <si>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</si>
  <si>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</si>
  <si>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</si>
  <si>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</si>
  <si>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</si>
  <si>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</si>
  <si>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</si>
  <si>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</si>
  <si>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</si>
  <si>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</si>
  <si>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</si>
  <si>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</si>
  <si>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</si>
  <si>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</si>
  <si>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</si>
  <si>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</si>
  <si>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</si>
  <si>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</si>
  <si>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</si>
  <si>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</si>
  <si>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</si>
  <si>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</si>
  <si>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</si>
  <si>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</si>
  <si>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</si>
  <si>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</si>
  <si>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</si>
  <si>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</si>
  <si>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</si>
  <si>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</si>
  <si>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</si>
  <si>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</si>
  <si>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</si>
  <si>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</si>
  <si>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</si>
  <si>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</si>
  <si>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</si>
  <si>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</si>
  <si>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</si>
  <si>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</si>
  <si>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</si>
  <si>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</si>
  <si>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</si>
  <si>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</si>
  <si>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</si>
  <si>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</si>
  <si>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</si>
  <si>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</si>
  <si>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</si>
  <si>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</si>
  <si>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</si>
  <si>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</si>
  <si>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</si>
  <si>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</si>
  <si>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</si>
  <si>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</si>
  <si>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</si>
  <si>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</si>
  <si>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</si>
  <si>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</si>
  <si>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</si>
  <si>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</si>
  <si>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</si>
  <si>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</si>
  <si>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</si>
  <si>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</si>
  <si>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</si>
  <si>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</si>
  <si>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</si>
  <si>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</si>
  <si>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</si>
  <si>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</si>
  <si>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</si>
  <si>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</si>
  <si>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</si>
  <si>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</si>
  <si>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</si>
  <si>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</si>
  <si>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</si>
  <si>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</si>
  <si>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</si>
  <si>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</si>
  <si>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</si>
  <si>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</si>
  <si>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</si>
  <si>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</si>
  <si>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</si>
  <si>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</si>
  <si>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</si>
  <si>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</si>
  <si>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</si>
  <si>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</si>
  <si>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</si>
  <si>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</si>
  <si>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</si>
  <si>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</si>
  <si>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</si>
  <si>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</si>
  <si>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</si>
  <si>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</si>
  <si>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</si>
  <si>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</si>
  <si>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</si>
  <si>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</si>
  <si>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</si>
  <si>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</si>
  <si>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</si>
  <si>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</si>
  <si>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</si>
  <si>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</si>
  <si>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</si>
  <si>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</si>
  <si>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</si>
  <si>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</si>
  <si>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</si>
  <si>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</si>
  <si>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</si>
  <si>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</si>
  <si>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</si>
  <si>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</si>
  <si>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</si>
  <si>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</si>
  <si>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</si>
  <si>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</si>
  <si>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</si>
  <si>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</si>
  <si>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</si>
  <si>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</si>
  <si>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</si>
  <si>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</si>
  <si>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</si>
  <si>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</si>
  <si>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</si>
  <si>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</si>
  <si>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</si>
  <si>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</si>
  <si>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</si>
  <si>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</si>
  <si>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</si>
  <si>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</si>
  <si>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</si>
  <si>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</si>
  <si>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</si>
  <si>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</si>
  <si>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</si>
  <si>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</si>
  <si>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</si>
  <si>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</si>
  <si>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</si>
  <si>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</si>
  <si>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</si>
  <si>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</si>
  <si>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</si>
  <si>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</si>
  <si>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</si>
  <si>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</si>
  <si>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</si>
  <si>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</si>
  <si>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</si>
  <si>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</si>
  <si>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</si>
  <si>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</si>
  <si>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</si>
  <si>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</si>
  <si>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</si>
  <si>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</si>
  <si>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</si>
  <si>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</si>
  <si>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</si>
  <si>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</si>
  <si>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</si>
  <si>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</si>
  <si>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</si>
  <si>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</si>
  <si>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</si>
  <si>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</si>
  <si>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</si>
  <si>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</si>
  <si>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</si>
  <si>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</si>
  <si>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</si>
  <si>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</si>
  <si>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</si>
  <si>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</si>
  <si>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</si>
  <si>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</si>
  <si>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</si>
  <si>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</si>
  <si>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</si>
  <si>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</si>
  <si>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</si>
  <si>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</si>
  <si>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</si>
  <si>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</si>
  <si>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</si>
  <si>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</si>
  <si>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</si>
  <si>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</si>
  <si>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</si>
  <si>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</si>
  <si>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</si>
  <si>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</si>
  <si>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</si>
  <si>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</si>
  <si>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</si>
  <si>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</si>
  <si>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</si>
  <si>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</si>
  <si>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</si>
  <si>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</si>
  <si>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</si>
  <si>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</si>
  <si>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</si>
  <si>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</si>
  <si>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</si>
  <si>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</si>
  <si>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</si>
  <si>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</si>
  <si>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</si>
  <si>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</si>
  <si>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</si>
  <si>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</si>
  <si>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</si>
  <si>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</si>
  <si>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</si>
  <si>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</si>
  <si>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</si>
  <si>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</si>
  <si>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</si>
  <si>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</si>
  <si>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</si>
  <si>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</si>
  <si>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</si>
  <si>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</si>
  <si>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</si>
  <si>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</si>
  <si>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</si>
  <si>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</si>
  <si>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</si>
  <si>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</si>
  <si>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</si>
  <si>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</si>
  <si>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</si>
  <si>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</si>
  <si>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</si>
  <si>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</si>
  <si>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</si>
  <si>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</si>
  <si>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</si>
  <si>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</si>
  <si>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</si>
  <si>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</si>
  <si>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</si>
  <si>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</si>
  <si>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</si>
  <si>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</si>
  <si>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</si>
  <si>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</si>
  <si>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</si>
  <si>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</si>
  <si>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</si>
  <si>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</si>
  <si>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</si>
  <si>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</si>
  <si>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</si>
  <si>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</si>
  <si>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</si>
  <si>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</si>
  <si>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</si>
  <si>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</si>
  <si>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</si>
  <si>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</si>
  <si>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</si>
  <si>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</si>
  <si>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</si>
  <si>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</si>
  <si>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</si>
  <si>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</si>
  <si>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</si>
  <si>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</si>
  <si>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</si>
  <si>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</si>
  <si>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</si>
  <si>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</si>
  <si>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</si>
  <si>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</si>
  <si>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</si>
  <si>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</si>
  <si>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</si>
  <si>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</si>
  <si>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</si>
  <si>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</si>
  <si>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</si>
  <si>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</si>
  <si>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</si>
  <si>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</si>
  <si>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</si>
  <si>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</si>
  <si>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</si>
  <si>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</si>
  <si>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</si>
  <si>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</si>
  <si>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</si>
  <si>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</si>
  <si>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</si>
  <si>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</si>
  <si>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</si>
  <si>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</si>
  <si>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</si>
  <si>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</si>
  <si>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</si>
  <si>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</si>
  <si>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</si>
  <si>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</si>
  <si>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</si>
  <si>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</si>
  <si>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</si>
  <si>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</si>
  <si>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</si>
  <si>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</si>
  <si>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</si>
  <si>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</si>
  <si>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</si>
  <si>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</si>
  <si>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</si>
  <si>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</si>
  <si>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</si>
  <si>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</si>
  <si>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</si>
  <si>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</si>
  <si>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</si>
  <si>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</si>
  <si>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</si>
  <si>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</si>
  <si>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</si>
  <si>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</si>
  <si>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</si>
  <si>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</si>
  <si>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</si>
  <si>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</si>
  <si>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</si>
  <si>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</si>
  <si>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</si>
  <si>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</si>
  <si>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</si>
  <si>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</si>
  <si>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</si>
  <si>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</si>
  <si>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</si>
  <si>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</si>
  <si>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</si>
  <si>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</si>
  <si>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</si>
  <si>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</si>
  <si>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</si>
  <si>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</si>
  <si>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</si>
  <si>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</si>
  <si>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</si>
  <si>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</si>
  <si>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</si>
  <si>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</si>
  <si>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</si>
  <si>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</si>
  <si>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</si>
  <si>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</si>
  <si>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</si>
  <si>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</si>
  <si>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</si>
  <si>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</si>
  <si>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</si>
  <si>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</si>
  <si>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</si>
  <si>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</si>
  <si>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</si>
  <si>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</si>
  <si>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</si>
  <si>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</si>
  <si>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</si>
  <si>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</si>
  <si>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</si>
  <si>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</si>
  <si>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</si>
  <si>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</si>
  <si>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</si>
  <si>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</si>
  <si>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</si>
  <si>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</si>
  <si>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</si>
  <si>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</si>
  <si>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</si>
  <si>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</si>
  <si>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</si>
  <si>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</si>
  <si>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</si>
  <si>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</si>
  <si>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</si>
  <si>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</si>
  <si>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</si>
  <si>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</si>
  <si>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</si>
  <si>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</si>
  <si>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</si>
  <si>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</si>
  <si>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</si>
  <si>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</si>
  <si>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</si>
  <si>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</si>
  <si>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</si>
  <si>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</si>
  <si>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</si>
  <si>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</si>
  <si>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</si>
  <si>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</si>
  <si>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</si>
  <si>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</si>
  <si>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</si>
  <si>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</si>
  <si>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</si>
  <si>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</si>
  <si>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</si>
  <si>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</si>
  <si>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</si>
  <si>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</si>
  <si>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</si>
  <si>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</si>
  <si>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</si>
  <si>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</si>
  <si>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</si>
  <si>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</si>
  <si>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</si>
  <si>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</si>
  <si>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</si>
  <si>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</si>
  <si>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</si>
  <si>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</si>
  <si>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</si>
  <si>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</si>
  <si>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</si>
  <si>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</si>
  <si>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</si>
  <si>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</si>
  <si>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</si>
  <si>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</si>
  <si>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</si>
  <si>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</si>
  <si>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</si>
  <si>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</si>
  <si>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</si>
  <si>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</si>
  <si>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</si>
  <si>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</si>
  <si>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</si>
  <si>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</si>
  <si>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</si>
  <si>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</si>
  <si>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</si>
  <si>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</si>
  <si>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</si>
  <si>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</si>
  <si>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</si>
  <si>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</si>
  <si>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</si>
  <si>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</si>
  <si>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</si>
  <si>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</si>
  <si>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</si>
  <si>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</si>
  <si>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</si>
  <si>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</si>
  <si>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</si>
  <si>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</si>
  <si>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</si>
  <si>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</si>
  <si>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</si>
  <si>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</si>
  <si>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</si>
  <si>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</si>
  <si>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</si>
  <si>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</si>
  <si>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</si>
  <si>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</si>
  <si>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</si>
  <si>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</si>
  <si>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</si>
  <si>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</si>
  <si>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</si>
  <si>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</si>
  <si>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</si>
  <si>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</si>
  <si>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</si>
  <si>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</si>
  <si>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</si>
  <si>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</si>
  <si>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</si>
  <si>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</si>
  <si>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</si>
  <si>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</si>
  <si>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</si>
  <si>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</si>
  <si>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</si>
  <si>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</si>
  <si>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</si>
  <si>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</si>
  <si>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</si>
  <si>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</si>
  <si>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</si>
  <si>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</si>
  <si>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</si>
  <si>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</si>
  <si>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</si>
  <si>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</si>
  <si>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</si>
  <si>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</si>
  <si>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</si>
  <si>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</si>
  <si>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</si>
  <si>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</si>
  <si>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</si>
  <si>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</si>
  <si>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</si>
  <si>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</si>
  <si>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</si>
  <si>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</si>
  <si>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</si>
  <si>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</si>
  <si>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</si>
  <si>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</si>
  <si>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</si>
  <si>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</si>
  <si>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</si>
  <si>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</si>
  <si>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</si>
  <si>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</si>
  <si>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</si>
  <si>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</si>
  <si>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</si>
  <si>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</si>
  <si>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</si>
  <si>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</si>
  <si>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</si>
  <si>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</si>
  <si>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</si>
  <si>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</si>
  <si>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</si>
  <si>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</si>
  <si>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</si>
  <si>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</si>
  <si>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</si>
  <si>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</si>
  <si>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</si>
  <si>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</si>
  <si>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</si>
  <si>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</si>
  <si>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</si>
  <si>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</si>
  <si>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</si>
  <si>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</si>
  <si>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</si>
  <si>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</si>
  <si>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</si>
  <si>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</si>
  <si>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</si>
  <si>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</si>
  <si>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</si>
  <si>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</si>
  <si>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</si>
  <si>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</si>
  <si>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</si>
  <si>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</si>
  <si>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</si>
  <si>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</si>
  <si>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</si>
  <si>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</si>
  <si>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</si>
  <si>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</si>
  <si>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</si>
  <si>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</si>
  <si>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</si>
  <si>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</si>
  <si>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</si>
  <si>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</si>
  <si>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</si>
  <si>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</si>
  <si>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</si>
  <si>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</si>
  <si>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</si>
  <si>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</si>
  <si>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</si>
  <si>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</si>
  <si>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</si>
  <si>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</si>
  <si>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</si>
  <si>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</si>
  <si>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</si>
  <si>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</si>
  <si>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</si>
  <si>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</si>
  <si>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</si>
  <si>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</si>
  <si>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</si>
  <si>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</si>
  <si>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</si>
  <si>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</si>
  <si>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</si>
  <si>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</si>
  <si>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</si>
  <si>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</si>
  <si>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</si>
  <si>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</si>
  <si>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</si>
  <si>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</si>
  <si>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</si>
  <si>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</si>
  <si>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</si>
  <si>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</si>
  <si>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</si>
  <si>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</si>
  <si>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</si>
  <si>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</si>
  <si>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</si>
  <si>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</si>
  <si>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</si>
  <si>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</si>
  <si>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</si>
  <si>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</si>
  <si>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</si>
  <si>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</si>
  <si>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</si>
  <si>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</si>
  <si>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</si>
  <si>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</si>
  <si>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</si>
  <si>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</si>
  <si>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</si>
  <si>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</si>
  <si>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</si>
  <si>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</si>
  <si>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</si>
  <si>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</si>
  <si>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</si>
  <si>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</si>
  <si>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</si>
  <si>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</si>
  <si>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</si>
  <si>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</si>
  <si>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</si>
  <si>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</si>
  <si>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</si>
  <si>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</si>
  <si>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</si>
  <si>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</si>
  <si>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</si>
  <si>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</si>
  <si>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</si>
  <si>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</si>
  <si>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</si>
  <si>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</si>
  <si>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</si>
  <si>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</si>
  <si>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</si>
  <si>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</si>
  <si>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</si>
  <si>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</si>
  <si>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</si>
  <si>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</si>
  <si>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</si>
  <si>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</si>
  <si>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</si>
  <si>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</si>
  <si>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</si>
  <si>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</si>
  <si>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</si>
  <si>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</si>
  <si>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</si>
  <si>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</si>
  <si>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</si>
  <si>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</si>
  <si>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</si>
  <si>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</si>
  <si>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</si>
  <si>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</si>
  <si>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</si>
  <si>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</si>
  <si>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</si>
  <si>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</si>
  <si>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</si>
  <si>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</si>
  <si>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</si>
  <si>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</si>
  <si>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</si>
  <si>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</si>
  <si>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</si>
  <si>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</si>
  <si>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</si>
  <si>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</si>
  <si>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</si>
  <si>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</si>
  <si>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</si>
  <si>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</si>
  <si>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</si>
  <si>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</si>
  <si>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</si>
  <si>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</si>
  <si>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</si>
  <si>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</si>
  <si>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</si>
  <si>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</si>
  <si>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</si>
  <si>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</si>
  <si>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</si>
  <si>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</si>
  <si>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</si>
  <si>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</si>
  <si>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</si>
  <si>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</si>
  <si>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</si>
  <si>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</si>
  <si>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</si>
  <si>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</si>
  <si>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</si>
  <si>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</si>
  <si>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</si>
  <si>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</si>
  <si>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</si>
  <si>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</si>
  <si>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</si>
  <si>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</si>
  <si>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</si>
  <si>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</si>
  <si>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</si>
  <si>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</si>
  <si>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</si>
  <si>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</si>
  <si>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</si>
  <si>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</si>
  <si>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</si>
  <si>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</si>
  <si>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</si>
  <si>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</si>
  <si>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</si>
  <si>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</si>
  <si>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</si>
  <si>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</si>
  <si>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</si>
  <si>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</si>
  <si>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</si>
  <si>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</si>
  <si>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</si>
  <si>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</si>
  <si>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</si>
  <si>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</si>
  <si>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</si>
  <si>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</si>
  <si>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</si>
  <si>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</si>
  <si>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</si>
  <si>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</si>
  <si>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</si>
  <si>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</si>
  <si>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</si>
  <si>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</si>
  <si>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</si>
  <si>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</si>
  <si>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</si>
  <si>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</si>
  <si>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</si>
  <si>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</si>
  <si>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</si>
  <si>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</si>
  <si>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</si>
  <si>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</si>
  <si>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</si>
  <si>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</si>
  <si>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</si>
  <si>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</si>
  <si>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</si>
  <si>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</si>
  <si>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</si>
  <si>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</si>
  <si>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</si>
  <si>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</si>
  <si>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</si>
  <si>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</si>
  <si>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</si>
  <si>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</si>
  <si>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</si>
  <si>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</si>
  <si>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</si>
  <si>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</si>
  <si>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</si>
  <si>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</si>
  <si>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</si>
  <si>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</si>
  <si>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</si>
  <si>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</si>
  <si>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</si>
  <si>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</si>
  <si>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</si>
  <si>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</si>
  <si>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</si>
  <si>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</si>
  <si>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</si>
  <si>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</si>
  <si>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</si>
  <si>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</si>
  <si>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</si>
  <si>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</si>
  <si>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</si>
  <si>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</si>
  <si>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</si>
  <si>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</si>
  <si>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</si>
  <si>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</si>
  <si>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</si>
  <si>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</si>
  <si>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</si>
  <si>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</si>
  <si>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</si>
  <si>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</si>
  <si>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</si>
  <si>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</si>
  <si>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</si>
  <si>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</si>
  <si>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</si>
  <si>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</si>
  <si>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</si>
  <si>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</si>
  <si>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</si>
  <si>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</si>
  <si>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</si>
  <si>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</si>
  <si>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</si>
  <si>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</si>
  <si>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</si>
  <si>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</si>
  <si>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</si>
  <si>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</si>
  <si>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</si>
  <si>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</si>
  <si>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</si>
  <si>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</si>
  <si>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</si>
  <si>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</si>
  <si>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</si>
  <si>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</si>
  <si>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</si>
  <si>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</si>
  <si>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</si>
  <si>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</si>
  <si>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</si>
  <si>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</si>
  <si>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</si>
  <si>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</si>
  <si>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</si>
  <si>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</si>
  <si>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</si>
  <si>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</si>
  <si>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</si>
  <si>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</si>
  <si>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</si>
  <si>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</si>
  <si>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</si>
  <si>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</si>
  <si>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</si>
  <si>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</si>
  <si>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</si>
  <si>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</si>
  <si>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</si>
  <si>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</si>
  <si>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</si>
  <si>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</si>
  <si>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</si>
  <si>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</si>
  <si>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</si>
  <si>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</si>
  <si>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</si>
  <si>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</si>
  <si>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</si>
  <si>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</si>
  <si>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</si>
  <si>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</si>
  <si>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</si>
  <si>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</si>
  <si>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</si>
  <si>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</si>
  <si>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</si>
  <si>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</si>
  <si>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</si>
  <si>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</si>
  <si>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</si>
  <si>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</si>
  <si>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</si>
  <si>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</si>
  <si>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</si>
  <si>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</si>
  <si>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</si>
  <si>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</si>
  <si>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</si>
  <si>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</si>
  <si>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</si>
  <si>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</si>
  <si>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</si>
  <si>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</si>
  <si>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</si>
  <si>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</si>
  <si>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</si>
  <si>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</si>
  <si>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</si>
  <si>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</si>
  <si>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</si>
  <si>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</si>
  <si>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</si>
  <si>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</si>
  <si>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</si>
  <si>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</si>
  <si>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</si>
  <si>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</si>
  <si>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</si>
  <si>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</si>
  <si>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</si>
  <si>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</si>
  <si>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</si>
  <si>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</si>
  <si>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</si>
  <si>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</si>
  <si>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</si>
  <si>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</si>
  <si>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</si>
  <si>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</si>
  <si>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</si>
  <si>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</si>
  <si>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</si>
  <si>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</si>
  <si>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</si>
  <si>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</si>
  <si>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</si>
  <si>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</si>
  <si>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</si>
  <si>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</si>
  <si>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</si>
  <si>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</si>
  <si>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</si>
  <si>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</si>
  <si>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</si>
  <si>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</si>
  <si>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</si>
  <si>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</si>
  <si>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</si>
  <si>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</si>
  <si>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</si>
  <si>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</si>
  <si>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</si>
  <si>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</si>
  <si>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</si>
  <si>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</si>
  <si>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</si>
  <si>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</si>
  <si>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</si>
  <si>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</si>
  <si>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</si>
  <si>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</si>
  <si>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</si>
  <si>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</si>
  <si>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</si>
  <si>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</si>
  <si>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</si>
  <si>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</si>
  <si>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</si>
  <si>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</si>
  <si>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</si>
  <si>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</si>
  <si>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</si>
  <si>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</si>
  <si>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</si>
  <si>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</si>
  <si>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</si>
  <si>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</si>
  <si>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</si>
  <si>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</si>
  <si>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</si>
  <si>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</si>
  <si>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</si>
  <si>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</si>
  <si>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</si>
  <si>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</si>
  <si>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</si>
  <si>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</si>
  <si>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</si>
  <si>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</si>
  <si>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</si>
  <si>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</si>
  <si>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</si>
  <si>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</si>
  <si>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</si>
  <si>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</si>
  <si>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</si>
  <si>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</si>
  <si>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</si>
  <si>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</si>
  <si>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</si>
  <si>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</si>
  <si>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</si>
  <si>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</si>
  <si>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</si>
  <si>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</si>
  <si>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</si>
  <si>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</si>
  <si>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</si>
  <si>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</si>
  <si>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</si>
  <si>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</si>
  <si>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</si>
  <si>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</si>
  <si>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</si>
  <si>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</si>
  <si>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</si>
  <si>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</si>
  <si>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</si>
  <si>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</si>
  <si>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</si>
  <si>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</si>
  <si>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</si>
  <si>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</si>
  <si>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</si>
  <si>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</si>
  <si>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</si>
  <si>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</si>
  <si>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</si>
  <si>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</si>
  <si>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</si>
  <si>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</si>
  <si>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</si>
  <si>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</si>
  <si>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</si>
  <si>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</si>
  <si>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</si>
  <si>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</si>
  <si>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</si>
  <si>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</si>
  <si>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</si>
  <si>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</si>
  <si>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</si>
  <si>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</si>
  <si>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</si>
  <si>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</si>
  <si>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</si>
  <si>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</si>
  <si>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</si>
  <si>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</si>
  <si>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</si>
  <si>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</si>
  <si>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</si>
  <si>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</si>
  <si>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</si>
  <si>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</si>
  <si>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</si>
  <si>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</si>
  <si>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</si>
  <si>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</si>
  <si>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</si>
  <si>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</si>
  <si>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</si>
  <si>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</si>
  <si>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</si>
  <si>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</si>
  <si>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</si>
  <si>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</si>
  <si>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</si>
  <si>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</si>
  <si>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</si>
  <si>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</si>
  <si>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</si>
  <si>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</si>
  <si>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</si>
  <si>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</si>
  <si>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</si>
  <si>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</si>
  <si>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</si>
  <si>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</si>
  <si>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</si>
  <si>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</si>
  <si>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</si>
  <si>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</si>
  <si>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</si>
  <si>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</si>
  <si>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</si>
  <si>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</si>
  <si>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</si>
  <si>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</si>
  <si>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</si>
  <si>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</si>
  <si>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</si>
  <si>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</si>
  <si>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</si>
  <si>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</si>
  <si>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</si>
  <si>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</si>
  <si>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</si>
  <si>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</si>
  <si>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</si>
  <si>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</si>
  <si>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</si>
  <si>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</si>
  <si>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</si>
  <si>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</si>
  <si>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</si>
  <si>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</si>
  <si>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</si>
  <si>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</si>
  <si>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</si>
  <si>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</si>
  <si>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</si>
  <si>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</si>
  <si>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</si>
  <si>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</si>
  <si>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</si>
  <si>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</si>
  <si>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</si>
  <si>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</si>
  <si>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</si>
  <si>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</si>
  <si>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</si>
  <si>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</si>
  <si>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</si>
  <si>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</si>
  <si>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</si>
  <si>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</si>
  <si>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</si>
  <si>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</si>
  <si>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</si>
  <si>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</si>
  <si>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</si>
  <si>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</si>
  <si>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</si>
  <si>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</si>
  <si>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</si>
  <si>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</si>
  <si>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</si>
  <si>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</si>
  <si>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</si>
  <si>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</si>
  <si>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</si>
  <si>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</si>
  <si>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</si>
  <si>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</si>
  <si>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</si>
  <si>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</si>
  <si>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</si>
  <si>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</si>
  <si>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</si>
  <si>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</si>
  <si>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</si>
  <si>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</si>
  <si>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</si>
  <si>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</si>
  <si>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</si>
  <si>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GENRE</t>
  </si>
  <si>
    <t>No_of_movies</t>
  </si>
  <si>
    <t>Mean_imdb</t>
  </si>
  <si>
    <t>Median_imdb</t>
  </si>
  <si>
    <t>Mode_imdb</t>
  </si>
  <si>
    <t>Max_imdb</t>
  </si>
  <si>
    <t>Min_imdb</t>
  </si>
  <si>
    <t>StdDev_imdb</t>
  </si>
  <si>
    <t>Var_imdb</t>
  </si>
  <si>
    <t>Mystery</t>
  </si>
  <si>
    <t>Crime</t>
  </si>
  <si>
    <t>Operations</t>
  </si>
  <si>
    <t>Values</t>
  </si>
  <si>
    <t>Mean</t>
  </si>
  <si>
    <t>Median</t>
  </si>
  <si>
    <t>Mode</t>
  </si>
  <si>
    <t>Standard Deviation</t>
  </si>
  <si>
    <t>Variance</t>
  </si>
  <si>
    <t>Language</t>
  </si>
  <si>
    <t>Average_imdb</t>
  </si>
  <si>
    <t>No_of_Movies</t>
  </si>
  <si>
    <t>Average_IMDB_Score</t>
  </si>
  <si>
    <t>Top_Director_Classification</t>
  </si>
  <si>
    <t>Rank</t>
  </si>
  <si>
    <t>90th_Percentile</t>
  </si>
  <si>
    <t>Top Director's List With Their Rank</t>
  </si>
  <si>
    <t>Profit</t>
  </si>
  <si>
    <t>Correlation between budget and Gross earnings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</si>
</sst>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7" tint="0.59999389629810485"/>
        <bgColor indexed="64"/>
      </patternFill>
    </fill>
  </fills>
  <borders count="27">
    <border>
      <left/>
      <right/>
      <top/>
      <bottom/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9"/>
      </left>
      <right/>
      <top style="medium">
        <color theme="9"/>
      </top>
      <bottom/>
      <diagonal/>
    </border>
    <border>
      <left style="thin">
        <color theme="9"/>
      </left>
      <right style="thin">
        <color theme="9"/>
      </right>
      <top style="medium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5" tint="0.39997558519241921"/>
      </left>
      <right/>
      <top style="medium">
        <color rgb="FFCCCCCC"/>
      </top>
      <bottom/>
      <diagonal/>
    </border>
    <border>
      <left/>
      <right/>
      <top style="medium">
        <color rgb="FFCCCCCC"/>
      </top>
      <bottom/>
      <diagonal/>
    </border>
    <border>
      <left/>
      <right style="thin">
        <color theme="5" tint="0.39997558519241921"/>
      </right>
      <top style="medium">
        <color rgb="FFCCCCCC"/>
      </top>
      <bottom/>
      <diagonal/>
    </border>
    <border>
      <left style="thin">
        <color theme="5" tint="0.39997558519241921"/>
      </left>
      <right/>
      <top style="thin">
        <color theme="5" tint="0.39997558519241921"/>
      </top>
      <bottom/>
      <diagonal/>
    </border>
    <border>
      <left/>
      <right/>
      <top style="thin">
        <color theme="9"/>
      </top>
      <bottom/>
      <diagonal/>
    </border>
    <border>
      <left/>
      <right/>
      <top style="medium">
        <color theme="9"/>
      </top>
      <bottom/>
      <diagonal/>
    </border>
    <border>
      <left style="thin">
        <color theme="9"/>
      </left>
      <right/>
      <top/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rgb="FFCCCCCC"/>
      </left>
      <right/>
      <top/>
      <bottom/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/>
      <bottom style="medium">
        <color theme="9"/>
      </bottom>
      <diagonal/>
    </border>
    <border>
      <left style="thin">
        <color theme="9"/>
      </left>
      <right/>
      <top/>
      <bottom style="medium">
        <color theme="9"/>
      </bottom>
      <diagonal/>
    </border>
    <border>
      <left/>
      <right/>
      <top/>
      <bottom style="thin">
        <color theme="5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0" fillId="2" borderId="1" xfId="0" applyFill="1" applyBorder="1"/>
    <xf numFmtId="0" fontId="0" fillId="0" borderId="1" xfId="0" applyBorder="1"/>
    <xf numFmtId="0" fontId="1" fillId="0" borderId="2" xfId="0" applyFont="1" applyBorder="1"/>
    <xf numFmtId="0" fontId="1" fillId="0" borderId="3" xfId="0" applyFont="1" applyBorder="1"/>
    <xf numFmtId="0" fontId="0" fillId="2" borderId="5" xfId="0" applyFill="1" applyBorder="1"/>
    <xf numFmtId="0" fontId="0" fillId="2" borderId="6" xfId="0" applyFill="1" applyBorder="1"/>
    <xf numFmtId="0" fontId="0" fillId="0" borderId="2" xfId="0" applyBorder="1"/>
    <xf numFmtId="0" fontId="0" fillId="0" borderId="3" xfId="0" applyBorder="1"/>
    <xf numFmtId="0" fontId="0" fillId="2" borderId="2" xfId="0" applyFill="1" applyBorder="1"/>
    <xf numFmtId="0" fontId="0" fillId="2" borderId="3" xfId="0" applyFill="1" applyBorder="1"/>
    <xf numFmtId="0" fontId="0" fillId="2" borderId="7" xfId="0" applyFill="1" applyBorder="1"/>
    <xf numFmtId="2" fontId="0" fillId="0" borderId="0" xfId="0" applyNumberFormat="1"/>
    <xf numFmtId="0" fontId="0" fillId="2" borderId="13" xfId="0" applyFill="1" applyBorder="1"/>
    <xf numFmtId="0" fontId="0" fillId="0" borderId="12" xfId="0" applyBorder="1"/>
    <xf numFmtId="0" fontId="0" fillId="2" borderId="12" xfId="0" applyFill="1" applyBorder="1"/>
    <xf numFmtId="0" fontId="1" fillId="0" borderId="0" xfId="0" applyFont="1" applyBorder="1"/>
    <xf numFmtId="0" fontId="1" fillId="0" borderId="14" xfId="0" applyFont="1" applyBorder="1"/>
    <xf numFmtId="0" fontId="0" fillId="0" borderId="4" xfId="0" applyFont="1" applyFill="1" applyBorder="1" applyAlignment="1"/>
    <xf numFmtId="164" fontId="0" fillId="0" borderId="4" xfId="0" applyNumberFormat="1" applyFont="1" applyFill="1" applyBorder="1" applyAlignment="1"/>
    <xf numFmtId="165" fontId="0" fillId="0" borderId="4" xfId="0" applyNumberFormat="1" applyFont="1" applyFill="1" applyBorder="1" applyAlignment="1"/>
    <xf numFmtId="0" fontId="2" fillId="0" borderId="16" xfId="0" applyFont="1" applyFill="1" applyBorder="1" applyAlignment="1"/>
    <xf numFmtId="0" fontId="3" fillId="0" borderId="0" xfId="0" applyFont="1" applyFill="1" applyBorder="1" applyAlignment="1"/>
    <xf numFmtId="0" fontId="3" fillId="0" borderId="17" xfId="0" applyFont="1" applyFill="1" applyBorder="1" applyAlignment="1"/>
    <xf numFmtId="0" fontId="0" fillId="0" borderId="8" xfId="0" applyFont="1" applyFill="1" applyBorder="1"/>
    <xf numFmtId="164" fontId="0" fillId="0" borderId="9" xfId="0" applyNumberFormat="1" applyFont="1" applyFill="1" applyBorder="1"/>
    <xf numFmtId="0" fontId="0" fillId="0" borderId="11" xfId="0" applyFont="1" applyFill="1" applyBorder="1"/>
    <xf numFmtId="0" fontId="3" fillId="0" borderId="18" xfId="0" applyFont="1" applyFill="1" applyBorder="1"/>
    <xf numFmtId="0" fontId="3" fillId="0" borderId="19" xfId="0" applyFont="1" applyFill="1" applyBorder="1"/>
    <xf numFmtId="0" fontId="0" fillId="0" borderId="0" xfId="0" applyFill="1"/>
    <xf numFmtId="0" fontId="0" fillId="0" borderId="0" xfId="0" applyFill="1" applyBorder="1"/>
    <xf numFmtId="0" fontId="0" fillId="0" borderId="20" xfId="0" applyFill="1" applyBorder="1"/>
    <xf numFmtId="0" fontId="0" fillId="0" borderId="15" xfId="0" applyFill="1" applyBorder="1"/>
    <xf numFmtId="0" fontId="0" fillId="0" borderId="7" xfId="0" applyFill="1" applyBorder="1"/>
    <xf numFmtId="0" fontId="0" fillId="0" borderId="2" xfId="0" applyFill="1" applyBorder="1"/>
    <xf numFmtId="0" fontId="1" fillId="0" borderId="21" xfId="0" applyFont="1" applyBorder="1"/>
    <xf numFmtId="0" fontId="1" fillId="0" borderId="22" xfId="0" applyFont="1" applyBorder="1"/>
    <xf numFmtId="0" fontId="1" fillId="0" borderId="0" xfId="0" applyFont="1" applyFill="1" applyBorder="1"/>
    <xf numFmtId="2" fontId="0" fillId="0" borderId="0" xfId="0" applyNumberFormat="1" applyFill="1"/>
    <xf numFmtId="0" fontId="4" fillId="0" borderId="0" xfId="0" applyFont="1" applyFill="1" applyBorder="1"/>
    <xf numFmtId="0" fontId="0" fillId="0" borderId="0" xfId="0" applyFont="1" applyFill="1" applyBorder="1"/>
    <xf numFmtId="2" fontId="0" fillId="0" borderId="0" xfId="0" applyNumberFormat="1" applyFont="1" applyFill="1" applyBorder="1"/>
    <xf numFmtId="0" fontId="0" fillId="0" borderId="0" xfId="0" applyBorder="1"/>
    <xf numFmtId="0" fontId="1" fillId="5" borderId="24" xfId="0" applyFont="1" applyFill="1" applyBorder="1" applyAlignment="1">
      <alignment wrapText="1"/>
    </xf>
    <xf numFmtId="0" fontId="1" fillId="5" borderId="25" xfId="0" applyFont="1" applyFill="1" applyBorder="1" applyAlignment="1">
      <alignment vertical="center"/>
    </xf>
    <xf numFmtId="0" fontId="0" fillId="4" borderId="26" xfId="0" applyFont="1" applyFill="1" applyBorder="1"/>
    <xf numFmtId="0" fontId="4" fillId="3" borderId="26" xfId="0" applyFont="1" applyFill="1" applyBorder="1"/>
    <xf numFmtId="0" fontId="0" fillId="0" borderId="26" xfId="0" applyFont="1" applyBorder="1"/>
    <xf numFmtId="0" fontId="5" fillId="3" borderId="0" xfId="0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1" fontId="0" fillId="0" borderId="9" xfId="0" applyNumberFormat="1" applyFont="1" applyFill="1" applyBorder="1"/>
    <xf numFmtId="164" fontId="0" fillId="0" borderId="10" xfId="0" applyNumberFormat="1" applyFont="1" applyFill="1" applyBorder="1"/>
  </cellXfs>
  <cellStyles count="1">
    <cellStyle name="Normal" xfId="0" builtinId="0"/>
  </cellStyles>
  <dxfs count="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border diagonalUp="0" diagonalDown="0" outline="0">
        <left/>
        <right/>
        <top style="medium">
          <color rgb="FFCCCCCC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0"/>
      <fill>
        <patternFill patternType="none">
          <fgColor indexed="64"/>
          <bgColor indexed="65"/>
        </patternFill>
      </fill>
      <border diagonalUp="0" diagonalDown="0" outline="0">
        <left/>
        <right/>
        <top style="medium">
          <color rgb="FFCCCCCC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theme="5" tint="0.39997558519241921"/>
        </left>
        <right/>
        <top style="thin">
          <color theme="5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0"/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theme="5" tint="0.39997558519241921"/>
        </right>
        <top style="medium">
          <color rgb="FFCCCCCC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0"/>
      <fill>
        <patternFill patternType="none">
          <fgColor indexed="64"/>
          <bgColor indexed="65"/>
        </patternFill>
      </fill>
      <border diagonalUp="0" diagonalDown="0" outline="0">
        <left/>
        <right/>
        <top style="medium">
          <color rgb="FFCCCCCC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0"/>
      <fill>
        <patternFill patternType="none">
          <fgColor indexed="64"/>
          <bgColor indexed="65"/>
        </patternFill>
      </fill>
      <border diagonalUp="0" diagonalDown="0" outline="0">
        <left/>
        <right/>
        <top style="medium">
          <color rgb="FFCCCCCC"/>
        </top>
        <bottom/>
      </border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2" formatCode="0.00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9"/>
        </left>
        <right/>
        <top style="thin">
          <color theme="9"/>
        </top>
        <bottom style="thin">
          <color theme="9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border outline="0">
        <top style="thin">
          <color theme="9"/>
        </top>
      </border>
    </dxf>
    <dxf>
      <border outline="0">
        <left style="thin">
          <color theme="9"/>
        </left>
        <right style="thin">
          <color theme="9"/>
        </right>
        <top style="thin">
          <color theme="9"/>
        </top>
      </border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border outline="0">
        <top style="medium">
          <color rgb="FFCCCCCC"/>
        </top>
        <bottom style="thin">
          <color theme="5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 style="thin">
          <color theme="9"/>
        </left>
        <right/>
        <top style="thin">
          <color theme="9"/>
        </top>
        <bottom/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/>
        </top>
        <bottom/>
        <vertical/>
        <horizontal/>
      </border>
    </dxf>
    <dxf>
      <border outline="0"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border outline="0">
        <bottom style="thin">
          <color theme="9"/>
        </bottom>
      </border>
    </dxf>
    <dxf>
      <fill>
        <patternFill patternType="solid">
          <fgColor theme="9" tint="0.79998168889431442"/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No_of_movies Vs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Movie_Genre_Analysis!$E$1</c:f>
              <c:strCache>
                <c:ptCount val="1"/>
                <c:pt idx="0">
                  <c:v>No_of_movies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Movie_Genre_Analysis!$D$2:$D$19</c:f>
              <c:strCache>
                <c:ptCount val="18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Music</c:v>
                </c:pt>
              </c:strCache>
            </c:strRef>
          </c:cat>
          <c:val>
            <c:numRef>
              <c:f>Movie_Genre_Analysis!$E$2:$E$19</c:f>
              <c:numCache>
                <c:formatCode>General</c:formatCode>
                <c:ptCount val="18"/>
                <c:pt idx="0">
                  <c:v>935</c:v>
                </c:pt>
                <c:pt idx="1">
                  <c:v>766</c:v>
                </c:pt>
                <c:pt idx="2">
                  <c:v>1910</c:v>
                </c:pt>
                <c:pt idx="3">
                  <c:v>197</c:v>
                </c:pt>
                <c:pt idx="4">
                  <c:v>1491</c:v>
                </c:pt>
                <c:pt idx="5">
                  <c:v>377</c:v>
                </c:pt>
                <c:pt idx="6">
                  <c:v>702</c:v>
                </c:pt>
                <c:pt idx="7">
                  <c:v>242</c:v>
                </c:pt>
                <c:pt idx="8">
                  <c:v>496</c:v>
                </c:pt>
                <c:pt idx="9">
                  <c:v>67</c:v>
                </c:pt>
                <c:pt idx="10">
                  <c:v>483</c:v>
                </c:pt>
                <c:pt idx="11">
                  <c:v>378</c:v>
                </c:pt>
                <c:pt idx="12">
                  <c:v>866</c:v>
                </c:pt>
                <c:pt idx="13">
                  <c:v>441</c:v>
                </c:pt>
                <c:pt idx="14">
                  <c:v>58</c:v>
                </c:pt>
                <c:pt idx="15">
                  <c:v>102</c:v>
                </c:pt>
                <c:pt idx="16">
                  <c:v>1087</c:v>
                </c:pt>
                <c:pt idx="17">
                  <c:v>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1E-4782-B89C-A0C10599F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78873119"/>
        <c:axId val="157887062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Movie_Genre_Analysis!$F$1</c15:sqref>
                        </c15:formulaRef>
                      </c:ext>
                    </c:extLst>
                    <c:strCache>
                      <c:ptCount val="1"/>
                      <c:pt idx="0">
                        <c:v>Mean_imdb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Movie_Genre_Analysis!$D$2:$D$19</c15:sqref>
                        </c15:formulaRef>
                      </c:ext>
                    </c:extLst>
                    <c:strCache>
                      <c:ptCount val="18"/>
                      <c:pt idx="0">
                        <c:v>Action</c:v>
                      </c:pt>
                      <c:pt idx="1">
                        <c:v>Adventure</c:v>
                      </c:pt>
                      <c:pt idx="2">
                        <c:v>Drama</c:v>
                      </c:pt>
                      <c:pt idx="3">
                        <c:v>Animation</c:v>
                      </c:pt>
                      <c:pt idx="4">
                        <c:v>Comedy</c:v>
                      </c:pt>
                      <c:pt idx="5">
                        <c:v>Mystery</c:v>
                      </c:pt>
                      <c:pt idx="6">
                        <c:v>Crime</c:v>
                      </c:pt>
                      <c:pt idx="7">
                        <c:v>Biography</c:v>
                      </c:pt>
                      <c:pt idx="8">
                        <c:v>Fantasy</c:v>
                      </c:pt>
                      <c:pt idx="9">
                        <c:v>Documentary</c:v>
                      </c:pt>
                      <c:pt idx="10">
                        <c:v>Sci-Fi</c:v>
                      </c:pt>
                      <c:pt idx="11">
                        <c:v>Horror</c:v>
                      </c:pt>
                      <c:pt idx="12">
                        <c:v>Romance</c:v>
                      </c:pt>
                      <c:pt idx="13">
                        <c:v>Family</c:v>
                      </c:pt>
                      <c:pt idx="14">
                        <c:v>Western</c:v>
                      </c:pt>
                      <c:pt idx="15">
                        <c:v>Musical</c:v>
                      </c:pt>
                      <c:pt idx="16">
                        <c:v>Thriller</c:v>
                      </c:pt>
                      <c:pt idx="17">
                        <c:v>Music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Movie_Genre_Analysis!$F$2:$F$19</c15:sqref>
                        </c15:formulaRef>
                      </c:ext>
                    </c:extLst>
                    <c:numCache>
                      <c:formatCode>0.0000</c:formatCode>
                      <c:ptCount val="18"/>
                      <c:pt idx="0">
                        <c:v>6.2859893048128423</c:v>
                      </c:pt>
                      <c:pt idx="1">
                        <c:v>6.4549608355091435</c:v>
                      </c:pt>
                      <c:pt idx="2">
                        <c:v>6.7890052356021089</c:v>
                      </c:pt>
                      <c:pt idx="3">
                        <c:v>6.7005076142131994</c:v>
                      </c:pt>
                      <c:pt idx="4">
                        <c:v>6.1827632461435389</c:v>
                      </c:pt>
                      <c:pt idx="5">
                        <c:v>6.469496021220154</c:v>
                      </c:pt>
                      <c:pt idx="6">
                        <c:v>6.5481481481481483</c:v>
                      </c:pt>
                      <c:pt idx="7">
                        <c:v>7.1400826446280972</c:v>
                      </c:pt>
                      <c:pt idx="8">
                        <c:v>6.2850806451612904</c:v>
                      </c:pt>
                      <c:pt idx="9">
                        <c:v>7.0119402985074641</c:v>
                      </c:pt>
                      <c:pt idx="10">
                        <c:v>6.3258799171842606</c:v>
                      </c:pt>
                      <c:pt idx="11">
                        <c:v>5.9010582010581976</c:v>
                      </c:pt>
                      <c:pt idx="12">
                        <c:v>6.4262124711316391</c:v>
                      </c:pt>
                      <c:pt idx="13">
                        <c:v>6.2000000000000037</c:v>
                      </c:pt>
                      <c:pt idx="14">
                        <c:v>6.7655172413793121</c:v>
                      </c:pt>
                      <c:pt idx="15">
                        <c:v>6.5509803921568643</c:v>
                      </c:pt>
                      <c:pt idx="16">
                        <c:v>6.3723091076357079</c:v>
                      </c:pt>
                      <c:pt idx="17">
                        <c:v>6.456680161943317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F1E-4782-B89C-A0C10599F7DB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Movie_Genre_Analysis!$G$1</c15:sqref>
                        </c15:formulaRef>
                      </c:ext>
                    </c:extLst>
                    <c:strCache>
                      <c:ptCount val="1"/>
                      <c:pt idx="0">
                        <c:v>Median_imdb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3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3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Movie_Genre_Analysis!$D$2:$D$19</c15:sqref>
                        </c15:formulaRef>
                      </c:ext>
                    </c:extLst>
                    <c:strCache>
                      <c:ptCount val="18"/>
                      <c:pt idx="0">
                        <c:v>Action</c:v>
                      </c:pt>
                      <c:pt idx="1">
                        <c:v>Adventure</c:v>
                      </c:pt>
                      <c:pt idx="2">
                        <c:v>Drama</c:v>
                      </c:pt>
                      <c:pt idx="3">
                        <c:v>Animation</c:v>
                      </c:pt>
                      <c:pt idx="4">
                        <c:v>Comedy</c:v>
                      </c:pt>
                      <c:pt idx="5">
                        <c:v>Mystery</c:v>
                      </c:pt>
                      <c:pt idx="6">
                        <c:v>Crime</c:v>
                      </c:pt>
                      <c:pt idx="7">
                        <c:v>Biography</c:v>
                      </c:pt>
                      <c:pt idx="8">
                        <c:v>Fantasy</c:v>
                      </c:pt>
                      <c:pt idx="9">
                        <c:v>Documentary</c:v>
                      </c:pt>
                      <c:pt idx="10">
                        <c:v>Sci-Fi</c:v>
                      </c:pt>
                      <c:pt idx="11">
                        <c:v>Horror</c:v>
                      </c:pt>
                      <c:pt idx="12">
                        <c:v>Romance</c:v>
                      </c:pt>
                      <c:pt idx="13">
                        <c:v>Family</c:v>
                      </c:pt>
                      <c:pt idx="14">
                        <c:v>Western</c:v>
                      </c:pt>
                      <c:pt idx="15">
                        <c:v>Musical</c:v>
                      </c:pt>
                      <c:pt idx="16">
                        <c:v>Thriller</c:v>
                      </c:pt>
                      <c:pt idx="17">
                        <c:v>Music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Movie_Genre_Analysis!$G$2:$G$19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6.3</c:v>
                      </c:pt>
                      <c:pt idx="1">
                        <c:v>6.6</c:v>
                      </c:pt>
                      <c:pt idx="2">
                        <c:v>6.9</c:v>
                      </c:pt>
                      <c:pt idx="3">
                        <c:v>6.8</c:v>
                      </c:pt>
                      <c:pt idx="4">
                        <c:v>6.3</c:v>
                      </c:pt>
                      <c:pt idx="5">
                        <c:v>6.5</c:v>
                      </c:pt>
                      <c:pt idx="6">
                        <c:v>6.6</c:v>
                      </c:pt>
                      <c:pt idx="7">
                        <c:v>7.2</c:v>
                      </c:pt>
                      <c:pt idx="8">
                        <c:v>6.4</c:v>
                      </c:pt>
                      <c:pt idx="9">
                        <c:v>7.2</c:v>
                      </c:pt>
                      <c:pt idx="10">
                        <c:v>6.4</c:v>
                      </c:pt>
                      <c:pt idx="11">
                        <c:v>5.9</c:v>
                      </c:pt>
                      <c:pt idx="12">
                        <c:v>6.5</c:v>
                      </c:pt>
                      <c:pt idx="13">
                        <c:v>6.3</c:v>
                      </c:pt>
                      <c:pt idx="14">
                        <c:v>6.8</c:v>
                      </c:pt>
                      <c:pt idx="15">
                        <c:v>6.7</c:v>
                      </c:pt>
                      <c:pt idx="16">
                        <c:v>6.4</c:v>
                      </c:pt>
                      <c:pt idx="17">
                        <c:v>6.7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1E-4782-B89C-A0C10599F7DB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Movie_Genre_Analysis!$H$1</c15:sqref>
                        </c15:formulaRef>
                      </c:ext>
                    </c:extLst>
                    <c:strCache>
                      <c:ptCount val="1"/>
                      <c:pt idx="0">
                        <c:v>Mode_imdb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4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4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4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Movie_Genre_Analysis!$D$2:$D$19</c15:sqref>
                        </c15:formulaRef>
                      </c:ext>
                    </c:extLst>
                    <c:strCache>
                      <c:ptCount val="18"/>
                      <c:pt idx="0">
                        <c:v>Action</c:v>
                      </c:pt>
                      <c:pt idx="1">
                        <c:v>Adventure</c:v>
                      </c:pt>
                      <c:pt idx="2">
                        <c:v>Drama</c:v>
                      </c:pt>
                      <c:pt idx="3">
                        <c:v>Animation</c:v>
                      </c:pt>
                      <c:pt idx="4">
                        <c:v>Comedy</c:v>
                      </c:pt>
                      <c:pt idx="5">
                        <c:v>Mystery</c:v>
                      </c:pt>
                      <c:pt idx="6">
                        <c:v>Crime</c:v>
                      </c:pt>
                      <c:pt idx="7">
                        <c:v>Biography</c:v>
                      </c:pt>
                      <c:pt idx="8">
                        <c:v>Fantasy</c:v>
                      </c:pt>
                      <c:pt idx="9">
                        <c:v>Documentary</c:v>
                      </c:pt>
                      <c:pt idx="10">
                        <c:v>Sci-Fi</c:v>
                      </c:pt>
                      <c:pt idx="11">
                        <c:v>Horror</c:v>
                      </c:pt>
                      <c:pt idx="12">
                        <c:v>Romance</c:v>
                      </c:pt>
                      <c:pt idx="13">
                        <c:v>Family</c:v>
                      </c:pt>
                      <c:pt idx="14">
                        <c:v>Western</c:v>
                      </c:pt>
                      <c:pt idx="15">
                        <c:v>Musical</c:v>
                      </c:pt>
                      <c:pt idx="16">
                        <c:v>Thriller</c:v>
                      </c:pt>
                      <c:pt idx="17">
                        <c:v>Music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Movie_Genre_Analysis!$H$2:$H$19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6.6</c:v>
                      </c:pt>
                      <c:pt idx="1">
                        <c:v>6.6</c:v>
                      </c:pt>
                      <c:pt idx="2">
                        <c:v>6.7</c:v>
                      </c:pt>
                      <c:pt idx="3">
                        <c:v>7.3</c:v>
                      </c:pt>
                      <c:pt idx="4">
                        <c:v>6.3</c:v>
                      </c:pt>
                      <c:pt idx="5">
                        <c:v>6.6</c:v>
                      </c:pt>
                      <c:pt idx="6">
                        <c:v>6.6</c:v>
                      </c:pt>
                      <c:pt idx="7">
                        <c:v>7</c:v>
                      </c:pt>
                      <c:pt idx="8">
                        <c:v>6.7</c:v>
                      </c:pt>
                      <c:pt idx="9">
                        <c:v>6.6</c:v>
                      </c:pt>
                      <c:pt idx="10">
                        <c:v>7</c:v>
                      </c:pt>
                      <c:pt idx="11">
                        <c:v>6.2</c:v>
                      </c:pt>
                      <c:pt idx="12">
                        <c:v>6.5</c:v>
                      </c:pt>
                      <c:pt idx="13">
                        <c:v>5.4</c:v>
                      </c:pt>
                      <c:pt idx="14">
                        <c:v>6.8</c:v>
                      </c:pt>
                      <c:pt idx="15">
                        <c:v>7.1</c:v>
                      </c:pt>
                      <c:pt idx="16">
                        <c:v>6.5</c:v>
                      </c:pt>
                      <c:pt idx="17">
                        <c:v>6.2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F1E-4782-B89C-A0C10599F7DB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Movie_Genre_Analysis!$I$1</c15:sqref>
                        </c15:formulaRef>
                      </c:ext>
                    </c:extLst>
                    <c:strCache>
                      <c:ptCount val="1"/>
                      <c:pt idx="0">
                        <c:v>Max_imdb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5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5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5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Movie_Genre_Analysis!$D$2:$D$19</c15:sqref>
                        </c15:formulaRef>
                      </c:ext>
                    </c:extLst>
                    <c:strCache>
                      <c:ptCount val="18"/>
                      <c:pt idx="0">
                        <c:v>Action</c:v>
                      </c:pt>
                      <c:pt idx="1">
                        <c:v>Adventure</c:v>
                      </c:pt>
                      <c:pt idx="2">
                        <c:v>Drama</c:v>
                      </c:pt>
                      <c:pt idx="3">
                        <c:v>Animation</c:v>
                      </c:pt>
                      <c:pt idx="4">
                        <c:v>Comedy</c:v>
                      </c:pt>
                      <c:pt idx="5">
                        <c:v>Mystery</c:v>
                      </c:pt>
                      <c:pt idx="6">
                        <c:v>Crime</c:v>
                      </c:pt>
                      <c:pt idx="7">
                        <c:v>Biography</c:v>
                      </c:pt>
                      <c:pt idx="8">
                        <c:v>Fantasy</c:v>
                      </c:pt>
                      <c:pt idx="9">
                        <c:v>Documentary</c:v>
                      </c:pt>
                      <c:pt idx="10">
                        <c:v>Sci-Fi</c:v>
                      </c:pt>
                      <c:pt idx="11">
                        <c:v>Horror</c:v>
                      </c:pt>
                      <c:pt idx="12">
                        <c:v>Romance</c:v>
                      </c:pt>
                      <c:pt idx="13">
                        <c:v>Family</c:v>
                      </c:pt>
                      <c:pt idx="14">
                        <c:v>Western</c:v>
                      </c:pt>
                      <c:pt idx="15">
                        <c:v>Musical</c:v>
                      </c:pt>
                      <c:pt idx="16">
                        <c:v>Thriller</c:v>
                      </c:pt>
                      <c:pt idx="17">
                        <c:v>Music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Movie_Genre_Analysis!$I$2:$I$19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9</c:v>
                      </c:pt>
                      <c:pt idx="1">
                        <c:v>8.9</c:v>
                      </c:pt>
                      <c:pt idx="2">
                        <c:v>9.3000000000000007</c:v>
                      </c:pt>
                      <c:pt idx="3">
                        <c:v>8.6</c:v>
                      </c:pt>
                      <c:pt idx="4">
                        <c:v>8.8000000000000007</c:v>
                      </c:pt>
                      <c:pt idx="5">
                        <c:v>8.6</c:v>
                      </c:pt>
                      <c:pt idx="6">
                        <c:v>9.3000000000000007</c:v>
                      </c:pt>
                      <c:pt idx="7">
                        <c:v>8.9</c:v>
                      </c:pt>
                      <c:pt idx="8">
                        <c:v>8.9</c:v>
                      </c:pt>
                      <c:pt idx="9">
                        <c:v>8.5</c:v>
                      </c:pt>
                      <c:pt idx="10">
                        <c:v>8.8000000000000007</c:v>
                      </c:pt>
                      <c:pt idx="11">
                        <c:v>8.6</c:v>
                      </c:pt>
                      <c:pt idx="12">
                        <c:v>8.5</c:v>
                      </c:pt>
                      <c:pt idx="13">
                        <c:v>8.6</c:v>
                      </c:pt>
                      <c:pt idx="14">
                        <c:v>8.9</c:v>
                      </c:pt>
                      <c:pt idx="15">
                        <c:v>8.5</c:v>
                      </c:pt>
                      <c:pt idx="16">
                        <c:v>9</c:v>
                      </c:pt>
                      <c:pt idx="17">
                        <c:v>8.5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F1E-4782-B89C-A0C10599F7DB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Movie_Genre_Analysis!$J$1</c15:sqref>
                        </c15:formulaRef>
                      </c:ext>
                    </c:extLst>
                    <c:strCache>
                      <c:ptCount val="1"/>
                      <c:pt idx="0">
                        <c:v>Min_imdb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6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6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6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Movie_Genre_Analysis!$D$2:$D$19</c15:sqref>
                        </c15:formulaRef>
                      </c:ext>
                    </c:extLst>
                    <c:strCache>
                      <c:ptCount val="18"/>
                      <c:pt idx="0">
                        <c:v>Action</c:v>
                      </c:pt>
                      <c:pt idx="1">
                        <c:v>Adventure</c:v>
                      </c:pt>
                      <c:pt idx="2">
                        <c:v>Drama</c:v>
                      </c:pt>
                      <c:pt idx="3">
                        <c:v>Animation</c:v>
                      </c:pt>
                      <c:pt idx="4">
                        <c:v>Comedy</c:v>
                      </c:pt>
                      <c:pt idx="5">
                        <c:v>Mystery</c:v>
                      </c:pt>
                      <c:pt idx="6">
                        <c:v>Crime</c:v>
                      </c:pt>
                      <c:pt idx="7">
                        <c:v>Biography</c:v>
                      </c:pt>
                      <c:pt idx="8">
                        <c:v>Fantasy</c:v>
                      </c:pt>
                      <c:pt idx="9">
                        <c:v>Documentary</c:v>
                      </c:pt>
                      <c:pt idx="10">
                        <c:v>Sci-Fi</c:v>
                      </c:pt>
                      <c:pt idx="11">
                        <c:v>Horror</c:v>
                      </c:pt>
                      <c:pt idx="12">
                        <c:v>Romance</c:v>
                      </c:pt>
                      <c:pt idx="13">
                        <c:v>Family</c:v>
                      </c:pt>
                      <c:pt idx="14">
                        <c:v>Western</c:v>
                      </c:pt>
                      <c:pt idx="15">
                        <c:v>Musical</c:v>
                      </c:pt>
                      <c:pt idx="16">
                        <c:v>Thriller</c:v>
                      </c:pt>
                      <c:pt idx="17">
                        <c:v>Music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Movie_Genre_Analysis!$J$2:$J$19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2.1</c:v>
                      </c:pt>
                      <c:pt idx="1">
                        <c:v>2.2999999999999998</c:v>
                      </c:pt>
                      <c:pt idx="2">
                        <c:v>2.1</c:v>
                      </c:pt>
                      <c:pt idx="3">
                        <c:v>2.8</c:v>
                      </c:pt>
                      <c:pt idx="4">
                        <c:v>1.9</c:v>
                      </c:pt>
                      <c:pt idx="5">
                        <c:v>3.1</c:v>
                      </c:pt>
                      <c:pt idx="6">
                        <c:v>2.4</c:v>
                      </c:pt>
                      <c:pt idx="7">
                        <c:v>4.5</c:v>
                      </c:pt>
                      <c:pt idx="8">
                        <c:v>2.2000000000000002</c:v>
                      </c:pt>
                      <c:pt idx="9">
                        <c:v>1.6</c:v>
                      </c:pt>
                      <c:pt idx="10">
                        <c:v>1.9</c:v>
                      </c:pt>
                      <c:pt idx="11">
                        <c:v>2.2999999999999998</c:v>
                      </c:pt>
                      <c:pt idx="12">
                        <c:v>2.1</c:v>
                      </c:pt>
                      <c:pt idx="13">
                        <c:v>1.9</c:v>
                      </c:pt>
                      <c:pt idx="14">
                        <c:v>4.0999999999999996</c:v>
                      </c:pt>
                      <c:pt idx="15">
                        <c:v>2.1</c:v>
                      </c:pt>
                      <c:pt idx="16">
                        <c:v>2.7</c:v>
                      </c:pt>
                      <c:pt idx="17">
                        <c:v>1.6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1E-4782-B89C-A0C10599F7DB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Movie_Genre_Analysis!$K$1</c15:sqref>
                        </c15:formulaRef>
                      </c:ext>
                    </c:extLst>
                    <c:strCache>
                      <c:ptCount val="1"/>
                      <c:pt idx="0">
                        <c:v>StdDev_imdb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lumMod val="60000"/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lumMod val="60000"/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60000"/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Movie_Genre_Analysis!$D$2:$D$19</c15:sqref>
                        </c15:formulaRef>
                      </c:ext>
                    </c:extLst>
                    <c:strCache>
                      <c:ptCount val="18"/>
                      <c:pt idx="0">
                        <c:v>Action</c:v>
                      </c:pt>
                      <c:pt idx="1">
                        <c:v>Adventure</c:v>
                      </c:pt>
                      <c:pt idx="2">
                        <c:v>Drama</c:v>
                      </c:pt>
                      <c:pt idx="3">
                        <c:v>Animation</c:v>
                      </c:pt>
                      <c:pt idx="4">
                        <c:v>Comedy</c:v>
                      </c:pt>
                      <c:pt idx="5">
                        <c:v>Mystery</c:v>
                      </c:pt>
                      <c:pt idx="6">
                        <c:v>Crime</c:v>
                      </c:pt>
                      <c:pt idx="7">
                        <c:v>Biography</c:v>
                      </c:pt>
                      <c:pt idx="8">
                        <c:v>Fantasy</c:v>
                      </c:pt>
                      <c:pt idx="9">
                        <c:v>Documentary</c:v>
                      </c:pt>
                      <c:pt idx="10">
                        <c:v>Sci-Fi</c:v>
                      </c:pt>
                      <c:pt idx="11">
                        <c:v>Horror</c:v>
                      </c:pt>
                      <c:pt idx="12">
                        <c:v>Romance</c:v>
                      </c:pt>
                      <c:pt idx="13">
                        <c:v>Family</c:v>
                      </c:pt>
                      <c:pt idx="14">
                        <c:v>Western</c:v>
                      </c:pt>
                      <c:pt idx="15">
                        <c:v>Musical</c:v>
                      </c:pt>
                      <c:pt idx="16">
                        <c:v>Thriller</c:v>
                      </c:pt>
                      <c:pt idx="17">
                        <c:v>Music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Movie_Genre_Analysis!$K$2:$K$19</c15:sqref>
                        </c15:formulaRef>
                      </c:ext>
                    </c:extLst>
                    <c:numCache>
                      <c:formatCode>0.00000</c:formatCode>
                      <c:ptCount val="18"/>
                      <c:pt idx="0">
                        <c:v>1.0378023159273968</c:v>
                      </c:pt>
                      <c:pt idx="1">
                        <c:v>1.1161970057504507</c:v>
                      </c:pt>
                      <c:pt idx="2">
                        <c:v>0.89105182564945873</c:v>
                      </c:pt>
                      <c:pt idx="3">
                        <c:v>0.99110241967578427</c:v>
                      </c:pt>
                      <c:pt idx="4">
                        <c:v>1.039703762504671</c:v>
                      </c:pt>
                      <c:pt idx="5">
                        <c:v>1.0060548843654391</c:v>
                      </c:pt>
                      <c:pt idx="6">
                        <c:v>0.98340401932857369</c:v>
                      </c:pt>
                      <c:pt idx="7">
                        <c:v>0.70862804924595713</c:v>
                      </c:pt>
                      <c:pt idx="8">
                        <c:v>1.1392640493500681</c:v>
                      </c:pt>
                      <c:pt idx="9">
                        <c:v>1.1909512550722199</c:v>
                      </c:pt>
                      <c:pt idx="10">
                        <c:v>1.1667818645006327</c:v>
                      </c:pt>
                      <c:pt idx="11">
                        <c:v>0.98941431117219636</c:v>
                      </c:pt>
                      <c:pt idx="12">
                        <c:v>0.96843662071572256</c:v>
                      </c:pt>
                      <c:pt idx="13">
                        <c:v>1.1682496549264361</c:v>
                      </c:pt>
                      <c:pt idx="14">
                        <c:v>0.98987141696106884</c:v>
                      </c:pt>
                      <c:pt idx="15">
                        <c:v>1.137915629564713</c:v>
                      </c:pt>
                      <c:pt idx="16">
                        <c:v>0.9686324658270945</c:v>
                      </c:pt>
                      <c:pt idx="17">
                        <c:v>1.1864390256862269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1E-4782-B89C-A0C10599F7DB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Movie_Genre_Analysis!$L$1</c15:sqref>
                        </c15:formulaRef>
                      </c:ext>
                    </c:extLst>
                    <c:strCache>
                      <c:ptCount val="1"/>
                      <c:pt idx="0">
                        <c:v>Var_imdb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lumMod val="60000"/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lumMod val="60000"/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60000"/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Movie_Genre_Analysis!$D$2:$D$19</c15:sqref>
                        </c15:formulaRef>
                      </c:ext>
                    </c:extLst>
                    <c:strCache>
                      <c:ptCount val="18"/>
                      <c:pt idx="0">
                        <c:v>Action</c:v>
                      </c:pt>
                      <c:pt idx="1">
                        <c:v>Adventure</c:v>
                      </c:pt>
                      <c:pt idx="2">
                        <c:v>Drama</c:v>
                      </c:pt>
                      <c:pt idx="3">
                        <c:v>Animation</c:v>
                      </c:pt>
                      <c:pt idx="4">
                        <c:v>Comedy</c:v>
                      </c:pt>
                      <c:pt idx="5">
                        <c:v>Mystery</c:v>
                      </c:pt>
                      <c:pt idx="6">
                        <c:v>Crime</c:v>
                      </c:pt>
                      <c:pt idx="7">
                        <c:v>Biography</c:v>
                      </c:pt>
                      <c:pt idx="8">
                        <c:v>Fantasy</c:v>
                      </c:pt>
                      <c:pt idx="9">
                        <c:v>Documentary</c:v>
                      </c:pt>
                      <c:pt idx="10">
                        <c:v>Sci-Fi</c:v>
                      </c:pt>
                      <c:pt idx="11">
                        <c:v>Horror</c:v>
                      </c:pt>
                      <c:pt idx="12">
                        <c:v>Romance</c:v>
                      </c:pt>
                      <c:pt idx="13">
                        <c:v>Family</c:v>
                      </c:pt>
                      <c:pt idx="14">
                        <c:v>Western</c:v>
                      </c:pt>
                      <c:pt idx="15">
                        <c:v>Musical</c:v>
                      </c:pt>
                      <c:pt idx="16">
                        <c:v>Thriller</c:v>
                      </c:pt>
                      <c:pt idx="17">
                        <c:v>Music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Movie_Genre_Analysis!$L$2:$L$19</c15:sqref>
                        </c15:formulaRef>
                      </c:ext>
                    </c:extLst>
                    <c:numCache>
                      <c:formatCode>0.0000</c:formatCode>
                      <c:ptCount val="18"/>
                      <c:pt idx="0">
                        <c:v>1.0770336469442685</c:v>
                      </c:pt>
                      <c:pt idx="1">
                        <c:v>1.2458957556462715</c:v>
                      </c:pt>
                      <c:pt idx="2">
                        <c:v>0.79397335599323349</c:v>
                      </c:pt>
                      <c:pt idx="3">
                        <c:v>0.98228400628719448</c:v>
                      </c:pt>
                      <c:pt idx="4">
                        <c:v>1.0809839137663695</c:v>
                      </c:pt>
                      <c:pt idx="5">
                        <c:v>1.0121464303555572</c:v>
                      </c:pt>
                      <c:pt idx="6">
                        <c:v>0.96708346523159372</c:v>
                      </c:pt>
                      <c:pt idx="7">
                        <c:v>0.50215371217813065</c:v>
                      </c:pt>
                      <c:pt idx="8">
                        <c:v>1.2979225741415144</c:v>
                      </c:pt>
                      <c:pt idx="9">
                        <c:v>1.4183648919580958</c:v>
                      </c:pt>
                      <c:pt idx="10">
                        <c:v>1.3613799193275731</c:v>
                      </c:pt>
                      <c:pt idx="11">
                        <c:v>0.97894067915235172</c:v>
                      </c:pt>
                      <c:pt idx="12">
                        <c:v>0.93786948834328832</c:v>
                      </c:pt>
                      <c:pt idx="13">
                        <c:v>1.364807256235737</c:v>
                      </c:pt>
                      <c:pt idx="14">
                        <c:v>0.97984542211651415</c:v>
                      </c:pt>
                      <c:pt idx="15">
                        <c:v>1.2948519800076572</c:v>
                      </c:pt>
                      <c:pt idx="16">
                        <c:v>0.93824885385427736</c:v>
                      </c:pt>
                      <c:pt idx="17">
                        <c:v>1.4076375616712833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F1E-4782-B89C-A0C10599F7DB}"/>
                  </c:ext>
                </c:extLst>
              </c15:ser>
            </c15:filteredBarSeries>
          </c:ext>
        </c:extLst>
      </c:barChart>
      <c:catAx>
        <c:axId val="157887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870623"/>
        <c:crosses val="autoZero"/>
        <c:auto val="1"/>
        <c:lblAlgn val="ctr"/>
        <c:lblOffset val="100"/>
        <c:noMultiLvlLbl val="0"/>
      </c:catAx>
      <c:valAx>
        <c:axId val="1578870623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873119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Movie</a:t>
            </a:r>
            <a:r>
              <a:rPr lang="en-IN" baseline="0"/>
              <a:t> Genre Analysis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Movie_Genre_Analysis!$E$1</c:f>
              <c:strCache>
                <c:ptCount val="1"/>
                <c:pt idx="0">
                  <c:v>No_of_movies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Movie_Genre_Analysis!$D$2:$D$19</c:f>
              <c:strCache>
                <c:ptCount val="18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Music</c:v>
                </c:pt>
              </c:strCache>
            </c:strRef>
          </c:cat>
          <c:val>
            <c:numRef>
              <c:f>Movie_Genre_Analysis!$E$2:$E$19</c:f>
              <c:numCache>
                <c:formatCode>General</c:formatCode>
                <c:ptCount val="18"/>
                <c:pt idx="0">
                  <c:v>935</c:v>
                </c:pt>
                <c:pt idx="1">
                  <c:v>766</c:v>
                </c:pt>
                <c:pt idx="2">
                  <c:v>1910</c:v>
                </c:pt>
                <c:pt idx="3">
                  <c:v>197</c:v>
                </c:pt>
                <c:pt idx="4">
                  <c:v>1491</c:v>
                </c:pt>
                <c:pt idx="5">
                  <c:v>377</c:v>
                </c:pt>
                <c:pt idx="6">
                  <c:v>702</c:v>
                </c:pt>
                <c:pt idx="7">
                  <c:v>242</c:v>
                </c:pt>
                <c:pt idx="8">
                  <c:v>496</c:v>
                </c:pt>
                <c:pt idx="9">
                  <c:v>67</c:v>
                </c:pt>
                <c:pt idx="10">
                  <c:v>483</c:v>
                </c:pt>
                <c:pt idx="11">
                  <c:v>378</c:v>
                </c:pt>
                <c:pt idx="12">
                  <c:v>866</c:v>
                </c:pt>
                <c:pt idx="13">
                  <c:v>441</c:v>
                </c:pt>
                <c:pt idx="14">
                  <c:v>58</c:v>
                </c:pt>
                <c:pt idx="15">
                  <c:v>102</c:v>
                </c:pt>
                <c:pt idx="16">
                  <c:v>1087</c:v>
                </c:pt>
                <c:pt idx="17">
                  <c:v>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E6-47F4-A5C6-591C11963205}"/>
            </c:ext>
          </c:extLst>
        </c:ser>
        <c:ser>
          <c:idx val="1"/>
          <c:order val="1"/>
          <c:tx>
            <c:strRef>
              <c:f>Movie_Genre_Analysis!$F$1</c:f>
              <c:strCache>
                <c:ptCount val="1"/>
                <c:pt idx="0">
                  <c:v>Mean_imdb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Movie_Genre_Analysis!$D$2:$D$19</c:f>
              <c:strCache>
                <c:ptCount val="18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Music</c:v>
                </c:pt>
              </c:strCache>
            </c:strRef>
          </c:cat>
          <c:val>
            <c:numRef>
              <c:f>Movie_Genre_Analysis!$F$2:$F$19</c:f>
              <c:numCache>
                <c:formatCode>0.0000</c:formatCode>
                <c:ptCount val="18"/>
                <c:pt idx="0">
                  <c:v>6.2859893048128423</c:v>
                </c:pt>
                <c:pt idx="1">
                  <c:v>6.4549608355091435</c:v>
                </c:pt>
                <c:pt idx="2">
                  <c:v>6.7890052356021089</c:v>
                </c:pt>
                <c:pt idx="3">
                  <c:v>6.7005076142131994</c:v>
                </c:pt>
                <c:pt idx="4">
                  <c:v>6.1827632461435389</c:v>
                </c:pt>
                <c:pt idx="5">
                  <c:v>6.469496021220154</c:v>
                </c:pt>
                <c:pt idx="6">
                  <c:v>6.5481481481481483</c:v>
                </c:pt>
                <c:pt idx="7">
                  <c:v>7.1400826446280972</c:v>
                </c:pt>
                <c:pt idx="8">
                  <c:v>6.2850806451612904</c:v>
                </c:pt>
                <c:pt idx="9">
                  <c:v>7.0119402985074641</c:v>
                </c:pt>
                <c:pt idx="10">
                  <c:v>6.3258799171842606</c:v>
                </c:pt>
                <c:pt idx="11">
                  <c:v>5.9010582010581976</c:v>
                </c:pt>
                <c:pt idx="12">
                  <c:v>6.4262124711316391</c:v>
                </c:pt>
                <c:pt idx="13">
                  <c:v>6.2000000000000037</c:v>
                </c:pt>
                <c:pt idx="14">
                  <c:v>6.7655172413793121</c:v>
                </c:pt>
                <c:pt idx="15">
                  <c:v>6.5509803921568643</c:v>
                </c:pt>
                <c:pt idx="16">
                  <c:v>6.3723091076357079</c:v>
                </c:pt>
                <c:pt idx="17">
                  <c:v>6.456680161943317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E6-47F4-A5C6-591C11963205}"/>
            </c:ext>
          </c:extLst>
        </c:ser>
        <c:ser>
          <c:idx val="2"/>
          <c:order val="2"/>
          <c:tx>
            <c:strRef>
              <c:f>Movie_Genre_Analysis!$G$1</c:f>
              <c:strCache>
                <c:ptCount val="1"/>
                <c:pt idx="0">
                  <c:v>Median_imdb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Movie_Genre_Analysis!$D$2:$D$19</c:f>
              <c:strCache>
                <c:ptCount val="18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Music</c:v>
                </c:pt>
              </c:strCache>
            </c:strRef>
          </c:cat>
          <c:val>
            <c:numRef>
              <c:f>Movie_Genre_Analysis!$G$2:$G$19</c:f>
              <c:numCache>
                <c:formatCode>General</c:formatCode>
                <c:ptCount val="18"/>
                <c:pt idx="0">
                  <c:v>6.3</c:v>
                </c:pt>
                <c:pt idx="1">
                  <c:v>6.6</c:v>
                </c:pt>
                <c:pt idx="2">
                  <c:v>6.9</c:v>
                </c:pt>
                <c:pt idx="3">
                  <c:v>6.8</c:v>
                </c:pt>
                <c:pt idx="4">
                  <c:v>6.3</c:v>
                </c:pt>
                <c:pt idx="5">
                  <c:v>6.5</c:v>
                </c:pt>
                <c:pt idx="6">
                  <c:v>6.6</c:v>
                </c:pt>
                <c:pt idx="7">
                  <c:v>7.2</c:v>
                </c:pt>
                <c:pt idx="8">
                  <c:v>6.4</c:v>
                </c:pt>
                <c:pt idx="9">
                  <c:v>7.2</c:v>
                </c:pt>
                <c:pt idx="10">
                  <c:v>6.4</c:v>
                </c:pt>
                <c:pt idx="11">
                  <c:v>5.9</c:v>
                </c:pt>
                <c:pt idx="12">
                  <c:v>6.5</c:v>
                </c:pt>
                <c:pt idx="13">
                  <c:v>6.3</c:v>
                </c:pt>
                <c:pt idx="14">
                  <c:v>6.8</c:v>
                </c:pt>
                <c:pt idx="15">
                  <c:v>6.7</c:v>
                </c:pt>
                <c:pt idx="16">
                  <c:v>6.4</c:v>
                </c:pt>
                <c:pt idx="17">
                  <c:v>6.7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E6-47F4-A5C6-591C11963205}"/>
            </c:ext>
          </c:extLst>
        </c:ser>
        <c:ser>
          <c:idx val="3"/>
          <c:order val="3"/>
          <c:tx>
            <c:strRef>
              <c:f>Movie_Genre_Analysis!$H$1</c:f>
              <c:strCache>
                <c:ptCount val="1"/>
                <c:pt idx="0">
                  <c:v>Mode_imdb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Movie_Genre_Analysis!$D$2:$D$19</c:f>
              <c:strCache>
                <c:ptCount val="18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Music</c:v>
                </c:pt>
              </c:strCache>
            </c:strRef>
          </c:cat>
          <c:val>
            <c:numRef>
              <c:f>Movie_Genre_Analysis!$H$2:$H$19</c:f>
              <c:numCache>
                <c:formatCode>General</c:formatCode>
                <c:ptCount val="18"/>
                <c:pt idx="0">
                  <c:v>6.6</c:v>
                </c:pt>
                <c:pt idx="1">
                  <c:v>6.6</c:v>
                </c:pt>
                <c:pt idx="2">
                  <c:v>6.7</c:v>
                </c:pt>
                <c:pt idx="3">
                  <c:v>7.3</c:v>
                </c:pt>
                <c:pt idx="4">
                  <c:v>6.3</c:v>
                </c:pt>
                <c:pt idx="5">
                  <c:v>6.6</c:v>
                </c:pt>
                <c:pt idx="6">
                  <c:v>6.6</c:v>
                </c:pt>
                <c:pt idx="7">
                  <c:v>7</c:v>
                </c:pt>
                <c:pt idx="8">
                  <c:v>6.7</c:v>
                </c:pt>
                <c:pt idx="9">
                  <c:v>6.6</c:v>
                </c:pt>
                <c:pt idx="10">
                  <c:v>7</c:v>
                </c:pt>
                <c:pt idx="11">
                  <c:v>6.2</c:v>
                </c:pt>
                <c:pt idx="12">
                  <c:v>6.5</c:v>
                </c:pt>
                <c:pt idx="13">
                  <c:v>5.4</c:v>
                </c:pt>
                <c:pt idx="14">
                  <c:v>6.8</c:v>
                </c:pt>
                <c:pt idx="15">
                  <c:v>7.1</c:v>
                </c:pt>
                <c:pt idx="16">
                  <c:v>6.5</c:v>
                </c:pt>
                <c:pt idx="17">
                  <c:v>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E6-47F4-A5C6-591C11963205}"/>
            </c:ext>
          </c:extLst>
        </c:ser>
        <c:ser>
          <c:idx val="4"/>
          <c:order val="4"/>
          <c:tx>
            <c:strRef>
              <c:f>Movie_Genre_Analysis!$I$1</c:f>
              <c:strCache>
                <c:ptCount val="1"/>
                <c:pt idx="0">
                  <c:v>Max_imdb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Movie_Genre_Analysis!$D$2:$D$19</c:f>
              <c:strCache>
                <c:ptCount val="18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Music</c:v>
                </c:pt>
              </c:strCache>
            </c:strRef>
          </c:cat>
          <c:val>
            <c:numRef>
              <c:f>Movie_Genre_Analysis!$I$2:$I$19</c:f>
              <c:numCache>
                <c:formatCode>General</c:formatCode>
                <c:ptCount val="18"/>
                <c:pt idx="0">
                  <c:v>9</c:v>
                </c:pt>
                <c:pt idx="1">
                  <c:v>8.9</c:v>
                </c:pt>
                <c:pt idx="2">
                  <c:v>9.3000000000000007</c:v>
                </c:pt>
                <c:pt idx="3">
                  <c:v>8.6</c:v>
                </c:pt>
                <c:pt idx="4">
                  <c:v>8.8000000000000007</c:v>
                </c:pt>
                <c:pt idx="5">
                  <c:v>8.6</c:v>
                </c:pt>
                <c:pt idx="6">
                  <c:v>9.3000000000000007</c:v>
                </c:pt>
                <c:pt idx="7">
                  <c:v>8.9</c:v>
                </c:pt>
                <c:pt idx="8">
                  <c:v>8.9</c:v>
                </c:pt>
                <c:pt idx="9">
                  <c:v>8.5</c:v>
                </c:pt>
                <c:pt idx="10">
                  <c:v>8.8000000000000007</c:v>
                </c:pt>
                <c:pt idx="11">
                  <c:v>8.6</c:v>
                </c:pt>
                <c:pt idx="12">
                  <c:v>8.5</c:v>
                </c:pt>
                <c:pt idx="13">
                  <c:v>8.6</c:v>
                </c:pt>
                <c:pt idx="14">
                  <c:v>8.9</c:v>
                </c:pt>
                <c:pt idx="15">
                  <c:v>8.5</c:v>
                </c:pt>
                <c:pt idx="16">
                  <c:v>9</c:v>
                </c:pt>
                <c:pt idx="17">
                  <c:v>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E6-47F4-A5C6-591C11963205}"/>
            </c:ext>
          </c:extLst>
        </c:ser>
        <c:ser>
          <c:idx val="5"/>
          <c:order val="5"/>
          <c:tx>
            <c:strRef>
              <c:f>Movie_Genre_Analysis!$J$1</c:f>
              <c:strCache>
                <c:ptCount val="1"/>
                <c:pt idx="0">
                  <c:v>Min_imdb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Movie_Genre_Analysis!$D$2:$D$19</c:f>
              <c:strCache>
                <c:ptCount val="18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Music</c:v>
                </c:pt>
              </c:strCache>
            </c:strRef>
          </c:cat>
          <c:val>
            <c:numRef>
              <c:f>Movie_Genre_Analysis!$J$2:$J$19</c:f>
              <c:numCache>
                <c:formatCode>General</c:formatCode>
                <c:ptCount val="18"/>
                <c:pt idx="0">
                  <c:v>2.1</c:v>
                </c:pt>
                <c:pt idx="1">
                  <c:v>2.2999999999999998</c:v>
                </c:pt>
                <c:pt idx="2">
                  <c:v>2.1</c:v>
                </c:pt>
                <c:pt idx="3">
                  <c:v>2.8</c:v>
                </c:pt>
                <c:pt idx="4">
                  <c:v>1.9</c:v>
                </c:pt>
                <c:pt idx="5">
                  <c:v>3.1</c:v>
                </c:pt>
                <c:pt idx="6">
                  <c:v>2.4</c:v>
                </c:pt>
                <c:pt idx="7">
                  <c:v>4.5</c:v>
                </c:pt>
                <c:pt idx="8">
                  <c:v>2.2000000000000002</c:v>
                </c:pt>
                <c:pt idx="9">
                  <c:v>1.6</c:v>
                </c:pt>
                <c:pt idx="10">
                  <c:v>1.9</c:v>
                </c:pt>
                <c:pt idx="11">
                  <c:v>2.2999999999999998</c:v>
                </c:pt>
                <c:pt idx="12">
                  <c:v>2.1</c:v>
                </c:pt>
                <c:pt idx="13">
                  <c:v>1.9</c:v>
                </c:pt>
                <c:pt idx="14">
                  <c:v>4.0999999999999996</c:v>
                </c:pt>
                <c:pt idx="15">
                  <c:v>2.1</c:v>
                </c:pt>
                <c:pt idx="16">
                  <c:v>2.7</c:v>
                </c:pt>
                <c:pt idx="17">
                  <c:v>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E6-47F4-A5C6-591C11963205}"/>
            </c:ext>
          </c:extLst>
        </c:ser>
        <c:ser>
          <c:idx val="6"/>
          <c:order val="6"/>
          <c:tx>
            <c:strRef>
              <c:f>Movie_Genre_Analysis!$K$1</c:f>
              <c:strCache>
                <c:ptCount val="1"/>
                <c:pt idx="0">
                  <c:v>StdDev_imdb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Movie_Genre_Analysis!$D$2:$D$19</c:f>
              <c:strCache>
                <c:ptCount val="18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Music</c:v>
                </c:pt>
              </c:strCache>
            </c:strRef>
          </c:cat>
          <c:val>
            <c:numRef>
              <c:f>Movie_Genre_Analysis!$K$2:$K$19</c:f>
              <c:numCache>
                <c:formatCode>0.00000</c:formatCode>
                <c:ptCount val="18"/>
                <c:pt idx="0">
                  <c:v>1.0378023159273968</c:v>
                </c:pt>
                <c:pt idx="1">
                  <c:v>1.1161970057504507</c:v>
                </c:pt>
                <c:pt idx="2">
                  <c:v>0.89105182564945873</c:v>
                </c:pt>
                <c:pt idx="3">
                  <c:v>0.99110241967578427</c:v>
                </c:pt>
                <c:pt idx="4">
                  <c:v>1.039703762504671</c:v>
                </c:pt>
                <c:pt idx="5">
                  <c:v>1.0060548843654391</c:v>
                </c:pt>
                <c:pt idx="6">
                  <c:v>0.98340401932857369</c:v>
                </c:pt>
                <c:pt idx="7">
                  <c:v>0.70862804924595713</c:v>
                </c:pt>
                <c:pt idx="8">
                  <c:v>1.1392640493500681</c:v>
                </c:pt>
                <c:pt idx="9">
                  <c:v>1.1909512550722199</c:v>
                </c:pt>
                <c:pt idx="10">
                  <c:v>1.1667818645006327</c:v>
                </c:pt>
                <c:pt idx="11">
                  <c:v>0.98941431117219636</c:v>
                </c:pt>
                <c:pt idx="12">
                  <c:v>0.96843662071572256</c:v>
                </c:pt>
                <c:pt idx="13">
                  <c:v>1.1682496549264361</c:v>
                </c:pt>
                <c:pt idx="14">
                  <c:v>0.98987141696106884</c:v>
                </c:pt>
                <c:pt idx="15">
                  <c:v>1.137915629564713</c:v>
                </c:pt>
                <c:pt idx="16">
                  <c:v>0.9686324658270945</c:v>
                </c:pt>
                <c:pt idx="17">
                  <c:v>1.1864390256862269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5E6-47F4-A5C6-591C11963205}"/>
            </c:ext>
          </c:extLst>
        </c:ser>
        <c:ser>
          <c:idx val="7"/>
          <c:order val="7"/>
          <c:tx>
            <c:strRef>
              <c:f>Movie_Genre_Analysis!$L$1</c:f>
              <c:strCache>
                <c:ptCount val="1"/>
                <c:pt idx="0">
                  <c:v>Var_imdb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Movie_Genre_Analysis!$D$2:$D$19</c:f>
              <c:strCache>
                <c:ptCount val="18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Music</c:v>
                </c:pt>
              </c:strCache>
            </c:strRef>
          </c:cat>
          <c:val>
            <c:numRef>
              <c:f>Movie_Genre_Analysis!$L$2:$L$19</c:f>
              <c:numCache>
                <c:formatCode>0.0000</c:formatCode>
                <c:ptCount val="18"/>
                <c:pt idx="0">
                  <c:v>1.0770336469442685</c:v>
                </c:pt>
                <c:pt idx="1">
                  <c:v>1.2458957556462715</c:v>
                </c:pt>
                <c:pt idx="2">
                  <c:v>0.79397335599323349</c:v>
                </c:pt>
                <c:pt idx="3">
                  <c:v>0.98228400628719448</c:v>
                </c:pt>
                <c:pt idx="4">
                  <c:v>1.0809839137663695</c:v>
                </c:pt>
                <c:pt idx="5">
                  <c:v>1.0121464303555572</c:v>
                </c:pt>
                <c:pt idx="6">
                  <c:v>0.96708346523159372</c:v>
                </c:pt>
                <c:pt idx="7">
                  <c:v>0.50215371217813065</c:v>
                </c:pt>
                <c:pt idx="8">
                  <c:v>1.2979225741415144</c:v>
                </c:pt>
                <c:pt idx="9">
                  <c:v>1.4183648919580958</c:v>
                </c:pt>
                <c:pt idx="10">
                  <c:v>1.3613799193275731</c:v>
                </c:pt>
                <c:pt idx="11">
                  <c:v>0.97894067915235172</c:v>
                </c:pt>
                <c:pt idx="12">
                  <c:v>0.93786948834328832</c:v>
                </c:pt>
                <c:pt idx="13">
                  <c:v>1.364807256235737</c:v>
                </c:pt>
                <c:pt idx="14">
                  <c:v>0.97984542211651415</c:v>
                </c:pt>
                <c:pt idx="15">
                  <c:v>1.2948519800076572</c:v>
                </c:pt>
                <c:pt idx="16">
                  <c:v>0.93824885385427736</c:v>
                </c:pt>
                <c:pt idx="17">
                  <c:v>1.4076375616712833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5E6-47F4-A5C6-591C11963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5984447"/>
        <c:axId val="405980287"/>
      </c:lineChart>
      <c:catAx>
        <c:axId val="40598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80287"/>
        <c:crosses val="autoZero"/>
        <c:auto val="1"/>
        <c:lblAlgn val="ctr"/>
        <c:lblOffset val="100"/>
        <c:noMultiLvlLbl val="0"/>
      </c:catAx>
      <c:valAx>
        <c:axId val="405980287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84447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t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Movie_Duration_Analysis!$B$1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50800" cap="rnd" cmpd="sng" algn="ctr">
                <a:solidFill>
                  <a:schemeClr val="accent2">
                    <a:lumMod val="60000"/>
                    <a:lumOff val="40000"/>
                    <a:alpha val="99000"/>
                  </a:schemeClr>
                </a:solidFill>
                <a:round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Movie_Duration_Analysis!$A$2:$A$3786</c:f>
              <c:numCache>
                <c:formatCode>General</c:formatCode>
                <c:ptCount val="3785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182</c:v>
                </c:pt>
                <c:pt idx="96">
                  <c:v>106</c:v>
                </c:pt>
                <c:pt idx="97">
                  <c:v>166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184</c:v>
                </c:pt>
                <c:pt idx="108">
                  <c:v>144</c:v>
                </c:pt>
                <c:pt idx="109">
                  <c:v>206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91</c:v>
                </c:pt>
                <c:pt idx="134">
                  <c:v>90</c:v>
                </c:pt>
                <c:pt idx="135">
                  <c:v>103</c:v>
                </c:pt>
                <c:pt idx="136">
                  <c:v>124</c:v>
                </c:pt>
                <c:pt idx="137">
                  <c:v>131</c:v>
                </c:pt>
                <c:pt idx="138">
                  <c:v>88</c:v>
                </c:pt>
                <c:pt idx="139">
                  <c:v>85</c:v>
                </c:pt>
                <c:pt idx="140">
                  <c:v>111</c:v>
                </c:pt>
                <c:pt idx="141">
                  <c:v>92</c:v>
                </c:pt>
                <c:pt idx="142">
                  <c:v>196</c:v>
                </c:pt>
                <c:pt idx="143">
                  <c:v>93</c:v>
                </c:pt>
                <c:pt idx="144">
                  <c:v>133</c:v>
                </c:pt>
                <c:pt idx="145">
                  <c:v>116</c:v>
                </c:pt>
                <c:pt idx="146">
                  <c:v>153</c:v>
                </c:pt>
                <c:pt idx="147">
                  <c:v>88</c:v>
                </c:pt>
                <c:pt idx="148">
                  <c:v>115</c:v>
                </c:pt>
                <c:pt idx="149">
                  <c:v>95</c:v>
                </c:pt>
                <c:pt idx="150">
                  <c:v>133</c:v>
                </c:pt>
                <c:pt idx="151">
                  <c:v>97</c:v>
                </c:pt>
                <c:pt idx="152">
                  <c:v>90</c:v>
                </c:pt>
                <c:pt idx="153">
                  <c:v>154</c:v>
                </c:pt>
                <c:pt idx="154">
                  <c:v>150</c:v>
                </c:pt>
                <c:pt idx="155">
                  <c:v>127</c:v>
                </c:pt>
                <c:pt idx="156">
                  <c:v>121</c:v>
                </c:pt>
                <c:pt idx="157">
                  <c:v>102</c:v>
                </c:pt>
                <c:pt idx="158">
                  <c:v>126</c:v>
                </c:pt>
                <c:pt idx="159">
                  <c:v>121</c:v>
                </c:pt>
                <c:pt idx="160">
                  <c:v>215</c:v>
                </c:pt>
                <c:pt idx="161">
                  <c:v>127</c:v>
                </c:pt>
                <c:pt idx="162">
                  <c:v>138</c:v>
                </c:pt>
                <c:pt idx="163">
                  <c:v>122</c:v>
                </c:pt>
                <c:pt idx="164">
                  <c:v>124</c:v>
                </c:pt>
                <c:pt idx="165">
                  <c:v>106</c:v>
                </c:pt>
                <c:pt idx="166">
                  <c:v>124</c:v>
                </c:pt>
                <c:pt idx="167">
                  <c:v>128</c:v>
                </c:pt>
                <c:pt idx="168">
                  <c:v>138</c:v>
                </c:pt>
                <c:pt idx="169">
                  <c:v>115</c:v>
                </c:pt>
                <c:pt idx="170">
                  <c:v>100</c:v>
                </c:pt>
                <c:pt idx="171">
                  <c:v>135</c:v>
                </c:pt>
                <c:pt idx="172">
                  <c:v>117</c:v>
                </c:pt>
                <c:pt idx="173">
                  <c:v>156</c:v>
                </c:pt>
                <c:pt idx="174">
                  <c:v>96</c:v>
                </c:pt>
                <c:pt idx="175">
                  <c:v>107</c:v>
                </c:pt>
                <c:pt idx="176">
                  <c:v>92</c:v>
                </c:pt>
                <c:pt idx="177">
                  <c:v>115</c:v>
                </c:pt>
                <c:pt idx="178">
                  <c:v>92</c:v>
                </c:pt>
                <c:pt idx="179">
                  <c:v>117</c:v>
                </c:pt>
                <c:pt idx="180">
                  <c:v>146</c:v>
                </c:pt>
                <c:pt idx="181">
                  <c:v>94</c:v>
                </c:pt>
                <c:pt idx="182">
                  <c:v>116</c:v>
                </c:pt>
                <c:pt idx="183">
                  <c:v>147</c:v>
                </c:pt>
                <c:pt idx="184">
                  <c:v>90</c:v>
                </c:pt>
                <c:pt idx="185">
                  <c:v>101</c:v>
                </c:pt>
                <c:pt idx="186">
                  <c:v>138</c:v>
                </c:pt>
                <c:pt idx="187">
                  <c:v>107</c:v>
                </c:pt>
                <c:pt idx="188">
                  <c:v>142</c:v>
                </c:pt>
                <c:pt idx="189">
                  <c:v>165</c:v>
                </c:pt>
                <c:pt idx="190">
                  <c:v>100</c:v>
                </c:pt>
                <c:pt idx="191">
                  <c:v>82</c:v>
                </c:pt>
                <c:pt idx="192">
                  <c:v>98</c:v>
                </c:pt>
                <c:pt idx="193">
                  <c:v>95</c:v>
                </c:pt>
                <c:pt idx="194">
                  <c:v>159</c:v>
                </c:pt>
                <c:pt idx="195">
                  <c:v>96</c:v>
                </c:pt>
                <c:pt idx="196">
                  <c:v>143</c:v>
                </c:pt>
                <c:pt idx="197">
                  <c:v>123</c:v>
                </c:pt>
                <c:pt idx="198">
                  <c:v>174</c:v>
                </c:pt>
                <c:pt idx="199">
                  <c:v>101</c:v>
                </c:pt>
                <c:pt idx="200">
                  <c:v>134</c:v>
                </c:pt>
                <c:pt idx="201">
                  <c:v>132</c:v>
                </c:pt>
                <c:pt idx="202">
                  <c:v>129</c:v>
                </c:pt>
                <c:pt idx="203">
                  <c:v>106</c:v>
                </c:pt>
                <c:pt idx="204">
                  <c:v>113</c:v>
                </c:pt>
                <c:pt idx="205">
                  <c:v>102</c:v>
                </c:pt>
                <c:pt idx="206">
                  <c:v>135</c:v>
                </c:pt>
                <c:pt idx="207">
                  <c:v>125</c:v>
                </c:pt>
                <c:pt idx="208">
                  <c:v>110</c:v>
                </c:pt>
                <c:pt idx="209">
                  <c:v>124</c:v>
                </c:pt>
                <c:pt idx="210">
                  <c:v>123</c:v>
                </c:pt>
                <c:pt idx="211">
                  <c:v>130</c:v>
                </c:pt>
                <c:pt idx="212">
                  <c:v>92</c:v>
                </c:pt>
                <c:pt idx="213">
                  <c:v>127</c:v>
                </c:pt>
                <c:pt idx="214">
                  <c:v>123</c:v>
                </c:pt>
                <c:pt idx="215">
                  <c:v>123</c:v>
                </c:pt>
                <c:pt idx="216">
                  <c:v>107</c:v>
                </c:pt>
                <c:pt idx="217">
                  <c:v>124</c:v>
                </c:pt>
                <c:pt idx="218">
                  <c:v>77</c:v>
                </c:pt>
                <c:pt idx="219">
                  <c:v>109</c:v>
                </c:pt>
                <c:pt idx="220">
                  <c:v>134</c:v>
                </c:pt>
                <c:pt idx="221">
                  <c:v>117</c:v>
                </c:pt>
                <c:pt idx="222">
                  <c:v>135</c:v>
                </c:pt>
                <c:pt idx="223">
                  <c:v>121</c:v>
                </c:pt>
                <c:pt idx="224">
                  <c:v>117</c:v>
                </c:pt>
                <c:pt idx="225">
                  <c:v>124</c:v>
                </c:pt>
                <c:pt idx="226">
                  <c:v>140</c:v>
                </c:pt>
                <c:pt idx="227">
                  <c:v>142</c:v>
                </c:pt>
                <c:pt idx="228">
                  <c:v>92</c:v>
                </c:pt>
                <c:pt idx="229">
                  <c:v>138</c:v>
                </c:pt>
                <c:pt idx="230">
                  <c:v>136</c:v>
                </c:pt>
                <c:pt idx="231">
                  <c:v>98</c:v>
                </c:pt>
                <c:pt idx="232">
                  <c:v>153</c:v>
                </c:pt>
                <c:pt idx="233">
                  <c:v>120</c:v>
                </c:pt>
                <c:pt idx="234">
                  <c:v>101</c:v>
                </c:pt>
                <c:pt idx="235">
                  <c:v>91</c:v>
                </c:pt>
                <c:pt idx="236">
                  <c:v>108</c:v>
                </c:pt>
                <c:pt idx="237">
                  <c:v>112</c:v>
                </c:pt>
                <c:pt idx="238">
                  <c:v>100</c:v>
                </c:pt>
                <c:pt idx="239">
                  <c:v>108</c:v>
                </c:pt>
                <c:pt idx="240">
                  <c:v>114</c:v>
                </c:pt>
                <c:pt idx="241">
                  <c:v>119</c:v>
                </c:pt>
                <c:pt idx="242">
                  <c:v>142</c:v>
                </c:pt>
                <c:pt idx="243">
                  <c:v>125</c:v>
                </c:pt>
                <c:pt idx="244">
                  <c:v>126</c:v>
                </c:pt>
                <c:pt idx="245">
                  <c:v>119</c:v>
                </c:pt>
                <c:pt idx="246">
                  <c:v>170</c:v>
                </c:pt>
                <c:pt idx="247">
                  <c:v>85</c:v>
                </c:pt>
                <c:pt idx="248">
                  <c:v>119</c:v>
                </c:pt>
                <c:pt idx="249">
                  <c:v>102</c:v>
                </c:pt>
                <c:pt idx="250">
                  <c:v>103</c:v>
                </c:pt>
                <c:pt idx="251">
                  <c:v>76</c:v>
                </c:pt>
                <c:pt idx="252">
                  <c:v>120</c:v>
                </c:pt>
                <c:pt idx="253">
                  <c:v>127</c:v>
                </c:pt>
                <c:pt idx="254">
                  <c:v>105</c:v>
                </c:pt>
                <c:pt idx="255">
                  <c:v>121</c:v>
                </c:pt>
                <c:pt idx="256">
                  <c:v>114</c:v>
                </c:pt>
                <c:pt idx="257">
                  <c:v>129</c:v>
                </c:pt>
                <c:pt idx="258">
                  <c:v>171</c:v>
                </c:pt>
                <c:pt idx="259">
                  <c:v>120</c:v>
                </c:pt>
                <c:pt idx="260">
                  <c:v>165</c:v>
                </c:pt>
                <c:pt idx="261">
                  <c:v>82</c:v>
                </c:pt>
                <c:pt idx="262">
                  <c:v>115</c:v>
                </c:pt>
                <c:pt idx="263">
                  <c:v>194</c:v>
                </c:pt>
                <c:pt idx="264">
                  <c:v>84</c:v>
                </c:pt>
                <c:pt idx="265">
                  <c:v>97</c:v>
                </c:pt>
                <c:pt idx="266">
                  <c:v>151</c:v>
                </c:pt>
                <c:pt idx="267">
                  <c:v>136</c:v>
                </c:pt>
                <c:pt idx="268">
                  <c:v>104</c:v>
                </c:pt>
                <c:pt idx="269">
                  <c:v>127</c:v>
                </c:pt>
                <c:pt idx="270">
                  <c:v>171</c:v>
                </c:pt>
                <c:pt idx="271">
                  <c:v>145</c:v>
                </c:pt>
                <c:pt idx="272">
                  <c:v>174</c:v>
                </c:pt>
                <c:pt idx="273">
                  <c:v>144</c:v>
                </c:pt>
                <c:pt idx="274">
                  <c:v>119</c:v>
                </c:pt>
                <c:pt idx="275">
                  <c:v>153</c:v>
                </c:pt>
                <c:pt idx="276">
                  <c:v>140</c:v>
                </c:pt>
                <c:pt idx="277">
                  <c:v>176</c:v>
                </c:pt>
                <c:pt idx="278">
                  <c:v>141</c:v>
                </c:pt>
                <c:pt idx="279">
                  <c:v>106</c:v>
                </c:pt>
                <c:pt idx="280">
                  <c:v>98</c:v>
                </c:pt>
                <c:pt idx="281">
                  <c:v>116</c:v>
                </c:pt>
                <c:pt idx="282">
                  <c:v>115</c:v>
                </c:pt>
                <c:pt idx="283">
                  <c:v>165</c:v>
                </c:pt>
                <c:pt idx="284">
                  <c:v>91</c:v>
                </c:pt>
                <c:pt idx="285">
                  <c:v>78</c:v>
                </c:pt>
                <c:pt idx="286">
                  <c:v>103</c:v>
                </c:pt>
                <c:pt idx="287">
                  <c:v>131</c:v>
                </c:pt>
                <c:pt idx="288">
                  <c:v>104</c:v>
                </c:pt>
                <c:pt idx="289">
                  <c:v>101</c:v>
                </c:pt>
                <c:pt idx="290">
                  <c:v>102</c:v>
                </c:pt>
                <c:pt idx="291">
                  <c:v>103</c:v>
                </c:pt>
                <c:pt idx="292">
                  <c:v>121</c:v>
                </c:pt>
                <c:pt idx="293">
                  <c:v>143</c:v>
                </c:pt>
                <c:pt idx="294">
                  <c:v>240</c:v>
                </c:pt>
                <c:pt idx="295">
                  <c:v>121</c:v>
                </c:pt>
                <c:pt idx="296">
                  <c:v>129</c:v>
                </c:pt>
                <c:pt idx="297">
                  <c:v>172</c:v>
                </c:pt>
                <c:pt idx="298">
                  <c:v>101</c:v>
                </c:pt>
                <c:pt idx="299">
                  <c:v>87</c:v>
                </c:pt>
                <c:pt idx="300">
                  <c:v>101</c:v>
                </c:pt>
                <c:pt idx="301">
                  <c:v>95</c:v>
                </c:pt>
                <c:pt idx="302">
                  <c:v>102</c:v>
                </c:pt>
                <c:pt idx="303">
                  <c:v>131</c:v>
                </c:pt>
                <c:pt idx="304">
                  <c:v>114</c:v>
                </c:pt>
                <c:pt idx="305">
                  <c:v>94</c:v>
                </c:pt>
                <c:pt idx="306">
                  <c:v>122</c:v>
                </c:pt>
                <c:pt idx="307">
                  <c:v>95</c:v>
                </c:pt>
                <c:pt idx="308">
                  <c:v>115</c:v>
                </c:pt>
                <c:pt idx="309">
                  <c:v>88</c:v>
                </c:pt>
                <c:pt idx="310">
                  <c:v>110</c:v>
                </c:pt>
                <c:pt idx="311">
                  <c:v>130</c:v>
                </c:pt>
                <c:pt idx="312">
                  <c:v>216</c:v>
                </c:pt>
                <c:pt idx="313">
                  <c:v>146</c:v>
                </c:pt>
                <c:pt idx="314">
                  <c:v>85</c:v>
                </c:pt>
                <c:pt idx="315">
                  <c:v>93</c:v>
                </c:pt>
                <c:pt idx="316">
                  <c:v>152</c:v>
                </c:pt>
                <c:pt idx="317">
                  <c:v>85</c:v>
                </c:pt>
                <c:pt idx="318">
                  <c:v>126</c:v>
                </c:pt>
                <c:pt idx="319">
                  <c:v>146</c:v>
                </c:pt>
                <c:pt idx="320">
                  <c:v>89</c:v>
                </c:pt>
                <c:pt idx="321">
                  <c:v>88</c:v>
                </c:pt>
                <c:pt idx="322">
                  <c:v>105</c:v>
                </c:pt>
                <c:pt idx="323">
                  <c:v>135</c:v>
                </c:pt>
                <c:pt idx="324">
                  <c:v>100</c:v>
                </c:pt>
                <c:pt idx="325">
                  <c:v>192</c:v>
                </c:pt>
                <c:pt idx="326">
                  <c:v>172</c:v>
                </c:pt>
                <c:pt idx="327">
                  <c:v>102</c:v>
                </c:pt>
                <c:pt idx="328">
                  <c:v>100</c:v>
                </c:pt>
                <c:pt idx="329">
                  <c:v>119</c:v>
                </c:pt>
                <c:pt idx="330">
                  <c:v>92</c:v>
                </c:pt>
                <c:pt idx="331">
                  <c:v>105</c:v>
                </c:pt>
                <c:pt idx="332">
                  <c:v>107</c:v>
                </c:pt>
                <c:pt idx="333">
                  <c:v>101</c:v>
                </c:pt>
                <c:pt idx="334">
                  <c:v>137</c:v>
                </c:pt>
                <c:pt idx="335">
                  <c:v>115</c:v>
                </c:pt>
                <c:pt idx="336">
                  <c:v>124</c:v>
                </c:pt>
                <c:pt idx="337">
                  <c:v>118</c:v>
                </c:pt>
                <c:pt idx="338">
                  <c:v>98</c:v>
                </c:pt>
                <c:pt idx="339">
                  <c:v>82</c:v>
                </c:pt>
                <c:pt idx="340">
                  <c:v>98</c:v>
                </c:pt>
                <c:pt idx="341">
                  <c:v>90</c:v>
                </c:pt>
                <c:pt idx="342">
                  <c:v>130</c:v>
                </c:pt>
                <c:pt idx="343">
                  <c:v>90</c:v>
                </c:pt>
                <c:pt idx="344">
                  <c:v>94</c:v>
                </c:pt>
                <c:pt idx="345">
                  <c:v>114</c:v>
                </c:pt>
                <c:pt idx="346">
                  <c:v>94</c:v>
                </c:pt>
                <c:pt idx="347">
                  <c:v>151</c:v>
                </c:pt>
                <c:pt idx="348">
                  <c:v>88</c:v>
                </c:pt>
                <c:pt idx="349">
                  <c:v>121</c:v>
                </c:pt>
                <c:pt idx="350">
                  <c:v>158</c:v>
                </c:pt>
                <c:pt idx="351">
                  <c:v>128</c:v>
                </c:pt>
                <c:pt idx="352">
                  <c:v>128</c:v>
                </c:pt>
                <c:pt idx="353">
                  <c:v>95</c:v>
                </c:pt>
                <c:pt idx="354">
                  <c:v>92</c:v>
                </c:pt>
                <c:pt idx="355">
                  <c:v>121</c:v>
                </c:pt>
                <c:pt idx="356">
                  <c:v>113</c:v>
                </c:pt>
                <c:pt idx="357">
                  <c:v>106</c:v>
                </c:pt>
                <c:pt idx="358">
                  <c:v>146</c:v>
                </c:pt>
                <c:pt idx="359">
                  <c:v>88</c:v>
                </c:pt>
                <c:pt idx="360">
                  <c:v>150</c:v>
                </c:pt>
                <c:pt idx="361">
                  <c:v>119</c:v>
                </c:pt>
                <c:pt idx="362">
                  <c:v>128</c:v>
                </c:pt>
                <c:pt idx="363">
                  <c:v>106</c:v>
                </c:pt>
                <c:pt idx="364">
                  <c:v>117</c:v>
                </c:pt>
                <c:pt idx="365">
                  <c:v>129</c:v>
                </c:pt>
                <c:pt idx="366">
                  <c:v>116</c:v>
                </c:pt>
                <c:pt idx="367">
                  <c:v>114</c:v>
                </c:pt>
                <c:pt idx="368">
                  <c:v>114</c:v>
                </c:pt>
                <c:pt idx="369">
                  <c:v>96</c:v>
                </c:pt>
                <c:pt idx="370">
                  <c:v>132</c:v>
                </c:pt>
                <c:pt idx="371">
                  <c:v>104</c:v>
                </c:pt>
                <c:pt idx="372">
                  <c:v>111</c:v>
                </c:pt>
                <c:pt idx="373">
                  <c:v>138</c:v>
                </c:pt>
                <c:pt idx="374">
                  <c:v>129</c:v>
                </c:pt>
                <c:pt idx="375">
                  <c:v>144</c:v>
                </c:pt>
                <c:pt idx="376">
                  <c:v>110</c:v>
                </c:pt>
                <c:pt idx="377">
                  <c:v>140</c:v>
                </c:pt>
                <c:pt idx="378">
                  <c:v>113</c:v>
                </c:pt>
                <c:pt idx="379">
                  <c:v>143</c:v>
                </c:pt>
                <c:pt idx="380">
                  <c:v>108</c:v>
                </c:pt>
                <c:pt idx="381">
                  <c:v>108</c:v>
                </c:pt>
                <c:pt idx="382">
                  <c:v>124</c:v>
                </c:pt>
                <c:pt idx="383">
                  <c:v>116</c:v>
                </c:pt>
                <c:pt idx="384">
                  <c:v>110</c:v>
                </c:pt>
                <c:pt idx="385">
                  <c:v>91</c:v>
                </c:pt>
                <c:pt idx="386">
                  <c:v>107</c:v>
                </c:pt>
                <c:pt idx="387">
                  <c:v>115</c:v>
                </c:pt>
                <c:pt idx="388">
                  <c:v>100</c:v>
                </c:pt>
                <c:pt idx="389">
                  <c:v>104</c:v>
                </c:pt>
                <c:pt idx="390">
                  <c:v>138</c:v>
                </c:pt>
                <c:pt idx="391">
                  <c:v>140</c:v>
                </c:pt>
                <c:pt idx="392">
                  <c:v>120</c:v>
                </c:pt>
                <c:pt idx="393">
                  <c:v>122</c:v>
                </c:pt>
                <c:pt idx="394">
                  <c:v>83</c:v>
                </c:pt>
                <c:pt idx="395">
                  <c:v>139</c:v>
                </c:pt>
                <c:pt idx="396">
                  <c:v>131</c:v>
                </c:pt>
                <c:pt idx="397">
                  <c:v>104</c:v>
                </c:pt>
                <c:pt idx="398">
                  <c:v>130</c:v>
                </c:pt>
                <c:pt idx="399">
                  <c:v>145</c:v>
                </c:pt>
                <c:pt idx="400">
                  <c:v>104</c:v>
                </c:pt>
                <c:pt idx="401">
                  <c:v>97</c:v>
                </c:pt>
                <c:pt idx="402">
                  <c:v>178</c:v>
                </c:pt>
                <c:pt idx="403">
                  <c:v>108</c:v>
                </c:pt>
                <c:pt idx="404">
                  <c:v>106</c:v>
                </c:pt>
                <c:pt idx="405">
                  <c:v>112</c:v>
                </c:pt>
                <c:pt idx="406">
                  <c:v>135</c:v>
                </c:pt>
                <c:pt idx="407">
                  <c:v>109</c:v>
                </c:pt>
                <c:pt idx="408">
                  <c:v>86</c:v>
                </c:pt>
                <c:pt idx="409">
                  <c:v>95</c:v>
                </c:pt>
                <c:pt idx="410">
                  <c:v>107</c:v>
                </c:pt>
                <c:pt idx="411">
                  <c:v>82</c:v>
                </c:pt>
                <c:pt idx="412">
                  <c:v>88</c:v>
                </c:pt>
                <c:pt idx="413">
                  <c:v>120</c:v>
                </c:pt>
                <c:pt idx="414">
                  <c:v>162</c:v>
                </c:pt>
                <c:pt idx="415">
                  <c:v>123</c:v>
                </c:pt>
                <c:pt idx="416">
                  <c:v>101</c:v>
                </c:pt>
                <c:pt idx="417">
                  <c:v>113</c:v>
                </c:pt>
                <c:pt idx="418">
                  <c:v>110</c:v>
                </c:pt>
                <c:pt idx="419">
                  <c:v>142</c:v>
                </c:pt>
                <c:pt idx="420">
                  <c:v>102</c:v>
                </c:pt>
                <c:pt idx="421">
                  <c:v>126</c:v>
                </c:pt>
                <c:pt idx="422">
                  <c:v>83</c:v>
                </c:pt>
                <c:pt idx="423">
                  <c:v>85</c:v>
                </c:pt>
                <c:pt idx="424">
                  <c:v>120</c:v>
                </c:pt>
                <c:pt idx="425">
                  <c:v>116</c:v>
                </c:pt>
                <c:pt idx="426">
                  <c:v>113</c:v>
                </c:pt>
                <c:pt idx="427">
                  <c:v>87</c:v>
                </c:pt>
                <c:pt idx="428">
                  <c:v>101</c:v>
                </c:pt>
                <c:pt idx="429">
                  <c:v>110</c:v>
                </c:pt>
                <c:pt idx="430">
                  <c:v>128</c:v>
                </c:pt>
                <c:pt idx="431">
                  <c:v>138</c:v>
                </c:pt>
                <c:pt idx="432">
                  <c:v>88</c:v>
                </c:pt>
                <c:pt idx="433">
                  <c:v>91</c:v>
                </c:pt>
                <c:pt idx="434">
                  <c:v>138</c:v>
                </c:pt>
                <c:pt idx="435">
                  <c:v>99</c:v>
                </c:pt>
                <c:pt idx="436">
                  <c:v>117</c:v>
                </c:pt>
                <c:pt idx="437">
                  <c:v>117</c:v>
                </c:pt>
                <c:pt idx="438">
                  <c:v>123</c:v>
                </c:pt>
                <c:pt idx="439">
                  <c:v>118</c:v>
                </c:pt>
                <c:pt idx="440">
                  <c:v>154</c:v>
                </c:pt>
                <c:pt idx="441">
                  <c:v>118</c:v>
                </c:pt>
                <c:pt idx="442">
                  <c:v>90</c:v>
                </c:pt>
                <c:pt idx="443">
                  <c:v>113</c:v>
                </c:pt>
                <c:pt idx="444">
                  <c:v>88</c:v>
                </c:pt>
                <c:pt idx="445">
                  <c:v>93</c:v>
                </c:pt>
                <c:pt idx="446">
                  <c:v>104</c:v>
                </c:pt>
                <c:pt idx="447">
                  <c:v>135</c:v>
                </c:pt>
                <c:pt idx="448">
                  <c:v>134</c:v>
                </c:pt>
                <c:pt idx="449">
                  <c:v>98</c:v>
                </c:pt>
                <c:pt idx="450">
                  <c:v>80</c:v>
                </c:pt>
                <c:pt idx="451">
                  <c:v>83</c:v>
                </c:pt>
                <c:pt idx="452">
                  <c:v>102</c:v>
                </c:pt>
                <c:pt idx="453">
                  <c:v>130</c:v>
                </c:pt>
                <c:pt idx="454">
                  <c:v>129</c:v>
                </c:pt>
                <c:pt idx="455">
                  <c:v>89</c:v>
                </c:pt>
                <c:pt idx="456">
                  <c:v>74</c:v>
                </c:pt>
                <c:pt idx="457">
                  <c:v>96</c:v>
                </c:pt>
                <c:pt idx="458">
                  <c:v>114</c:v>
                </c:pt>
                <c:pt idx="459">
                  <c:v>99</c:v>
                </c:pt>
                <c:pt idx="460">
                  <c:v>129</c:v>
                </c:pt>
                <c:pt idx="461">
                  <c:v>113</c:v>
                </c:pt>
                <c:pt idx="462">
                  <c:v>90</c:v>
                </c:pt>
                <c:pt idx="463">
                  <c:v>118</c:v>
                </c:pt>
                <c:pt idx="464">
                  <c:v>106</c:v>
                </c:pt>
                <c:pt idx="465">
                  <c:v>89</c:v>
                </c:pt>
                <c:pt idx="466">
                  <c:v>145</c:v>
                </c:pt>
                <c:pt idx="467">
                  <c:v>114</c:v>
                </c:pt>
                <c:pt idx="468">
                  <c:v>87</c:v>
                </c:pt>
                <c:pt idx="469">
                  <c:v>119</c:v>
                </c:pt>
                <c:pt idx="470">
                  <c:v>91</c:v>
                </c:pt>
                <c:pt idx="471">
                  <c:v>118</c:v>
                </c:pt>
                <c:pt idx="472">
                  <c:v>116</c:v>
                </c:pt>
                <c:pt idx="473">
                  <c:v>177</c:v>
                </c:pt>
                <c:pt idx="474">
                  <c:v>97</c:v>
                </c:pt>
                <c:pt idx="475">
                  <c:v>106</c:v>
                </c:pt>
                <c:pt idx="476">
                  <c:v>106</c:v>
                </c:pt>
                <c:pt idx="477">
                  <c:v>94</c:v>
                </c:pt>
                <c:pt idx="478">
                  <c:v>104</c:v>
                </c:pt>
                <c:pt idx="479">
                  <c:v>102</c:v>
                </c:pt>
                <c:pt idx="480">
                  <c:v>105</c:v>
                </c:pt>
                <c:pt idx="481">
                  <c:v>135</c:v>
                </c:pt>
                <c:pt idx="482">
                  <c:v>73</c:v>
                </c:pt>
                <c:pt idx="483">
                  <c:v>94</c:v>
                </c:pt>
                <c:pt idx="484">
                  <c:v>95</c:v>
                </c:pt>
                <c:pt idx="485">
                  <c:v>124</c:v>
                </c:pt>
                <c:pt idx="486">
                  <c:v>136</c:v>
                </c:pt>
                <c:pt idx="487">
                  <c:v>91</c:v>
                </c:pt>
                <c:pt idx="488">
                  <c:v>107</c:v>
                </c:pt>
                <c:pt idx="489">
                  <c:v>108</c:v>
                </c:pt>
                <c:pt idx="490">
                  <c:v>99</c:v>
                </c:pt>
                <c:pt idx="491">
                  <c:v>92</c:v>
                </c:pt>
                <c:pt idx="492">
                  <c:v>87</c:v>
                </c:pt>
                <c:pt idx="493">
                  <c:v>110</c:v>
                </c:pt>
                <c:pt idx="494">
                  <c:v>98</c:v>
                </c:pt>
                <c:pt idx="495">
                  <c:v>154</c:v>
                </c:pt>
                <c:pt idx="496">
                  <c:v>129</c:v>
                </c:pt>
                <c:pt idx="497">
                  <c:v>86</c:v>
                </c:pt>
                <c:pt idx="498">
                  <c:v>109</c:v>
                </c:pt>
                <c:pt idx="499">
                  <c:v>104</c:v>
                </c:pt>
                <c:pt idx="500">
                  <c:v>110</c:v>
                </c:pt>
                <c:pt idx="501">
                  <c:v>136</c:v>
                </c:pt>
                <c:pt idx="502">
                  <c:v>115</c:v>
                </c:pt>
                <c:pt idx="503">
                  <c:v>99</c:v>
                </c:pt>
                <c:pt idx="504">
                  <c:v>117</c:v>
                </c:pt>
                <c:pt idx="505">
                  <c:v>125</c:v>
                </c:pt>
                <c:pt idx="506">
                  <c:v>110</c:v>
                </c:pt>
                <c:pt idx="507">
                  <c:v>125</c:v>
                </c:pt>
                <c:pt idx="508">
                  <c:v>102</c:v>
                </c:pt>
                <c:pt idx="509">
                  <c:v>128</c:v>
                </c:pt>
                <c:pt idx="510">
                  <c:v>100</c:v>
                </c:pt>
                <c:pt idx="511">
                  <c:v>124</c:v>
                </c:pt>
                <c:pt idx="512">
                  <c:v>102</c:v>
                </c:pt>
                <c:pt idx="513">
                  <c:v>90</c:v>
                </c:pt>
                <c:pt idx="514">
                  <c:v>130</c:v>
                </c:pt>
                <c:pt idx="515">
                  <c:v>118</c:v>
                </c:pt>
                <c:pt idx="516">
                  <c:v>163</c:v>
                </c:pt>
                <c:pt idx="517">
                  <c:v>142</c:v>
                </c:pt>
                <c:pt idx="518">
                  <c:v>100</c:v>
                </c:pt>
                <c:pt idx="519">
                  <c:v>116</c:v>
                </c:pt>
                <c:pt idx="520">
                  <c:v>131</c:v>
                </c:pt>
                <c:pt idx="521">
                  <c:v>91</c:v>
                </c:pt>
                <c:pt idx="522">
                  <c:v>123</c:v>
                </c:pt>
                <c:pt idx="523">
                  <c:v>134</c:v>
                </c:pt>
                <c:pt idx="524">
                  <c:v>148</c:v>
                </c:pt>
                <c:pt idx="525">
                  <c:v>110</c:v>
                </c:pt>
                <c:pt idx="526">
                  <c:v>113</c:v>
                </c:pt>
                <c:pt idx="527">
                  <c:v>94</c:v>
                </c:pt>
                <c:pt idx="528">
                  <c:v>116</c:v>
                </c:pt>
                <c:pt idx="529">
                  <c:v>99</c:v>
                </c:pt>
                <c:pt idx="530">
                  <c:v>93</c:v>
                </c:pt>
                <c:pt idx="531">
                  <c:v>113</c:v>
                </c:pt>
                <c:pt idx="532">
                  <c:v>106</c:v>
                </c:pt>
                <c:pt idx="533">
                  <c:v>91</c:v>
                </c:pt>
                <c:pt idx="534">
                  <c:v>128</c:v>
                </c:pt>
                <c:pt idx="535">
                  <c:v>98</c:v>
                </c:pt>
                <c:pt idx="536">
                  <c:v>134</c:v>
                </c:pt>
                <c:pt idx="537">
                  <c:v>97</c:v>
                </c:pt>
                <c:pt idx="538">
                  <c:v>112</c:v>
                </c:pt>
                <c:pt idx="539">
                  <c:v>153</c:v>
                </c:pt>
                <c:pt idx="540">
                  <c:v>110</c:v>
                </c:pt>
                <c:pt idx="541">
                  <c:v>122</c:v>
                </c:pt>
                <c:pt idx="542">
                  <c:v>87</c:v>
                </c:pt>
                <c:pt idx="543">
                  <c:v>178</c:v>
                </c:pt>
                <c:pt idx="544">
                  <c:v>125</c:v>
                </c:pt>
                <c:pt idx="545">
                  <c:v>87</c:v>
                </c:pt>
                <c:pt idx="546">
                  <c:v>152</c:v>
                </c:pt>
                <c:pt idx="547">
                  <c:v>116</c:v>
                </c:pt>
                <c:pt idx="548">
                  <c:v>109</c:v>
                </c:pt>
                <c:pt idx="549">
                  <c:v>108</c:v>
                </c:pt>
                <c:pt idx="550">
                  <c:v>85</c:v>
                </c:pt>
                <c:pt idx="551">
                  <c:v>106</c:v>
                </c:pt>
                <c:pt idx="552">
                  <c:v>93</c:v>
                </c:pt>
                <c:pt idx="553">
                  <c:v>117</c:v>
                </c:pt>
                <c:pt idx="554">
                  <c:v>116</c:v>
                </c:pt>
                <c:pt idx="555">
                  <c:v>132</c:v>
                </c:pt>
                <c:pt idx="556">
                  <c:v>92</c:v>
                </c:pt>
                <c:pt idx="557">
                  <c:v>139</c:v>
                </c:pt>
                <c:pt idx="558">
                  <c:v>153</c:v>
                </c:pt>
                <c:pt idx="559">
                  <c:v>142</c:v>
                </c:pt>
                <c:pt idx="560">
                  <c:v>124</c:v>
                </c:pt>
                <c:pt idx="561">
                  <c:v>117</c:v>
                </c:pt>
                <c:pt idx="562">
                  <c:v>141</c:v>
                </c:pt>
                <c:pt idx="563">
                  <c:v>110</c:v>
                </c:pt>
                <c:pt idx="564">
                  <c:v>109</c:v>
                </c:pt>
                <c:pt idx="565">
                  <c:v>88</c:v>
                </c:pt>
                <c:pt idx="566">
                  <c:v>124</c:v>
                </c:pt>
                <c:pt idx="567">
                  <c:v>119</c:v>
                </c:pt>
                <c:pt idx="568">
                  <c:v>103</c:v>
                </c:pt>
                <c:pt idx="569">
                  <c:v>116</c:v>
                </c:pt>
                <c:pt idx="570">
                  <c:v>125</c:v>
                </c:pt>
                <c:pt idx="571">
                  <c:v>125</c:v>
                </c:pt>
                <c:pt idx="572">
                  <c:v>146</c:v>
                </c:pt>
                <c:pt idx="573">
                  <c:v>118</c:v>
                </c:pt>
                <c:pt idx="574">
                  <c:v>171</c:v>
                </c:pt>
                <c:pt idx="575">
                  <c:v>136</c:v>
                </c:pt>
                <c:pt idx="576">
                  <c:v>92</c:v>
                </c:pt>
                <c:pt idx="577">
                  <c:v>116</c:v>
                </c:pt>
                <c:pt idx="578">
                  <c:v>127</c:v>
                </c:pt>
                <c:pt idx="579">
                  <c:v>136</c:v>
                </c:pt>
                <c:pt idx="580">
                  <c:v>111</c:v>
                </c:pt>
                <c:pt idx="581">
                  <c:v>116</c:v>
                </c:pt>
                <c:pt idx="582">
                  <c:v>113</c:v>
                </c:pt>
                <c:pt idx="583">
                  <c:v>97</c:v>
                </c:pt>
                <c:pt idx="584">
                  <c:v>88</c:v>
                </c:pt>
                <c:pt idx="585">
                  <c:v>136</c:v>
                </c:pt>
                <c:pt idx="586">
                  <c:v>125</c:v>
                </c:pt>
                <c:pt idx="587">
                  <c:v>116</c:v>
                </c:pt>
                <c:pt idx="588">
                  <c:v>98</c:v>
                </c:pt>
                <c:pt idx="589">
                  <c:v>91</c:v>
                </c:pt>
                <c:pt idx="590">
                  <c:v>97</c:v>
                </c:pt>
                <c:pt idx="591">
                  <c:v>95</c:v>
                </c:pt>
                <c:pt idx="592">
                  <c:v>88</c:v>
                </c:pt>
                <c:pt idx="593">
                  <c:v>133</c:v>
                </c:pt>
                <c:pt idx="594">
                  <c:v>106</c:v>
                </c:pt>
                <c:pt idx="595">
                  <c:v>116</c:v>
                </c:pt>
                <c:pt idx="596">
                  <c:v>115</c:v>
                </c:pt>
                <c:pt idx="597">
                  <c:v>99</c:v>
                </c:pt>
                <c:pt idx="598">
                  <c:v>124</c:v>
                </c:pt>
                <c:pt idx="599">
                  <c:v>124</c:v>
                </c:pt>
                <c:pt idx="600">
                  <c:v>124</c:v>
                </c:pt>
                <c:pt idx="601">
                  <c:v>87</c:v>
                </c:pt>
                <c:pt idx="602">
                  <c:v>105</c:v>
                </c:pt>
                <c:pt idx="603">
                  <c:v>125</c:v>
                </c:pt>
                <c:pt idx="604">
                  <c:v>141</c:v>
                </c:pt>
                <c:pt idx="605">
                  <c:v>121</c:v>
                </c:pt>
                <c:pt idx="606">
                  <c:v>111</c:v>
                </c:pt>
                <c:pt idx="607">
                  <c:v>157</c:v>
                </c:pt>
                <c:pt idx="608">
                  <c:v>128</c:v>
                </c:pt>
                <c:pt idx="609">
                  <c:v>105</c:v>
                </c:pt>
                <c:pt idx="610">
                  <c:v>113</c:v>
                </c:pt>
                <c:pt idx="611">
                  <c:v>121</c:v>
                </c:pt>
                <c:pt idx="612">
                  <c:v>102</c:v>
                </c:pt>
                <c:pt idx="613">
                  <c:v>169</c:v>
                </c:pt>
                <c:pt idx="614">
                  <c:v>132</c:v>
                </c:pt>
                <c:pt idx="615">
                  <c:v>127</c:v>
                </c:pt>
                <c:pt idx="616">
                  <c:v>103</c:v>
                </c:pt>
                <c:pt idx="617">
                  <c:v>136</c:v>
                </c:pt>
                <c:pt idx="618">
                  <c:v>150</c:v>
                </c:pt>
                <c:pt idx="619">
                  <c:v>136</c:v>
                </c:pt>
                <c:pt idx="620">
                  <c:v>140</c:v>
                </c:pt>
                <c:pt idx="621">
                  <c:v>104</c:v>
                </c:pt>
                <c:pt idx="622">
                  <c:v>158</c:v>
                </c:pt>
                <c:pt idx="623">
                  <c:v>119</c:v>
                </c:pt>
                <c:pt idx="624">
                  <c:v>106</c:v>
                </c:pt>
                <c:pt idx="625">
                  <c:v>136</c:v>
                </c:pt>
                <c:pt idx="626">
                  <c:v>95</c:v>
                </c:pt>
                <c:pt idx="627">
                  <c:v>137</c:v>
                </c:pt>
                <c:pt idx="628">
                  <c:v>130</c:v>
                </c:pt>
                <c:pt idx="629">
                  <c:v>124</c:v>
                </c:pt>
                <c:pt idx="630">
                  <c:v>108</c:v>
                </c:pt>
                <c:pt idx="631">
                  <c:v>104</c:v>
                </c:pt>
                <c:pt idx="632">
                  <c:v>129</c:v>
                </c:pt>
                <c:pt idx="633">
                  <c:v>117</c:v>
                </c:pt>
                <c:pt idx="634">
                  <c:v>99</c:v>
                </c:pt>
                <c:pt idx="635">
                  <c:v>159</c:v>
                </c:pt>
                <c:pt idx="636">
                  <c:v>118</c:v>
                </c:pt>
                <c:pt idx="637">
                  <c:v>105</c:v>
                </c:pt>
                <c:pt idx="638">
                  <c:v>103</c:v>
                </c:pt>
                <c:pt idx="639">
                  <c:v>122</c:v>
                </c:pt>
                <c:pt idx="640">
                  <c:v>143</c:v>
                </c:pt>
                <c:pt idx="641">
                  <c:v>96</c:v>
                </c:pt>
                <c:pt idx="642">
                  <c:v>111</c:v>
                </c:pt>
                <c:pt idx="643">
                  <c:v>121</c:v>
                </c:pt>
                <c:pt idx="644">
                  <c:v>135</c:v>
                </c:pt>
                <c:pt idx="645">
                  <c:v>101</c:v>
                </c:pt>
                <c:pt idx="646">
                  <c:v>151</c:v>
                </c:pt>
                <c:pt idx="647">
                  <c:v>131</c:v>
                </c:pt>
                <c:pt idx="648">
                  <c:v>100</c:v>
                </c:pt>
                <c:pt idx="649">
                  <c:v>105</c:v>
                </c:pt>
                <c:pt idx="650">
                  <c:v>92</c:v>
                </c:pt>
                <c:pt idx="651">
                  <c:v>130</c:v>
                </c:pt>
                <c:pt idx="652">
                  <c:v>100</c:v>
                </c:pt>
                <c:pt idx="653">
                  <c:v>102</c:v>
                </c:pt>
                <c:pt idx="654">
                  <c:v>133</c:v>
                </c:pt>
                <c:pt idx="655">
                  <c:v>121</c:v>
                </c:pt>
                <c:pt idx="656">
                  <c:v>147</c:v>
                </c:pt>
                <c:pt idx="657">
                  <c:v>94</c:v>
                </c:pt>
                <c:pt idx="658">
                  <c:v>94</c:v>
                </c:pt>
                <c:pt idx="659">
                  <c:v>127</c:v>
                </c:pt>
                <c:pt idx="660">
                  <c:v>212</c:v>
                </c:pt>
                <c:pt idx="661">
                  <c:v>141</c:v>
                </c:pt>
                <c:pt idx="662">
                  <c:v>103</c:v>
                </c:pt>
                <c:pt idx="663">
                  <c:v>98</c:v>
                </c:pt>
                <c:pt idx="664">
                  <c:v>116</c:v>
                </c:pt>
                <c:pt idx="665">
                  <c:v>114</c:v>
                </c:pt>
                <c:pt idx="666">
                  <c:v>87</c:v>
                </c:pt>
                <c:pt idx="667">
                  <c:v>125</c:v>
                </c:pt>
                <c:pt idx="668">
                  <c:v>187</c:v>
                </c:pt>
                <c:pt idx="669">
                  <c:v>93</c:v>
                </c:pt>
                <c:pt idx="670">
                  <c:v>95</c:v>
                </c:pt>
                <c:pt idx="671">
                  <c:v>117</c:v>
                </c:pt>
                <c:pt idx="672">
                  <c:v>106</c:v>
                </c:pt>
                <c:pt idx="673">
                  <c:v>115</c:v>
                </c:pt>
                <c:pt idx="674">
                  <c:v>189</c:v>
                </c:pt>
                <c:pt idx="675">
                  <c:v>81</c:v>
                </c:pt>
                <c:pt idx="676">
                  <c:v>149</c:v>
                </c:pt>
                <c:pt idx="677">
                  <c:v>119</c:v>
                </c:pt>
                <c:pt idx="678">
                  <c:v>130</c:v>
                </c:pt>
                <c:pt idx="679">
                  <c:v>116</c:v>
                </c:pt>
                <c:pt idx="680">
                  <c:v>103</c:v>
                </c:pt>
                <c:pt idx="681">
                  <c:v>99</c:v>
                </c:pt>
                <c:pt idx="682">
                  <c:v>92</c:v>
                </c:pt>
                <c:pt idx="683">
                  <c:v>109</c:v>
                </c:pt>
                <c:pt idx="684">
                  <c:v>87</c:v>
                </c:pt>
                <c:pt idx="685">
                  <c:v>111</c:v>
                </c:pt>
                <c:pt idx="686">
                  <c:v>101</c:v>
                </c:pt>
                <c:pt idx="687">
                  <c:v>83</c:v>
                </c:pt>
                <c:pt idx="688">
                  <c:v>113</c:v>
                </c:pt>
                <c:pt idx="689">
                  <c:v>107</c:v>
                </c:pt>
                <c:pt idx="690">
                  <c:v>94</c:v>
                </c:pt>
                <c:pt idx="691">
                  <c:v>132</c:v>
                </c:pt>
                <c:pt idx="692">
                  <c:v>140</c:v>
                </c:pt>
                <c:pt idx="693">
                  <c:v>125</c:v>
                </c:pt>
                <c:pt idx="694">
                  <c:v>111</c:v>
                </c:pt>
                <c:pt idx="695">
                  <c:v>156</c:v>
                </c:pt>
                <c:pt idx="696">
                  <c:v>170</c:v>
                </c:pt>
                <c:pt idx="697">
                  <c:v>120</c:v>
                </c:pt>
                <c:pt idx="698">
                  <c:v>100</c:v>
                </c:pt>
                <c:pt idx="699">
                  <c:v>115</c:v>
                </c:pt>
                <c:pt idx="700">
                  <c:v>130</c:v>
                </c:pt>
                <c:pt idx="701">
                  <c:v>105</c:v>
                </c:pt>
                <c:pt idx="702">
                  <c:v>111</c:v>
                </c:pt>
                <c:pt idx="703">
                  <c:v>106</c:v>
                </c:pt>
                <c:pt idx="704">
                  <c:v>89</c:v>
                </c:pt>
                <c:pt idx="705">
                  <c:v>100</c:v>
                </c:pt>
                <c:pt idx="706">
                  <c:v>91</c:v>
                </c:pt>
                <c:pt idx="707">
                  <c:v>146</c:v>
                </c:pt>
                <c:pt idx="708">
                  <c:v>98</c:v>
                </c:pt>
                <c:pt idx="709">
                  <c:v>101</c:v>
                </c:pt>
                <c:pt idx="710">
                  <c:v>94</c:v>
                </c:pt>
                <c:pt idx="711">
                  <c:v>132</c:v>
                </c:pt>
                <c:pt idx="712">
                  <c:v>115</c:v>
                </c:pt>
                <c:pt idx="713">
                  <c:v>92</c:v>
                </c:pt>
                <c:pt idx="714">
                  <c:v>124</c:v>
                </c:pt>
                <c:pt idx="715">
                  <c:v>119</c:v>
                </c:pt>
                <c:pt idx="716">
                  <c:v>124</c:v>
                </c:pt>
                <c:pt idx="717">
                  <c:v>93</c:v>
                </c:pt>
                <c:pt idx="718">
                  <c:v>98</c:v>
                </c:pt>
                <c:pt idx="719">
                  <c:v>92</c:v>
                </c:pt>
                <c:pt idx="720">
                  <c:v>105</c:v>
                </c:pt>
                <c:pt idx="721">
                  <c:v>124</c:v>
                </c:pt>
                <c:pt idx="722">
                  <c:v>99</c:v>
                </c:pt>
                <c:pt idx="723">
                  <c:v>116</c:v>
                </c:pt>
                <c:pt idx="724">
                  <c:v>124</c:v>
                </c:pt>
                <c:pt idx="725">
                  <c:v>96</c:v>
                </c:pt>
                <c:pt idx="726">
                  <c:v>104</c:v>
                </c:pt>
                <c:pt idx="727">
                  <c:v>100</c:v>
                </c:pt>
                <c:pt idx="728">
                  <c:v>115</c:v>
                </c:pt>
                <c:pt idx="729">
                  <c:v>101</c:v>
                </c:pt>
                <c:pt idx="730">
                  <c:v>113</c:v>
                </c:pt>
                <c:pt idx="731">
                  <c:v>100</c:v>
                </c:pt>
                <c:pt idx="732">
                  <c:v>134</c:v>
                </c:pt>
                <c:pt idx="733">
                  <c:v>125</c:v>
                </c:pt>
                <c:pt idx="734">
                  <c:v>94</c:v>
                </c:pt>
                <c:pt idx="735">
                  <c:v>107</c:v>
                </c:pt>
                <c:pt idx="736">
                  <c:v>91</c:v>
                </c:pt>
                <c:pt idx="737">
                  <c:v>116</c:v>
                </c:pt>
                <c:pt idx="738">
                  <c:v>100</c:v>
                </c:pt>
                <c:pt idx="739">
                  <c:v>117</c:v>
                </c:pt>
                <c:pt idx="740">
                  <c:v>110</c:v>
                </c:pt>
                <c:pt idx="741">
                  <c:v>96</c:v>
                </c:pt>
                <c:pt idx="742">
                  <c:v>101</c:v>
                </c:pt>
                <c:pt idx="743">
                  <c:v>111</c:v>
                </c:pt>
                <c:pt idx="744">
                  <c:v>117</c:v>
                </c:pt>
                <c:pt idx="745">
                  <c:v>126</c:v>
                </c:pt>
                <c:pt idx="746">
                  <c:v>152</c:v>
                </c:pt>
                <c:pt idx="747">
                  <c:v>101</c:v>
                </c:pt>
                <c:pt idx="748">
                  <c:v>87</c:v>
                </c:pt>
                <c:pt idx="749">
                  <c:v>85</c:v>
                </c:pt>
                <c:pt idx="750">
                  <c:v>130</c:v>
                </c:pt>
                <c:pt idx="751">
                  <c:v>104</c:v>
                </c:pt>
                <c:pt idx="752">
                  <c:v>121</c:v>
                </c:pt>
                <c:pt idx="753">
                  <c:v>140</c:v>
                </c:pt>
                <c:pt idx="754">
                  <c:v>131</c:v>
                </c:pt>
                <c:pt idx="755">
                  <c:v>91</c:v>
                </c:pt>
                <c:pt idx="756">
                  <c:v>118</c:v>
                </c:pt>
                <c:pt idx="757">
                  <c:v>130</c:v>
                </c:pt>
                <c:pt idx="758">
                  <c:v>90</c:v>
                </c:pt>
                <c:pt idx="759">
                  <c:v>103</c:v>
                </c:pt>
                <c:pt idx="760">
                  <c:v>122</c:v>
                </c:pt>
                <c:pt idx="761">
                  <c:v>106</c:v>
                </c:pt>
                <c:pt idx="762">
                  <c:v>103</c:v>
                </c:pt>
                <c:pt idx="763">
                  <c:v>107</c:v>
                </c:pt>
                <c:pt idx="764">
                  <c:v>156</c:v>
                </c:pt>
                <c:pt idx="765">
                  <c:v>127</c:v>
                </c:pt>
                <c:pt idx="766">
                  <c:v>132</c:v>
                </c:pt>
                <c:pt idx="767">
                  <c:v>108</c:v>
                </c:pt>
                <c:pt idx="768">
                  <c:v>114</c:v>
                </c:pt>
                <c:pt idx="769">
                  <c:v>133</c:v>
                </c:pt>
                <c:pt idx="770">
                  <c:v>103</c:v>
                </c:pt>
                <c:pt idx="771">
                  <c:v>95</c:v>
                </c:pt>
                <c:pt idx="772">
                  <c:v>90</c:v>
                </c:pt>
                <c:pt idx="773">
                  <c:v>87</c:v>
                </c:pt>
                <c:pt idx="774">
                  <c:v>114</c:v>
                </c:pt>
                <c:pt idx="775">
                  <c:v>103</c:v>
                </c:pt>
                <c:pt idx="776">
                  <c:v>125</c:v>
                </c:pt>
                <c:pt idx="777">
                  <c:v>97</c:v>
                </c:pt>
                <c:pt idx="778">
                  <c:v>125</c:v>
                </c:pt>
                <c:pt idx="779">
                  <c:v>136</c:v>
                </c:pt>
                <c:pt idx="780">
                  <c:v>116</c:v>
                </c:pt>
                <c:pt idx="781">
                  <c:v>103</c:v>
                </c:pt>
                <c:pt idx="782">
                  <c:v>97</c:v>
                </c:pt>
                <c:pt idx="783">
                  <c:v>96</c:v>
                </c:pt>
                <c:pt idx="784">
                  <c:v>131</c:v>
                </c:pt>
                <c:pt idx="785">
                  <c:v>95</c:v>
                </c:pt>
                <c:pt idx="786">
                  <c:v>86</c:v>
                </c:pt>
                <c:pt idx="787">
                  <c:v>142</c:v>
                </c:pt>
                <c:pt idx="788">
                  <c:v>92</c:v>
                </c:pt>
                <c:pt idx="789">
                  <c:v>108</c:v>
                </c:pt>
                <c:pt idx="790">
                  <c:v>84</c:v>
                </c:pt>
                <c:pt idx="791">
                  <c:v>188</c:v>
                </c:pt>
                <c:pt idx="792">
                  <c:v>95</c:v>
                </c:pt>
                <c:pt idx="793">
                  <c:v>118</c:v>
                </c:pt>
                <c:pt idx="794">
                  <c:v>92</c:v>
                </c:pt>
                <c:pt idx="795">
                  <c:v>74</c:v>
                </c:pt>
                <c:pt idx="796">
                  <c:v>134</c:v>
                </c:pt>
                <c:pt idx="797">
                  <c:v>101</c:v>
                </c:pt>
                <c:pt idx="798">
                  <c:v>100</c:v>
                </c:pt>
                <c:pt idx="799">
                  <c:v>132</c:v>
                </c:pt>
                <c:pt idx="800">
                  <c:v>105</c:v>
                </c:pt>
                <c:pt idx="801">
                  <c:v>123</c:v>
                </c:pt>
                <c:pt idx="802">
                  <c:v>117</c:v>
                </c:pt>
                <c:pt idx="803">
                  <c:v>98</c:v>
                </c:pt>
                <c:pt idx="804">
                  <c:v>128</c:v>
                </c:pt>
                <c:pt idx="805">
                  <c:v>114</c:v>
                </c:pt>
                <c:pt idx="806">
                  <c:v>111</c:v>
                </c:pt>
                <c:pt idx="807">
                  <c:v>85</c:v>
                </c:pt>
                <c:pt idx="808">
                  <c:v>137</c:v>
                </c:pt>
                <c:pt idx="809">
                  <c:v>97</c:v>
                </c:pt>
                <c:pt idx="810">
                  <c:v>104</c:v>
                </c:pt>
                <c:pt idx="811">
                  <c:v>110</c:v>
                </c:pt>
                <c:pt idx="812">
                  <c:v>133</c:v>
                </c:pt>
                <c:pt idx="813">
                  <c:v>94</c:v>
                </c:pt>
                <c:pt idx="814">
                  <c:v>104</c:v>
                </c:pt>
                <c:pt idx="815">
                  <c:v>91</c:v>
                </c:pt>
                <c:pt idx="816">
                  <c:v>145</c:v>
                </c:pt>
                <c:pt idx="817">
                  <c:v>135</c:v>
                </c:pt>
                <c:pt idx="818">
                  <c:v>122</c:v>
                </c:pt>
                <c:pt idx="819">
                  <c:v>110</c:v>
                </c:pt>
                <c:pt idx="820">
                  <c:v>95</c:v>
                </c:pt>
                <c:pt idx="821">
                  <c:v>102</c:v>
                </c:pt>
                <c:pt idx="822">
                  <c:v>94</c:v>
                </c:pt>
                <c:pt idx="823">
                  <c:v>126</c:v>
                </c:pt>
                <c:pt idx="824">
                  <c:v>118</c:v>
                </c:pt>
                <c:pt idx="825">
                  <c:v>99</c:v>
                </c:pt>
                <c:pt idx="826">
                  <c:v>88</c:v>
                </c:pt>
                <c:pt idx="827">
                  <c:v>141</c:v>
                </c:pt>
                <c:pt idx="828">
                  <c:v>107</c:v>
                </c:pt>
                <c:pt idx="829">
                  <c:v>116</c:v>
                </c:pt>
                <c:pt idx="830">
                  <c:v>143</c:v>
                </c:pt>
                <c:pt idx="831">
                  <c:v>114</c:v>
                </c:pt>
                <c:pt idx="832">
                  <c:v>93</c:v>
                </c:pt>
                <c:pt idx="833">
                  <c:v>280</c:v>
                </c:pt>
                <c:pt idx="834">
                  <c:v>100</c:v>
                </c:pt>
                <c:pt idx="835">
                  <c:v>107</c:v>
                </c:pt>
                <c:pt idx="836">
                  <c:v>119</c:v>
                </c:pt>
                <c:pt idx="837">
                  <c:v>95</c:v>
                </c:pt>
                <c:pt idx="838">
                  <c:v>119</c:v>
                </c:pt>
                <c:pt idx="839">
                  <c:v>133</c:v>
                </c:pt>
                <c:pt idx="840">
                  <c:v>117</c:v>
                </c:pt>
                <c:pt idx="841">
                  <c:v>123</c:v>
                </c:pt>
                <c:pt idx="842">
                  <c:v>92</c:v>
                </c:pt>
                <c:pt idx="843">
                  <c:v>170</c:v>
                </c:pt>
                <c:pt idx="844">
                  <c:v>123</c:v>
                </c:pt>
                <c:pt idx="845">
                  <c:v>110</c:v>
                </c:pt>
                <c:pt idx="846">
                  <c:v>116</c:v>
                </c:pt>
                <c:pt idx="847">
                  <c:v>121</c:v>
                </c:pt>
                <c:pt idx="848">
                  <c:v>128</c:v>
                </c:pt>
                <c:pt idx="849">
                  <c:v>99</c:v>
                </c:pt>
                <c:pt idx="850">
                  <c:v>94</c:v>
                </c:pt>
                <c:pt idx="851">
                  <c:v>127</c:v>
                </c:pt>
                <c:pt idx="852">
                  <c:v>89</c:v>
                </c:pt>
                <c:pt idx="853">
                  <c:v>123</c:v>
                </c:pt>
                <c:pt idx="854">
                  <c:v>135</c:v>
                </c:pt>
                <c:pt idx="855">
                  <c:v>118</c:v>
                </c:pt>
                <c:pt idx="856">
                  <c:v>189</c:v>
                </c:pt>
                <c:pt idx="857">
                  <c:v>172</c:v>
                </c:pt>
                <c:pt idx="858">
                  <c:v>124</c:v>
                </c:pt>
                <c:pt idx="859">
                  <c:v>141</c:v>
                </c:pt>
                <c:pt idx="860">
                  <c:v>157</c:v>
                </c:pt>
                <c:pt idx="861">
                  <c:v>106</c:v>
                </c:pt>
                <c:pt idx="862">
                  <c:v>108</c:v>
                </c:pt>
                <c:pt idx="863">
                  <c:v>125</c:v>
                </c:pt>
                <c:pt idx="864">
                  <c:v>107</c:v>
                </c:pt>
                <c:pt idx="865">
                  <c:v>215</c:v>
                </c:pt>
                <c:pt idx="866">
                  <c:v>118</c:v>
                </c:pt>
                <c:pt idx="867">
                  <c:v>118</c:v>
                </c:pt>
                <c:pt idx="868">
                  <c:v>178</c:v>
                </c:pt>
                <c:pt idx="869">
                  <c:v>92</c:v>
                </c:pt>
                <c:pt idx="870">
                  <c:v>104</c:v>
                </c:pt>
                <c:pt idx="871">
                  <c:v>116</c:v>
                </c:pt>
                <c:pt idx="872">
                  <c:v>90</c:v>
                </c:pt>
                <c:pt idx="873">
                  <c:v>130</c:v>
                </c:pt>
                <c:pt idx="874">
                  <c:v>90</c:v>
                </c:pt>
                <c:pt idx="875">
                  <c:v>106</c:v>
                </c:pt>
                <c:pt idx="876">
                  <c:v>155</c:v>
                </c:pt>
                <c:pt idx="877">
                  <c:v>139</c:v>
                </c:pt>
                <c:pt idx="878">
                  <c:v>112</c:v>
                </c:pt>
                <c:pt idx="879">
                  <c:v>139</c:v>
                </c:pt>
                <c:pt idx="880">
                  <c:v>115</c:v>
                </c:pt>
                <c:pt idx="881">
                  <c:v>143</c:v>
                </c:pt>
                <c:pt idx="882">
                  <c:v>96</c:v>
                </c:pt>
                <c:pt idx="883">
                  <c:v>112</c:v>
                </c:pt>
                <c:pt idx="884">
                  <c:v>131</c:v>
                </c:pt>
                <c:pt idx="885">
                  <c:v>116</c:v>
                </c:pt>
                <c:pt idx="886">
                  <c:v>112</c:v>
                </c:pt>
                <c:pt idx="887">
                  <c:v>123</c:v>
                </c:pt>
                <c:pt idx="888">
                  <c:v>104</c:v>
                </c:pt>
                <c:pt idx="889">
                  <c:v>107</c:v>
                </c:pt>
                <c:pt idx="890">
                  <c:v>124</c:v>
                </c:pt>
                <c:pt idx="891">
                  <c:v>96</c:v>
                </c:pt>
                <c:pt idx="892">
                  <c:v>125</c:v>
                </c:pt>
                <c:pt idx="893">
                  <c:v>129</c:v>
                </c:pt>
                <c:pt idx="894">
                  <c:v>90</c:v>
                </c:pt>
                <c:pt idx="895">
                  <c:v>109</c:v>
                </c:pt>
                <c:pt idx="896">
                  <c:v>121</c:v>
                </c:pt>
                <c:pt idx="897">
                  <c:v>95</c:v>
                </c:pt>
                <c:pt idx="898">
                  <c:v>118</c:v>
                </c:pt>
                <c:pt idx="899">
                  <c:v>80</c:v>
                </c:pt>
                <c:pt idx="900">
                  <c:v>99</c:v>
                </c:pt>
                <c:pt idx="901">
                  <c:v>133</c:v>
                </c:pt>
                <c:pt idx="902">
                  <c:v>127</c:v>
                </c:pt>
                <c:pt idx="903">
                  <c:v>106</c:v>
                </c:pt>
                <c:pt idx="904">
                  <c:v>98</c:v>
                </c:pt>
                <c:pt idx="905">
                  <c:v>132</c:v>
                </c:pt>
                <c:pt idx="906">
                  <c:v>114</c:v>
                </c:pt>
                <c:pt idx="907">
                  <c:v>78</c:v>
                </c:pt>
                <c:pt idx="908">
                  <c:v>101</c:v>
                </c:pt>
                <c:pt idx="909">
                  <c:v>113</c:v>
                </c:pt>
                <c:pt idx="910">
                  <c:v>98</c:v>
                </c:pt>
                <c:pt idx="911">
                  <c:v>124</c:v>
                </c:pt>
                <c:pt idx="912">
                  <c:v>109</c:v>
                </c:pt>
                <c:pt idx="913">
                  <c:v>128</c:v>
                </c:pt>
                <c:pt idx="914">
                  <c:v>144</c:v>
                </c:pt>
                <c:pt idx="915">
                  <c:v>95</c:v>
                </c:pt>
                <c:pt idx="916">
                  <c:v>105</c:v>
                </c:pt>
                <c:pt idx="917">
                  <c:v>121</c:v>
                </c:pt>
                <c:pt idx="918">
                  <c:v>125</c:v>
                </c:pt>
                <c:pt idx="919">
                  <c:v>129</c:v>
                </c:pt>
                <c:pt idx="920">
                  <c:v>132</c:v>
                </c:pt>
                <c:pt idx="921">
                  <c:v>118</c:v>
                </c:pt>
                <c:pt idx="922">
                  <c:v>113</c:v>
                </c:pt>
                <c:pt idx="923">
                  <c:v>140</c:v>
                </c:pt>
                <c:pt idx="924">
                  <c:v>89</c:v>
                </c:pt>
                <c:pt idx="925">
                  <c:v>104</c:v>
                </c:pt>
                <c:pt idx="926">
                  <c:v>106</c:v>
                </c:pt>
                <c:pt idx="927">
                  <c:v>141</c:v>
                </c:pt>
                <c:pt idx="928">
                  <c:v>124</c:v>
                </c:pt>
                <c:pt idx="929">
                  <c:v>98</c:v>
                </c:pt>
                <c:pt idx="930">
                  <c:v>108</c:v>
                </c:pt>
                <c:pt idx="931">
                  <c:v>114</c:v>
                </c:pt>
                <c:pt idx="932">
                  <c:v>101</c:v>
                </c:pt>
                <c:pt idx="933">
                  <c:v>93</c:v>
                </c:pt>
                <c:pt idx="934">
                  <c:v>119</c:v>
                </c:pt>
                <c:pt idx="935">
                  <c:v>119</c:v>
                </c:pt>
                <c:pt idx="936">
                  <c:v>99</c:v>
                </c:pt>
                <c:pt idx="937">
                  <c:v>137</c:v>
                </c:pt>
                <c:pt idx="938">
                  <c:v>117</c:v>
                </c:pt>
                <c:pt idx="939">
                  <c:v>87</c:v>
                </c:pt>
                <c:pt idx="940">
                  <c:v>129</c:v>
                </c:pt>
                <c:pt idx="941">
                  <c:v>115</c:v>
                </c:pt>
                <c:pt idx="942">
                  <c:v>132</c:v>
                </c:pt>
                <c:pt idx="943">
                  <c:v>131</c:v>
                </c:pt>
                <c:pt idx="944">
                  <c:v>95</c:v>
                </c:pt>
                <c:pt idx="945">
                  <c:v>125</c:v>
                </c:pt>
                <c:pt idx="946">
                  <c:v>98</c:v>
                </c:pt>
                <c:pt idx="947">
                  <c:v>110</c:v>
                </c:pt>
                <c:pt idx="948">
                  <c:v>118</c:v>
                </c:pt>
                <c:pt idx="949">
                  <c:v>101</c:v>
                </c:pt>
                <c:pt idx="950">
                  <c:v>90</c:v>
                </c:pt>
                <c:pt idx="951">
                  <c:v>119</c:v>
                </c:pt>
                <c:pt idx="952">
                  <c:v>139</c:v>
                </c:pt>
                <c:pt idx="953">
                  <c:v>130</c:v>
                </c:pt>
                <c:pt idx="954">
                  <c:v>100</c:v>
                </c:pt>
                <c:pt idx="955">
                  <c:v>114</c:v>
                </c:pt>
                <c:pt idx="956">
                  <c:v>96</c:v>
                </c:pt>
                <c:pt idx="957">
                  <c:v>110</c:v>
                </c:pt>
                <c:pt idx="958">
                  <c:v>158</c:v>
                </c:pt>
                <c:pt idx="959">
                  <c:v>102</c:v>
                </c:pt>
                <c:pt idx="960">
                  <c:v>84</c:v>
                </c:pt>
                <c:pt idx="961">
                  <c:v>115</c:v>
                </c:pt>
                <c:pt idx="962">
                  <c:v>99</c:v>
                </c:pt>
                <c:pt idx="963">
                  <c:v>135</c:v>
                </c:pt>
                <c:pt idx="964">
                  <c:v>108</c:v>
                </c:pt>
                <c:pt idx="965">
                  <c:v>127</c:v>
                </c:pt>
                <c:pt idx="966">
                  <c:v>107</c:v>
                </c:pt>
                <c:pt idx="967">
                  <c:v>95</c:v>
                </c:pt>
                <c:pt idx="968">
                  <c:v>124</c:v>
                </c:pt>
                <c:pt idx="969">
                  <c:v>109</c:v>
                </c:pt>
                <c:pt idx="970">
                  <c:v>102</c:v>
                </c:pt>
                <c:pt idx="971">
                  <c:v>88</c:v>
                </c:pt>
                <c:pt idx="972">
                  <c:v>87</c:v>
                </c:pt>
                <c:pt idx="973">
                  <c:v>104</c:v>
                </c:pt>
                <c:pt idx="974">
                  <c:v>96</c:v>
                </c:pt>
                <c:pt idx="975">
                  <c:v>85</c:v>
                </c:pt>
                <c:pt idx="976">
                  <c:v>104</c:v>
                </c:pt>
                <c:pt idx="977">
                  <c:v>190</c:v>
                </c:pt>
                <c:pt idx="978">
                  <c:v>127</c:v>
                </c:pt>
                <c:pt idx="979">
                  <c:v>120</c:v>
                </c:pt>
                <c:pt idx="980">
                  <c:v>118</c:v>
                </c:pt>
                <c:pt idx="981">
                  <c:v>112</c:v>
                </c:pt>
                <c:pt idx="982">
                  <c:v>114</c:v>
                </c:pt>
                <c:pt idx="983">
                  <c:v>137</c:v>
                </c:pt>
                <c:pt idx="984">
                  <c:v>112</c:v>
                </c:pt>
                <c:pt idx="985">
                  <c:v>120</c:v>
                </c:pt>
                <c:pt idx="986">
                  <c:v>123</c:v>
                </c:pt>
                <c:pt idx="987">
                  <c:v>93</c:v>
                </c:pt>
                <c:pt idx="988">
                  <c:v>123</c:v>
                </c:pt>
                <c:pt idx="989">
                  <c:v>122</c:v>
                </c:pt>
                <c:pt idx="990">
                  <c:v>115</c:v>
                </c:pt>
                <c:pt idx="991">
                  <c:v>123</c:v>
                </c:pt>
                <c:pt idx="992">
                  <c:v>96</c:v>
                </c:pt>
                <c:pt idx="993">
                  <c:v>105</c:v>
                </c:pt>
                <c:pt idx="994">
                  <c:v>113</c:v>
                </c:pt>
                <c:pt idx="995">
                  <c:v>132</c:v>
                </c:pt>
                <c:pt idx="996">
                  <c:v>75</c:v>
                </c:pt>
                <c:pt idx="997">
                  <c:v>108</c:v>
                </c:pt>
                <c:pt idx="998">
                  <c:v>105</c:v>
                </c:pt>
                <c:pt idx="999">
                  <c:v>102</c:v>
                </c:pt>
                <c:pt idx="1000">
                  <c:v>118</c:v>
                </c:pt>
                <c:pt idx="1001">
                  <c:v>111</c:v>
                </c:pt>
                <c:pt idx="1002">
                  <c:v>81</c:v>
                </c:pt>
                <c:pt idx="1003">
                  <c:v>116</c:v>
                </c:pt>
                <c:pt idx="1004">
                  <c:v>86</c:v>
                </c:pt>
                <c:pt idx="1005">
                  <c:v>127</c:v>
                </c:pt>
                <c:pt idx="1006">
                  <c:v>91</c:v>
                </c:pt>
                <c:pt idx="1007">
                  <c:v>98</c:v>
                </c:pt>
                <c:pt idx="1008">
                  <c:v>84</c:v>
                </c:pt>
                <c:pt idx="1009">
                  <c:v>109</c:v>
                </c:pt>
                <c:pt idx="1010">
                  <c:v>93</c:v>
                </c:pt>
                <c:pt idx="1011">
                  <c:v>113</c:v>
                </c:pt>
                <c:pt idx="1012">
                  <c:v>141</c:v>
                </c:pt>
                <c:pt idx="1013">
                  <c:v>119</c:v>
                </c:pt>
                <c:pt idx="1014">
                  <c:v>97</c:v>
                </c:pt>
                <c:pt idx="1015">
                  <c:v>117</c:v>
                </c:pt>
                <c:pt idx="1016">
                  <c:v>101</c:v>
                </c:pt>
                <c:pt idx="1017">
                  <c:v>153</c:v>
                </c:pt>
                <c:pt idx="1018">
                  <c:v>122</c:v>
                </c:pt>
                <c:pt idx="1019">
                  <c:v>102</c:v>
                </c:pt>
                <c:pt idx="1020">
                  <c:v>83</c:v>
                </c:pt>
                <c:pt idx="1021">
                  <c:v>103</c:v>
                </c:pt>
                <c:pt idx="1022">
                  <c:v>110</c:v>
                </c:pt>
                <c:pt idx="1023">
                  <c:v>136</c:v>
                </c:pt>
                <c:pt idx="1024">
                  <c:v>91</c:v>
                </c:pt>
                <c:pt idx="1025">
                  <c:v>89</c:v>
                </c:pt>
                <c:pt idx="1026">
                  <c:v>107</c:v>
                </c:pt>
                <c:pt idx="1027">
                  <c:v>129</c:v>
                </c:pt>
                <c:pt idx="1028">
                  <c:v>95</c:v>
                </c:pt>
                <c:pt idx="1029">
                  <c:v>122</c:v>
                </c:pt>
                <c:pt idx="1030">
                  <c:v>110</c:v>
                </c:pt>
                <c:pt idx="1031">
                  <c:v>135</c:v>
                </c:pt>
                <c:pt idx="1032">
                  <c:v>95</c:v>
                </c:pt>
                <c:pt idx="1033">
                  <c:v>109</c:v>
                </c:pt>
                <c:pt idx="1034">
                  <c:v>93</c:v>
                </c:pt>
                <c:pt idx="1035">
                  <c:v>94</c:v>
                </c:pt>
                <c:pt idx="1036">
                  <c:v>117</c:v>
                </c:pt>
                <c:pt idx="1037">
                  <c:v>112</c:v>
                </c:pt>
                <c:pt idx="1038">
                  <c:v>111</c:v>
                </c:pt>
                <c:pt idx="1039">
                  <c:v>96</c:v>
                </c:pt>
                <c:pt idx="1040">
                  <c:v>141</c:v>
                </c:pt>
                <c:pt idx="1041">
                  <c:v>94</c:v>
                </c:pt>
                <c:pt idx="1042">
                  <c:v>87</c:v>
                </c:pt>
                <c:pt idx="1043">
                  <c:v>88</c:v>
                </c:pt>
                <c:pt idx="1044">
                  <c:v>177</c:v>
                </c:pt>
                <c:pt idx="1045">
                  <c:v>133</c:v>
                </c:pt>
                <c:pt idx="1046">
                  <c:v>119</c:v>
                </c:pt>
                <c:pt idx="1047">
                  <c:v>102</c:v>
                </c:pt>
                <c:pt idx="1048">
                  <c:v>101</c:v>
                </c:pt>
                <c:pt idx="1049">
                  <c:v>91</c:v>
                </c:pt>
                <c:pt idx="1050">
                  <c:v>117</c:v>
                </c:pt>
                <c:pt idx="1051">
                  <c:v>86</c:v>
                </c:pt>
                <c:pt idx="1052">
                  <c:v>124</c:v>
                </c:pt>
                <c:pt idx="1053">
                  <c:v>134</c:v>
                </c:pt>
                <c:pt idx="1054">
                  <c:v>100</c:v>
                </c:pt>
                <c:pt idx="1055">
                  <c:v>220</c:v>
                </c:pt>
                <c:pt idx="1056">
                  <c:v>212</c:v>
                </c:pt>
                <c:pt idx="1057">
                  <c:v>128</c:v>
                </c:pt>
                <c:pt idx="1058">
                  <c:v>106</c:v>
                </c:pt>
                <c:pt idx="1059">
                  <c:v>160</c:v>
                </c:pt>
                <c:pt idx="1060">
                  <c:v>114</c:v>
                </c:pt>
                <c:pt idx="1061">
                  <c:v>99</c:v>
                </c:pt>
                <c:pt idx="1062">
                  <c:v>74</c:v>
                </c:pt>
                <c:pt idx="1063">
                  <c:v>139</c:v>
                </c:pt>
                <c:pt idx="1064">
                  <c:v>103</c:v>
                </c:pt>
                <c:pt idx="1065">
                  <c:v>101</c:v>
                </c:pt>
                <c:pt idx="1066">
                  <c:v>130</c:v>
                </c:pt>
                <c:pt idx="1067">
                  <c:v>130</c:v>
                </c:pt>
                <c:pt idx="1068">
                  <c:v>110</c:v>
                </c:pt>
                <c:pt idx="1069">
                  <c:v>147</c:v>
                </c:pt>
                <c:pt idx="1070">
                  <c:v>96</c:v>
                </c:pt>
                <c:pt idx="1071">
                  <c:v>118</c:v>
                </c:pt>
                <c:pt idx="1072">
                  <c:v>88</c:v>
                </c:pt>
                <c:pt idx="1073">
                  <c:v>325</c:v>
                </c:pt>
                <c:pt idx="1074">
                  <c:v>102</c:v>
                </c:pt>
                <c:pt idx="1075">
                  <c:v>110</c:v>
                </c:pt>
                <c:pt idx="1076">
                  <c:v>136</c:v>
                </c:pt>
                <c:pt idx="1077">
                  <c:v>103</c:v>
                </c:pt>
                <c:pt idx="1078">
                  <c:v>103</c:v>
                </c:pt>
                <c:pt idx="1079">
                  <c:v>90</c:v>
                </c:pt>
                <c:pt idx="1080">
                  <c:v>154</c:v>
                </c:pt>
                <c:pt idx="1081">
                  <c:v>99</c:v>
                </c:pt>
                <c:pt idx="1082">
                  <c:v>93</c:v>
                </c:pt>
                <c:pt idx="1083">
                  <c:v>109</c:v>
                </c:pt>
                <c:pt idx="1084">
                  <c:v>124</c:v>
                </c:pt>
                <c:pt idx="1085">
                  <c:v>84</c:v>
                </c:pt>
                <c:pt idx="1086">
                  <c:v>90</c:v>
                </c:pt>
                <c:pt idx="1087">
                  <c:v>117</c:v>
                </c:pt>
                <c:pt idx="1088">
                  <c:v>123</c:v>
                </c:pt>
                <c:pt idx="1089">
                  <c:v>251</c:v>
                </c:pt>
                <c:pt idx="1090">
                  <c:v>105</c:v>
                </c:pt>
                <c:pt idx="1091">
                  <c:v>115</c:v>
                </c:pt>
                <c:pt idx="1092">
                  <c:v>122</c:v>
                </c:pt>
                <c:pt idx="1093">
                  <c:v>119</c:v>
                </c:pt>
                <c:pt idx="1094">
                  <c:v>81</c:v>
                </c:pt>
                <c:pt idx="1095">
                  <c:v>133</c:v>
                </c:pt>
                <c:pt idx="1096">
                  <c:v>100</c:v>
                </c:pt>
                <c:pt idx="1097">
                  <c:v>120</c:v>
                </c:pt>
                <c:pt idx="1098">
                  <c:v>104</c:v>
                </c:pt>
                <c:pt idx="1099">
                  <c:v>122</c:v>
                </c:pt>
                <c:pt idx="1100">
                  <c:v>80</c:v>
                </c:pt>
                <c:pt idx="1101">
                  <c:v>91</c:v>
                </c:pt>
                <c:pt idx="1102">
                  <c:v>112</c:v>
                </c:pt>
                <c:pt idx="1103">
                  <c:v>100</c:v>
                </c:pt>
                <c:pt idx="1104">
                  <c:v>105</c:v>
                </c:pt>
                <c:pt idx="1105">
                  <c:v>110</c:v>
                </c:pt>
                <c:pt idx="1106">
                  <c:v>144</c:v>
                </c:pt>
                <c:pt idx="1107">
                  <c:v>108</c:v>
                </c:pt>
                <c:pt idx="1108">
                  <c:v>107</c:v>
                </c:pt>
                <c:pt idx="1109">
                  <c:v>102</c:v>
                </c:pt>
                <c:pt idx="1110">
                  <c:v>100</c:v>
                </c:pt>
                <c:pt idx="1111">
                  <c:v>126</c:v>
                </c:pt>
                <c:pt idx="1112">
                  <c:v>138</c:v>
                </c:pt>
                <c:pt idx="1113">
                  <c:v>108</c:v>
                </c:pt>
                <c:pt idx="1114">
                  <c:v>105</c:v>
                </c:pt>
                <c:pt idx="1115">
                  <c:v>108</c:v>
                </c:pt>
                <c:pt idx="1116">
                  <c:v>89</c:v>
                </c:pt>
                <c:pt idx="1117">
                  <c:v>129</c:v>
                </c:pt>
                <c:pt idx="1118">
                  <c:v>84</c:v>
                </c:pt>
                <c:pt idx="1119">
                  <c:v>149</c:v>
                </c:pt>
                <c:pt idx="1120">
                  <c:v>94</c:v>
                </c:pt>
                <c:pt idx="1121">
                  <c:v>121</c:v>
                </c:pt>
                <c:pt idx="1122">
                  <c:v>128</c:v>
                </c:pt>
                <c:pt idx="1123">
                  <c:v>134</c:v>
                </c:pt>
                <c:pt idx="1124">
                  <c:v>120</c:v>
                </c:pt>
                <c:pt idx="1125">
                  <c:v>129</c:v>
                </c:pt>
                <c:pt idx="1126">
                  <c:v>89</c:v>
                </c:pt>
                <c:pt idx="1127">
                  <c:v>116</c:v>
                </c:pt>
                <c:pt idx="1128">
                  <c:v>118</c:v>
                </c:pt>
                <c:pt idx="1129">
                  <c:v>107</c:v>
                </c:pt>
                <c:pt idx="1130">
                  <c:v>155</c:v>
                </c:pt>
                <c:pt idx="1131">
                  <c:v>123</c:v>
                </c:pt>
                <c:pt idx="1132">
                  <c:v>128</c:v>
                </c:pt>
                <c:pt idx="1133">
                  <c:v>139</c:v>
                </c:pt>
                <c:pt idx="1134">
                  <c:v>109</c:v>
                </c:pt>
                <c:pt idx="1135">
                  <c:v>120</c:v>
                </c:pt>
                <c:pt idx="1136">
                  <c:v>121</c:v>
                </c:pt>
                <c:pt idx="1137">
                  <c:v>102</c:v>
                </c:pt>
                <c:pt idx="1138">
                  <c:v>117</c:v>
                </c:pt>
                <c:pt idx="1139">
                  <c:v>178</c:v>
                </c:pt>
                <c:pt idx="1140">
                  <c:v>147</c:v>
                </c:pt>
                <c:pt idx="1141">
                  <c:v>90</c:v>
                </c:pt>
                <c:pt idx="1142">
                  <c:v>105</c:v>
                </c:pt>
                <c:pt idx="1143">
                  <c:v>114</c:v>
                </c:pt>
                <c:pt idx="1144">
                  <c:v>206</c:v>
                </c:pt>
                <c:pt idx="1145">
                  <c:v>99</c:v>
                </c:pt>
                <c:pt idx="1146">
                  <c:v>123</c:v>
                </c:pt>
                <c:pt idx="1147">
                  <c:v>102</c:v>
                </c:pt>
                <c:pt idx="1148">
                  <c:v>109</c:v>
                </c:pt>
                <c:pt idx="1149">
                  <c:v>82</c:v>
                </c:pt>
                <c:pt idx="1150">
                  <c:v>142</c:v>
                </c:pt>
                <c:pt idx="1151">
                  <c:v>106</c:v>
                </c:pt>
                <c:pt idx="1152">
                  <c:v>106</c:v>
                </c:pt>
                <c:pt idx="1153">
                  <c:v>108</c:v>
                </c:pt>
                <c:pt idx="1154">
                  <c:v>98</c:v>
                </c:pt>
                <c:pt idx="1155">
                  <c:v>131</c:v>
                </c:pt>
                <c:pt idx="1156">
                  <c:v>118</c:v>
                </c:pt>
                <c:pt idx="1157">
                  <c:v>113</c:v>
                </c:pt>
                <c:pt idx="1158">
                  <c:v>130</c:v>
                </c:pt>
                <c:pt idx="1159">
                  <c:v>116</c:v>
                </c:pt>
                <c:pt idx="1160">
                  <c:v>89</c:v>
                </c:pt>
                <c:pt idx="1161">
                  <c:v>139</c:v>
                </c:pt>
                <c:pt idx="1162">
                  <c:v>130</c:v>
                </c:pt>
                <c:pt idx="1163">
                  <c:v>107</c:v>
                </c:pt>
                <c:pt idx="1164">
                  <c:v>116</c:v>
                </c:pt>
                <c:pt idx="1165">
                  <c:v>96</c:v>
                </c:pt>
                <c:pt idx="1166">
                  <c:v>99</c:v>
                </c:pt>
                <c:pt idx="1167">
                  <c:v>104</c:v>
                </c:pt>
                <c:pt idx="1168">
                  <c:v>105</c:v>
                </c:pt>
                <c:pt idx="1169">
                  <c:v>101</c:v>
                </c:pt>
                <c:pt idx="1170">
                  <c:v>134</c:v>
                </c:pt>
                <c:pt idx="1171">
                  <c:v>135</c:v>
                </c:pt>
                <c:pt idx="1172">
                  <c:v>98</c:v>
                </c:pt>
                <c:pt idx="1173">
                  <c:v>155</c:v>
                </c:pt>
                <c:pt idx="1174">
                  <c:v>106</c:v>
                </c:pt>
                <c:pt idx="1175">
                  <c:v>102</c:v>
                </c:pt>
                <c:pt idx="1176">
                  <c:v>95</c:v>
                </c:pt>
                <c:pt idx="1177">
                  <c:v>103</c:v>
                </c:pt>
                <c:pt idx="1178">
                  <c:v>109</c:v>
                </c:pt>
                <c:pt idx="1179">
                  <c:v>95</c:v>
                </c:pt>
                <c:pt idx="1180">
                  <c:v>111</c:v>
                </c:pt>
                <c:pt idx="1181">
                  <c:v>123</c:v>
                </c:pt>
                <c:pt idx="1182">
                  <c:v>140</c:v>
                </c:pt>
                <c:pt idx="1183">
                  <c:v>94</c:v>
                </c:pt>
                <c:pt idx="1184">
                  <c:v>94</c:v>
                </c:pt>
                <c:pt idx="1185">
                  <c:v>92</c:v>
                </c:pt>
                <c:pt idx="1186">
                  <c:v>102</c:v>
                </c:pt>
                <c:pt idx="1187">
                  <c:v>123</c:v>
                </c:pt>
                <c:pt idx="1188">
                  <c:v>104</c:v>
                </c:pt>
                <c:pt idx="1189">
                  <c:v>102</c:v>
                </c:pt>
                <c:pt idx="1190">
                  <c:v>136</c:v>
                </c:pt>
                <c:pt idx="1191">
                  <c:v>93</c:v>
                </c:pt>
                <c:pt idx="1192">
                  <c:v>129</c:v>
                </c:pt>
                <c:pt idx="1193">
                  <c:v>107</c:v>
                </c:pt>
                <c:pt idx="1194">
                  <c:v>117</c:v>
                </c:pt>
                <c:pt idx="1195">
                  <c:v>116</c:v>
                </c:pt>
                <c:pt idx="1196">
                  <c:v>135</c:v>
                </c:pt>
                <c:pt idx="1197">
                  <c:v>107</c:v>
                </c:pt>
                <c:pt idx="1198">
                  <c:v>90</c:v>
                </c:pt>
                <c:pt idx="1199">
                  <c:v>99</c:v>
                </c:pt>
                <c:pt idx="1200">
                  <c:v>104</c:v>
                </c:pt>
                <c:pt idx="1201">
                  <c:v>115</c:v>
                </c:pt>
                <c:pt idx="1202">
                  <c:v>119</c:v>
                </c:pt>
                <c:pt idx="1203">
                  <c:v>99</c:v>
                </c:pt>
                <c:pt idx="1204">
                  <c:v>112</c:v>
                </c:pt>
                <c:pt idx="1205">
                  <c:v>128</c:v>
                </c:pt>
                <c:pt idx="1206">
                  <c:v>112</c:v>
                </c:pt>
                <c:pt idx="1207">
                  <c:v>86</c:v>
                </c:pt>
                <c:pt idx="1208">
                  <c:v>108</c:v>
                </c:pt>
                <c:pt idx="1209">
                  <c:v>128</c:v>
                </c:pt>
                <c:pt idx="1210">
                  <c:v>84</c:v>
                </c:pt>
                <c:pt idx="1211">
                  <c:v>111</c:v>
                </c:pt>
                <c:pt idx="1212">
                  <c:v>131</c:v>
                </c:pt>
                <c:pt idx="1213">
                  <c:v>123</c:v>
                </c:pt>
                <c:pt idx="1214">
                  <c:v>101</c:v>
                </c:pt>
                <c:pt idx="1215">
                  <c:v>102</c:v>
                </c:pt>
                <c:pt idx="1216">
                  <c:v>114</c:v>
                </c:pt>
                <c:pt idx="1217">
                  <c:v>107</c:v>
                </c:pt>
                <c:pt idx="1218">
                  <c:v>87</c:v>
                </c:pt>
                <c:pt idx="1219">
                  <c:v>103</c:v>
                </c:pt>
                <c:pt idx="1220">
                  <c:v>99</c:v>
                </c:pt>
                <c:pt idx="1221">
                  <c:v>122</c:v>
                </c:pt>
                <c:pt idx="1222">
                  <c:v>91</c:v>
                </c:pt>
                <c:pt idx="1223">
                  <c:v>103</c:v>
                </c:pt>
                <c:pt idx="1224">
                  <c:v>107</c:v>
                </c:pt>
                <c:pt idx="1225">
                  <c:v>106</c:v>
                </c:pt>
                <c:pt idx="1226">
                  <c:v>101</c:v>
                </c:pt>
                <c:pt idx="1227">
                  <c:v>109</c:v>
                </c:pt>
                <c:pt idx="1228">
                  <c:v>89</c:v>
                </c:pt>
                <c:pt idx="1229">
                  <c:v>119</c:v>
                </c:pt>
                <c:pt idx="1230">
                  <c:v>83</c:v>
                </c:pt>
                <c:pt idx="1231">
                  <c:v>108</c:v>
                </c:pt>
                <c:pt idx="1232">
                  <c:v>102</c:v>
                </c:pt>
                <c:pt idx="1233">
                  <c:v>93</c:v>
                </c:pt>
                <c:pt idx="1234">
                  <c:v>84</c:v>
                </c:pt>
                <c:pt idx="1235">
                  <c:v>107</c:v>
                </c:pt>
                <c:pt idx="1236">
                  <c:v>91</c:v>
                </c:pt>
                <c:pt idx="1237">
                  <c:v>94</c:v>
                </c:pt>
                <c:pt idx="1238">
                  <c:v>115</c:v>
                </c:pt>
                <c:pt idx="1239">
                  <c:v>93</c:v>
                </c:pt>
                <c:pt idx="1240">
                  <c:v>105</c:v>
                </c:pt>
                <c:pt idx="1241">
                  <c:v>107</c:v>
                </c:pt>
                <c:pt idx="1242">
                  <c:v>101</c:v>
                </c:pt>
                <c:pt idx="1243">
                  <c:v>111</c:v>
                </c:pt>
                <c:pt idx="1244">
                  <c:v>113</c:v>
                </c:pt>
                <c:pt idx="1245">
                  <c:v>112</c:v>
                </c:pt>
                <c:pt idx="1246">
                  <c:v>126</c:v>
                </c:pt>
                <c:pt idx="1247">
                  <c:v>98</c:v>
                </c:pt>
                <c:pt idx="1248">
                  <c:v>159</c:v>
                </c:pt>
                <c:pt idx="1249">
                  <c:v>107</c:v>
                </c:pt>
                <c:pt idx="1250">
                  <c:v>87</c:v>
                </c:pt>
                <c:pt idx="1251">
                  <c:v>119</c:v>
                </c:pt>
                <c:pt idx="1252">
                  <c:v>110</c:v>
                </c:pt>
                <c:pt idx="1253">
                  <c:v>125</c:v>
                </c:pt>
                <c:pt idx="1254">
                  <c:v>113</c:v>
                </c:pt>
                <c:pt idx="1255">
                  <c:v>150</c:v>
                </c:pt>
                <c:pt idx="1256">
                  <c:v>108</c:v>
                </c:pt>
                <c:pt idx="1257">
                  <c:v>96</c:v>
                </c:pt>
                <c:pt idx="1258">
                  <c:v>93</c:v>
                </c:pt>
                <c:pt idx="1259">
                  <c:v>100</c:v>
                </c:pt>
                <c:pt idx="1260">
                  <c:v>118</c:v>
                </c:pt>
                <c:pt idx="1261">
                  <c:v>122</c:v>
                </c:pt>
                <c:pt idx="1262">
                  <c:v>120</c:v>
                </c:pt>
                <c:pt idx="1263">
                  <c:v>146</c:v>
                </c:pt>
                <c:pt idx="1264">
                  <c:v>115</c:v>
                </c:pt>
                <c:pt idx="1265">
                  <c:v>123</c:v>
                </c:pt>
                <c:pt idx="1266">
                  <c:v>94</c:v>
                </c:pt>
                <c:pt idx="1267">
                  <c:v>102</c:v>
                </c:pt>
                <c:pt idx="1268">
                  <c:v>98</c:v>
                </c:pt>
                <c:pt idx="1269">
                  <c:v>133</c:v>
                </c:pt>
                <c:pt idx="1270">
                  <c:v>118</c:v>
                </c:pt>
                <c:pt idx="1271">
                  <c:v>105</c:v>
                </c:pt>
                <c:pt idx="1272">
                  <c:v>109</c:v>
                </c:pt>
                <c:pt idx="1273">
                  <c:v>129</c:v>
                </c:pt>
                <c:pt idx="1274">
                  <c:v>109</c:v>
                </c:pt>
                <c:pt idx="1275">
                  <c:v>127</c:v>
                </c:pt>
                <c:pt idx="1276">
                  <c:v>118</c:v>
                </c:pt>
                <c:pt idx="1277">
                  <c:v>110</c:v>
                </c:pt>
                <c:pt idx="1278">
                  <c:v>90</c:v>
                </c:pt>
                <c:pt idx="1279">
                  <c:v>144</c:v>
                </c:pt>
                <c:pt idx="1280">
                  <c:v>130</c:v>
                </c:pt>
                <c:pt idx="1281">
                  <c:v>112</c:v>
                </c:pt>
                <c:pt idx="1282">
                  <c:v>133</c:v>
                </c:pt>
                <c:pt idx="1283">
                  <c:v>150</c:v>
                </c:pt>
                <c:pt idx="1284">
                  <c:v>110</c:v>
                </c:pt>
                <c:pt idx="1285">
                  <c:v>96</c:v>
                </c:pt>
                <c:pt idx="1286">
                  <c:v>96</c:v>
                </c:pt>
                <c:pt idx="1287">
                  <c:v>123</c:v>
                </c:pt>
                <c:pt idx="1288">
                  <c:v>188</c:v>
                </c:pt>
                <c:pt idx="1289">
                  <c:v>107</c:v>
                </c:pt>
                <c:pt idx="1290">
                  <c:v>110</c:v>
                </c:pt>
                <c:pt idx="1291">
                  <c:v>113</c:v>
                </c:pt>
                <c:pt idx="1292">
                  <c:v>122</c:v>
                </c:pt>
                <c:pt idx="1293">
                  <c:v>116</c:v>
                </c:pt>
                <c:pt idx="1294">
                  <c:v>93</c:v>
                </c:pt>
                <c:pt idx="1295">
                  <c:v>118</c:v>
                </c:pt>
                <c:pt idx="1296">
                  <c:v>93</c:v>
                </c:pt>
                <c:pt idx="1297">
                  <c:v>121</c:v>
                </c:pt>
                <c:pt idx="1298">
                  <c:v>101</c:v>
                </c:pt>
                <c:pt idx="1299">
                  <c:v>107</c:v>
                </c:pt>
                <c:pt idx="1300">
                  <c:v>124</c:v>
                </c:pt>
                <c:pt idx="1301">
                  <c:v>109</c:v>
                </c:pt>
                <c:pt idx="1302">
                  <c:v>105</c:v>
                </c:pt>
                <c:pt idx="1303">
                  <c:v>130</c:v>
                </c:pt>
                <c:pt idx="1304">
                  <c:v>127</c:v>
                </c:pt>
                <c:pt idx="1305">
                  <c:v>114</c:v>
                </c:pt>
                <c:pt idx="1306">
                  <c:v>106</c:v>
                </c:pt>
                <c:pt idx="1307">
                  <c:v>95</c:v>
                </c:pt>
                <c:pt idx="1308">
                  <c:v>81</c:v>
                </c:pt>
                <c:pt idx="1309">
                  <c:v>95</c:v>
                </c:pt>
                <c:pt idx="1310">
                  <c:v>108</c:v>
                </c:pt>
                <c:pt idx="1311">
                  <c:v>105</c:v>
                </c:pt>
                <c:pt idx="1312">
                  <c:v>95</c:v>
                </c:pt>
                <c:pt idx="1313">
                  <c:v>126</c:v>
                </c:pt>
                <c:pt idx="1314">
                  <c:v>102</c:v>
                </c:pt>
                <c:pt idx="1315">
                  <c:v>121</c:v>
                </c:pt>
                <c:pt idx="1316">
                  <c:v>129</c:v>
                </c:pt>
                <c:pt idx="1317">
                  <c:v>88</c:v>
                </c:pt>
                <c:pt idx="1318">
                  <c:v>106</c:v>
                </c:pt>
                <c:pt idx="1319">
                  <c:v>110</c:v>
                </c:pt>
                <c:pt idx="1320">
                  <c:v>109</c:v>
                </c:pt>
                <c:pt idx="1321">
                  <c:v>143</c:v>
                </c:pt>
                <c:pt idx="1322">
                  <c:v>120</c:v>
                </c:pt>
                <c:pt idx="1323">
                  <c:v>128</c:v>
                </c:pt>
                <c:pt idx="1324">
                  <c:v>123</c:v>
                </c:pt>
                <c:pt idx="1325">
                  <c:v>129</c:v>
                </c:pt>
                <c:pt idx="1326">
                  <c:v>105</c:v>
                </c:pt>
                <c:pt idx="1327">
                  <c:v>162</c:v>
                </c:pt>
                <c:pt idx="1328">
                  <c:v>138</c:v>
                </c:pt>
                <c:pt idx="1329">
                  <c:v>100</c:v>
                </c:pt>
                <c:pt idx="1330">
                  <c:v>90</c:v>
                </c:pt>
                <c:pt idx="1331">
                  <c:v>108</c:v>
                </c:pt>
                <c:pt idx="1332">
                  <c:v>101</c:v>
                </c:pt>
                <c:pt idx="1333">
                  <c:v>109</c:v>
                </c:pt>
                <c:pt idx="1334">
                  <c:v>132</c:v>
                </c:pt>
                <c:pt idx="1335">
                  <c:v>123</c:v>
                </c:pt>
                <c:pt idx="1336">
                  <c:v>87</c:v>
                </c:pt>
                <c:pt idx="1337">
                  <c:v>109</c:v>
                </c:pt>
                <c:pt idx="1338">
                  <c:v>109</c:v>
                </c:pt>
                <c:pt idx="1339">
                  <c:v>92</c:v>
                </c:pt>
                <c:pt idx="1340">
                  <c:v>125</c:v>
                </c:pt>
                <c:pt idx="1341">
                  <c:v>202</c:v>
                </c:pt>
                <c:pt idx="1342">
                  <c:v>134</c:v>
                </c:pt>
                <c:pt idx="1343">
                  <c:v>88</c:v>
                </c:pt>
                <c:pt idx="1344">
                  <c:v>92</c:v>
                </c:pt>
                <c:pt idx="1345">
                  <c:v>91</c:v>
                </c:pt>
                <c:pt idx="1346">
                  <c:v>75</c:v>
                </c:pt>
                <c:pt idx="1347">
                  <c:v>98</c:v>
                </c:pt>
                <c:pt idx="1348">
                  <c:v>147</c:v>
                </c:pt>
                <c:pt idx="1349">
                  <c:v>100</c:v>
                </c:pt>
                <c:pt idx="1350">
                  <c:v>120</c:v>
                </c:pt>
                <c:pt idx="1351">
                  <c:v>104</c:v>
                </c:pt>
                <c:pt idx="1352">
                  <c:v>103</c:v>
                </c:pt>
                <c:pt idx="1353">
                  <c:v>109</c:v>
                </c:pt>
                <c:pt idx="1354">
                  <c:v>104</c:v>
                </c:pt>
                <c:pt idx="1355">
                  <c:v>112</c:v>
                </c:pt>
                <c:pt idx="1356">
                  <c:v>95</c:v>
                </c:pt>
                <c:pt idx="1357">
                  <c:v>102</c:v>
                </c:pt>
                <c:pt idx="1358">
                  <c:v>150</c:v>
                </c:pt>
                <c:pt idx="1359">
                  <c:v>101</c:v>
                </c:pt>
                <c:pt idx="1360">
                  <c:v>108</c:v>
                </c:pt>
                <c:pt idx="1361">
                  <c:v>98</c:v>
                </c:pt>
                <c:pt idx="1362">
                  <c:v>137</c:v>
                </c:pt>
                <c:pt idx="1363">
                  <c:v>112</c:v>
                </c:pt>
                <c:pt idx="1364">
                  <c:v>101</c:v>
                </c:pt>
                <c:pt idx="1365">
                  <c:v>103</c:v>
                </c:pt>
                <c:pt idx="1366">
                  <c:v>101</c:v>
                </c:pt>
                <c:pt idx="1367">
                  <c:v>112</c:v>
                </c:pt>
                <c:pt idx="1368">
                  <c:v>102</c:v>
                </c:pt>
                <c:pt idx="1369">
                  <c:v>101</c:v>
                </c:pt>
                <c:pt idx="1370">
                  <c:v>155</c:v>
                </c:pt>
                <c:pt idx="1371">
                  <c:v>109</c:v>
                </c:pt>
                <c:pt idx="1372">
                  <c:v>140</c:v>
                </c:pt>
                <c:pt idx="1373">
                  <c:v>108</c:v>
                </c:pt>
                <c:pt idx="1374">
                  <c:v>96</c:v>
                </c:pt>
                <c:pt idx="1375">
                  <c:v>123</c:v>
                </c:pt>
                <c:pt idx="1376">
                  <c:v>106</c:v>
                </c:pt>
                <c:pt idx="1377">
                  <c:v>76</c:v>
                </c:pt>
                <c:pt idx="1378">
                  <c:v>107</c:v>
                </c:pt>
                <c:pt idx="1379">
                  <c:v>82</c:v>
                </c:pt>
                <c:pt idx="1380">
                  <c:v>109</c:v>
                </c:pt>
                <c:pt idx="1381">
                  <c:v>99</c:v>
                </c:pt>
                <c:pt idx="1382">
                  <c:v>91</c:v>
                </c:pt>
                <c:pt idx="1383">
                  <c:v>87</c:v>
                </c:pt>
                <c:pt idx="1384">
                  <c:v>125</c:v>
                </c:pt>
                <c:pt idx="1385">
                  <c:v>118</c:v>
                </c:pt>
                <c:pt idx="1386">
                  <c:v>98</c:v>
                </c:pt>
                <c:pt idx="1387">
                  <c:v>92</c:v>
                </c:pt>
                <c:pt idx="1388">
                  <c:v>92</c:v>
                </c:pt>
                <c:pt idx="1389">
                  <c:v>115</c:v>
                </c:pt>
                <c:pt idx="1390">
                  <c:v>120</c:v>
                </c:pt>
                <c:pt idx="1391">
                  <c:v>111</c:v>
                </c:pt>
                <c:pt idx="1392">
                  <c:v>94</c:v>
                </c:pt>
                <c:pt idx="1393">
                  <c:v>100</c:v>
                </c:pt>
                <c:pt idx="1394">
                  <c:v>101</c:v>
                </c:pt>
                <c:pt idx="1395">
                  <c:v>139</c:v>
                </c:pt>
                <c:pt idx="1396">
                  <c:v>91</c:v>
                </c:pt>
                <c:pt idx="1397">
                  <c:v>109</c:v>
                </c:pt>
                <c:pt idx="1398">
                  <c:v>102</c:v>
                </c:pt>
                <c:pt idx="1399">
                  <c:v>103</c:v>
                </c:pt>
                <c:pt idx="1400">
                  <c:v>83</c:v>
                </c:pt>
                <c:pt idx="1401">
                  <c:v>123</c:v>
                </c:pt>
                <c:pt idx="1402">
                  <c:v>101</c:v>
                </c:pt>
                <c:pt idx="1403">
                  <c:v>117</c:v>
                </c:pt>
                <c:pt idx="1404">
                  <c:v>114</c:v>
                </c:pt>
                <c:pt idx="1405">
                  <c:v>330</c:v>
                </c:pt>
                <c:pt idx="1406">
                  <c:v>121</c:v>
                </c:pt>
                <c:pt idx="1407">
                  <c:v>114</c:v>
                </c:pt>
                <c:pt idx="1408">
                  <c:v>148</c:v>
                </c:pt>
                <c:pt idx="1409">
                  <c:v>113</c:v>
                </c:pt>
                <c:pt idx="1410">
                  <c:v>91</c:v>
                </c:pt>
                <c:pt idx="1411">
                  <c:v>139</c:v>
                </c:pt>
                <c:pt idx="1412">
                  <c:v>96</c:v>
                </c:pt>
                <c:pt idx="1413">
                  <c:v>102</c:v>
                </c:pt>
                <c:pt idx="1414">
                  <c:v>96</c:v>
                </c:pt>
                <c:pt idx="1415">
                  <c:v>101</c:v>
                </c:pt>
                <c:pt idx="1416">
                  <c:v>128</c:v>
                </c:pt>
                <c:pt idx="1417">
                  <c:v>109</c:v>
                </c:pt>
                <c:pt idx="1418">
                  <c:v>114</c:v>
                </c:pt>
                <c:pt idx="1419">
                  <c:v>105</c:v>
                </c:pt>
                <c:pt idx="1420">
                  <c:v>141</c:v>
                </c:pt>
                <c:pt idx="1421">
                  <c:v>138</c:v>
                </c:pt>
                <c:pt idx="1422">
                  <c:v>101</c:v>
                </c:pt>
                <c:pt idx="1423">
                  <c:v>99</c:v>
                </c:pt>
                <c:pt idx="1424">
                  <c:v>85</c:v>
                </c:pt>
                <c:pt idx="1425">
                  <c:v>89</c:v>
                </c:pt>
                <c:pt idx="1426">
                  <c:v>99</c:v>
                </c:pt>
                <c:pt idx="1427">
                  <c:v>105</c:v>
                </c:pt>
                <c:pt idx="1428">
                  <c:v>97</c:v>
                </c:pt>
                <c:pt idx="1429">
                  <c:v>140</c:v>
                </c:pt>
                <c:pt idx="1430">
                  <c:v>118</c:v>
                </c:pt>
                <c:pt idx="1431">
                  <c:v>94</c:v>
                </c:pt>
                <c:pt idx="1432">
                  <c:v>124</c:v>
                </c:pt>
                <c:pt idx="1433">
                  <c:v>134</c:v>
                </c:pt>
                <c:pt idx="1434">
                  <c:v>113</c:v>
                </c:pt>
                <c:pt idx="1435">
                  <c:v>124</c:v>
                </c:pt>
                <c:pt idx="1436">
                  <c:v>97</c:v>
                </c:pt>
                <c:pt idx="1437">
                  <c:v>123</c:v>
                </c:pt>
                <c:pt idx="1438">
                  <c:v>99</c:v>
                </c:pt>
                <c:pt idx="1439">
                  <c:v>101</c:v>
                </c:pt>
                <c:pt idx="1440">
                  <c:v>92</c:v>
                </c:pt>
                <c:pt idx="1441">
                  <c:v>131</c:v>
                </c:pt>
                <c:pt idx="1442">
                  <c:v>107</c:v>
                </c:pt>
                <c:pt idx="1443">
                  <c:v>103</c:v>
                </c:pt>
                <c:pt idx="1444">
                  <c:v>129</c:v>
                </c:pt>
                <c:pt idx="1445">
                  <c:v>107</c:v>
                </c:pt>
                <c:pt idx="1446">
                  <c:v>89</c:v>
                </c:pt>
                <c:pt idx="1447">
                  <c:v>113</c:v>
                </c:pt>
                <c:pt idx="1448">
                  <c:v>93</c:v>
                </c:pt>
                <c:pt idx="1449">
                  <c:v>120</c:v>
                </c:pt>
                <c:pt idx="1450">
                  <c:v>98</c:v>
                </c:pt>
                <c:pt idx="1451">
                  <c:v>105</c:v>
                </c:pt>
                <c:pt idx="1452">
                  <c:v>98</c:v>
                </c:pt>
                <c:pt idx="1453">
                  <c:v>96</c:v>
                </c:pt>
                <c:pt idx="1454">
                  <c:v>87</c:v>
                </c:pt>
                <c:pt idx="1455">
                  <c:v>107</c:v>
                </c:pt>
                <c:pt idx="1456">
                  <c:v>90</c:v>
                </c:pt>
                <c:pt idx="1457">
                  <c:v>121</c:v>
                </c:pt>
                <c:pt idx="1458">
                  <c:v>119</c:v>
                </c:pt>
                <c:pt idx="1459">
                  <c:v>107</c:v>
                </c:pt>
                <c:pt idx="1460">
                  <c:v>110</c:v>
                </c:pt>
                <c:pt idx="1461">
                  <c:v>100</c:v>
                </c:pt>
                <c:pt idx="1462">
                  <c:v>75</c:v>
                </c:pt>
                <c:pt idx="1463">
                  <c:v>132</c:v>
                </c:pt>
                <c:pt idx="1464">
                  <c:v>105</c:v>
                </c:pt>
                <c:pt idx="1465">
                  <c:v>289</c:v>
                </c:pt>
                <c:pt idx="1466">
                  <c:v>102</c:v>
                </c:pt>
                <c:pt idx="1467">
                  <c:v>143</c:v>
                </c:pt>
                <c:pt idx="1468">
                  <c:v>113</c:v>
                </c:pt>
                <c:pt idx="1469">
                  <c:v>161</c:v>
                </c:pt>
                <c:pt idx="1470">
                  <c:v>138</c:v>
                </c:pt>
                <c:pt idx="1471">
                  <c:v>126</c:v>
                </c:pt>
                <c:pt idx="1472">
                  <c:v>99</c:v>
                </c:pt>
                <c:pt idx="1473">
                  <c:v>101</c:v>
                </c:pt>
                <c:pt idx="1474">
                  <c:v>103</c:v>
                </c:pt>
                <c:pt idx="1475">
                  <c:v>118</c:v>
                </c:pt>
                <c:pt idx="1476">
                  <c:v>99</c:v>
                </c:pt>
                <c:pt idx="1477">
                  <c:v>105</c:v>
                </c:pt>
                <c:pt idx="1478">
                  <c:v>113</c:v>
                </c:pt>
                <c:pt idx="1479">
                  <c:v>93</c:v>
                </c:pt>
                <c:pt idx="1480">
                  <c:v>108</c:v>
                </c:pt>
                <c:pt idx="1481">
                  <c:v>74</c:v>
                </c:pt>
                <c:pt idx="1482">
                  <c:v>116</c:v>
                </c:pt>
                <c:pt idx="1483">
                  <c:v>104</c:v>
                </c:pt>
                <c:pt idx="1484">
                  <c:v>106</c:v>
                </c:pt>
                <c:pt idx="1485">
                  <c:v>120</c:v>
                </c:pt>
                <c:pt idx="1486">
                  <c:v>135</c:v>
                </c:pt>
                <c:pt idx="1487">
                  <c:v>132</c:v>
                </c:pt>
                <c:pt idx="1488">
                  <c:v>92</c:v>
                </c:pt>
                <c:pt idx="1489">
                  <c:v>99</c:v>
                </c:pt>
                <c:pt idx="1490">
                  <c:v>90</c:v>
                </c:pt>
                <c:pt idx="1491">
                  <c:v>111</c:v>
                </c:pt>
                <c:pt idx="1492">
                  <c:v>103</c:v>
                </c:pt>
                <c:pt idx="1493">
                  <c:v>127</c:v>
                </c:pt>
                <c:pt idx="1494">
                  <c:v>112</c:v>
                </c:pt>
                <c:pt idx="1495">
                  <c:v>87</c:v>
                </c:pt>
                <c:pt idx="1496">
                  <c:v>138</c:v>
                </c:pt>
                <c:pt idx="1497">
                  <c:v>132</c:v>
                </c:pt>
                <c:pt idx="1498">
                  <c:v>103</c:v>
                </c:pt>
                <c:pt idx="1499">
                  <c:v>123</c:v>
                </c:pt>
                <c:pt idx="1500">
                  <c:v>111</c:v>
                </c:pt>
                <c:pt idx="1501">
                  <c:v>102</c:v>
                </c:pt>
                <c:pt idx="1502">
                  <c:v>78</c:v>
                </c:pt>
                <c:pt idx="1503">
                  <c:v>132</c:v>
                </c:pt>
                <c:pt idx="1504">
                  <c:v>133</c:v>
                </c:pt>
                <c:pt idx="1505">
                  <c:v>108</c:v>
                </c:pt>
                <c:pt idx="1506">
                  <c:v>125</c:v>
                </c:pt>
                <c:pt idx="1507">
                  <c:v>98</c:v>
                </c:pt>
                <c:pt idx="1508">
                  <c:v>119</c:v>
                </c:pt>
                <c:pt idx="1509">
                  <c:v>87</c:v>
                </c:pt>
                <c:pt idx="1510">
                  <c:v>91</c:v>
                </c:pt>
                <c:pt idx="1511">
                  <c:v>100</c:v>
                </c:pt>
                <c:pt idx="1512">
                  <c:v>118</c:v>
                </c:pt>
                <c:pt idx="1513">
                  <c:v>109</c:v>
                </c:pt>
                <c:pt idx="1514">
                  <c:v>99</c:v>
                </c:pt>
                <c:pt idx="1515">
                  <c:v>114</c:v>
                </c:pt>
                <c:pt idx="1516">
                  <c:v>89</c:v>
                </c:pt>
                <c:pt idx="1517">
                  <c:v>95</c:v>
                </c:pt>
                <c:pt idx="1518">
                  <c:v>98</c:v>
                </c:pt>
                <c:pt idx="1519">
                  <c:v>94</c:v>
                </c:pt>
                <c:pt idx="1520">
                  <c:v>85</c:v>
                </c:pt>
                <c:pt idx="1521">
                  <c:v>124</c:v>
                </c:pt>
                <c:pt idx="1522">
                  <c:v>131</c:v>
                </c:pt>
                <c:pt idx="1523">
                  <c:v>107</c:v>
                </c:pt>
                <c:pt idx="1524">
                  <c:v>99</c:v>
                </c:pt>
                <c:pt idx="1525">
                  <c:v>83</c:v>
                </c:pt>
                <c:pt idx="1526">
                  <c:v>131</c:v>
                </c:pt>
                <c:pt idx="1527">
                  <c:v>85</c:v>
                </c:pt>
                <c:pt idx="1528">
                  <c:v>126</c:v>
                </c:pt>
                <c:pt idx="1529">
                  <c:v>123</c:v>
                </c:pt>
                <c:pt idx="1530">
                  <c:v>105</c:v>
                </c:pt>
                <c:pt idx="1531">
                  <c:v>125</c:v>
                </c:pt>
                <c:pt idx="1532">
                  <c:v>77</c:v>
                </c:pt>
                <c:pt idx="1533">
                  <c:v>121</c:v>
                </c:pt>
                <c:pt idx="1534">
                  <c:v>124</c:v>
                </c:pt>
                <c:pt idx="1535">
                  <c:v>99</c:v>
                </c:pt>
                <c:pt idx="1536">
                  <c:v>112</c:v>
                </c:pt>
                <c:pt idx="1537">
                  <c:v>111</c:v>
                </c:pt>
                <c:pt idx="1538">
                  <c:v>107</c:v>
                </c:pt>
                <c:pt idx="1539">
                  <c:v>104</c:v>
                </c:pt>
                <c:pt idx="1540">
                  <c:v>113</c:v>
                </c:pt>
                <c:pt idx="1541">
                  <c:v>113</c:v>
                </c:pt>
                <c:pt idx="1542">
                  <c:v>95</c:v>
                </c:pt>
                <c:pt idx="1543">
                  <c:v>86</c:v>
                </c:pt>
                <c:pt idx="1544">
                  <c:v>126</c:v>
                </c:pt>
                <c:pt idx="1545">
                  <c:v>101</c:v>
                </c:pt>
                <c:pt idx="1546">
                  <c:v>102</c:v>
                </c:pt>
                <c:pt idx="1547">
                  <c:v>111</c:v>
                </c:pt>
                <c:pt idx="1548">
                  <c:v>95</c:v>
                </c:pt>
                <c:pt idx="1549">
                  <c:v>98</c:v>
                </c:pt>
                <c:pt idx="1550">
                  <c:v>100</c:v>
                </c:pt>
                <c:pt idx="1551">
                  <c:v>118</c:v>
                </c:pt>
                <c:pt idx="1552">
                  <c:v>125</c:v>
                </c:pt>
                <c:pt idx="1553">
                  <c:v>94</c:v>
                </c:pt>
                <c:pt idx="1554">
                  <c:v>79</c:v>
                </c:pt>
                <c:pt idx="1555">
                  <c:v>106</c:v>
                </c:pt>
                <c:pt idx="1556">
                  <c:v>63</c:v>
                </c:pt>
                <c:pt idx="1557">
                  <c:v>85</c:v>
                </c:pt>
                <c:pt idx="1558">
                  <c:v>108</c:v>
                </c:pt>
                <c:pt idx="1559">
                  <c:v>139</c:v>
                </c:pt>
                <c:pt idx="1560">
                  <c:v>127</c:v>
                </c:pt>
                <c:pt idx="1561">
                  <c:v>106</c:v>
                </c:pt>
                <c:pt idx="1562">
                  <c:v>95</c:v>
                </c:pt>
                <c:pt idx="1563">
                  <c:v>118</c:v>
                </c:pt>
                <c:pt idx="1564">
                  <c:v>108</c:v>
                </c:pt>
                <c:pt idx="1565">
                  <c:v>105</c:v>
                </c:pt>
                <c:pt idx="1566">
                  <c:v>131</c:v>
                </c:pt>
                <c:pt idx="1567">
                  <c:v>104</c:v>
                </c:pt>
                <c:pt idx="1568">
                  <c:v>133</c:v>
                </c:pt>
                <c:pt idx="1569">
                  <c:v>94</c:v>
                </c:pt>
                <c:pt idx="1570">
                  <c:v>109</c:v>
                </c:pt>
                <c:pt idx="1571">
                  <c:v>96</c:v>
                </c:pt>
                <c:pt idx="1572">
                  <c:v>105</c:v>
                </c:pt>
                <c:pt idx="1573">
                  <c:v>99</c:v>
                </c:pt>
                <c:pt idx="1574">
                  <c:v>112</c:v>
                </c:pt>
                <c:pt idx="1575">
                  <c:v>108</c:v>
                </c:pt>
                <c:pt idx="1576">
                  <c:v>126</c:v>
                </c:pt>
                <c:pt idx="1577">
                  <c:v>98</c:v>
                </c:pt>
                <c:pt idx="1578">
                  <c:v>104</c:v>
                </c:pt>
                <c:pt idx="1579">
                  <c:v>110</c:v>
                </c:pt>
                <c:pt idx="1580">
                  <c:v>130</c:v>
                </c:pt>
                <c:pt idx="1581">
                  <c:v>93</c:v>
                </c:pt>
                <c:pt idx="1582">
                  <c:v>96</c:v>
                </c:pt>
                <c:pt idx="1583">
                  <c:v>114</c:v>
                </c:pt>
                <c:pt idx="1584">
                  <c:v>106</c:v>
                </c:pt>
                <c:pt idx="1585">
                  <c:v>150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107</c:v>
                </c:pt>
                <c:pt idx="1590">
                  <c:v>102</c:v>
                </c:pt>
                <c:pt idx="1591">
                  <c:v>101</c:v>
                </c:pt>
                <c:pt idx="1592">
                  <c:v>86</c:v>
                </c:pt>
                <c:pt idx="1593">
                  <c:v>108</c:v>
                </c:pt>
                <c:pt idx="1594">
                  <c:v>123</c:v>
                </c:pt>
                <c:pt idx="1595">
                  <c:v>88</c:v>
                </c:pt>
                <c:pt idx="1596">
                  <c:v>109</c:v>
                </c:pt>
                <c:pt idx="1597">
                  <c:v>122</c:v>
                </c:pt>
                <c:pt idx="1598">
                  <c:v>251</c:v>
                </c:pt>
                <c:pt idx="1599">
                  <c:v>118</c:v>
                </c:pt>
                <c:pt idx="1600">
                  <c:v>131</c:v>
                </c:pt>
                <c:pt idx="1601">
                  <c:v>109</c:v>
                </c:pt>
                <c:pt idx="1602">
                  <c:v>88</c:v>
                </c:pt>
                <c:pt idx="1603">
                  <c:v>103</c:v>
                </c:pt>
                <c:pt idx="1604">
                  <c:v>87</c:v>
                </c:pt>
                <c:pt idx="1605">
                  <c:v>160</c:v>
                </c:pt>
                <c:pt idx="1606">
                  <c:v>121</c:v>
                </c:pt>
                <c:pt idx="1607">
                  <c:v>129</c:v>
                </c:pt>
                <c:pt idx="1608">
                  <c:v>115</c:v>
                </c:pt>
                <c:pt idx="1609">
                  <c:v>153</c:v>
                </c:pt>
                <c:pt idx="1610">
                  <c:v>128</c:v>
                </c:pt>
                <c:pt idx="1611">
                  <c:v>89</c:v>
                </c:pt>
                <c:pt idx="1612">
                  <c:v>122</c:v>
                </c:pt>
                <c:pt idx="1613">
                  <c:v>99</c:v>
                </c:pt>
                <c:pt idx="1614">
                  <c:v>99</c:v>
                </c:pt>
                <c:pt idx="1615">
                  <c:v>147</c:v>
                </c:pt>
                <c:pt idx="1616">
                  <c:v>112</c:v>
                </c:pt>
                <c:pt idx="1617">
                  <c:v>88</c:v>
                </c:pt>
                <c:pt idx="1618">
                  <c:v>94</c:v>
                </c:pt>
                <c:pt idx="1619">
                  <c:v>90</c:v>
                </c:pt>
                <c:pt idx="1620">
                  <c:v>167</c:v>
                </c:pt>
                <c:pt idx="1621">
                  <c:v>118</c:v>
                </c:pt>
                <c:pt idx="1622">
                  <c:v>83</c:v>
                </c:pt>
                <c:pt idx="1623">
                  <c:v>104</c:v>
                </c:pt>
                <c:pt idx="1624">
                  <c:v>102</c:v>
                </c:pt>
                <c:pt idx="1625">
                  <c:v>131</c:v>
                </c:pt>
                <c:pt idx="1626">
                  <c:v>101</c:v>
                </c:pt>
                <c:pt idx="1627">
                  <c:v>130</c:v>
                </c:pt>
                <c:pt idx="1628">
                  <c:v>120</c:v>
                </c:pt>
                <c:pt idx="1629">
                  <c:v>135</c:v>
                </c:pt>
                <c:pt idx="1630">
                  <c:v>110</c:v>
                </c:pt>
                <c:pt idx="1631">
                  <c:v>103</c:v>
                </c:pt>
                <c:pt idx="1632">
                  <c:v>110</c:v>
                </c:pt>
                <c:pt idx="1633">
                  <c:v>91</c:v>
                </c:pt>
                <c:pt idx="1634">
                  <c:v>105</c:v>
                </c:pt>
                <c:pt idx="1635">
                  <c:v>127</c:v>
                </c:pt>
                <c:pt idx="1636">
                  <c:v>82</c:v>
                </c:pt>
                <c:pt idx="1637">
                  <c:v>99</c:v>
                </c:pt>
                <c:pt idx="1638">
                  <c:v>90</c:v>
                </c:pt>
                <c:pt idx="1639">
                  <c:v>115</c:v>
                </c:pt>
                <c:pt idx="1640">
                  <c:v>96</c:v>
                </c:pt>
                <c:pt idx="1641">
                  <c:v>104</c:v>
                </c:pt>
                <c:pt idx="1642">
                  <c:v>117</c:v>
                </c:pt>
                <c:pt idx="1643">
                  <c:v>83</c:v>
                </c:pt>
                <c:pt idx="1644">
                  <c:v>99</c:v>
                </c:pt>
                <c:pt idx="1645">
                  <c:v>81</c:v>
                </c:pt>
                <c:pt idx="1646">
                  <c:v>135</c:v>
                </c:pt>
                <c:pt idx="1647">
                  <c:v>117</c:v>
                </c:pt>
                <c:pt idx="1648">
                  <c:v>139</c:v>
                </c:pt>
                <c:pt idx="1649">
                  <c:v>123</c:v>
                </c:pt>
                <c:pt idx="1650">
                  <c:v>117</c:v>
                </c:pt>
                <c:pt idx="1651">
                  <c:v>97</c:v>
                </c:pt>
                <c:pt idx="1652">
                  <c:v>81</c:v>
                </c:pt>
                <c:pt idx="1653">
                  <c:v>103</c:v>
                </c:pt>
                <c:pt idx="1654">
                  <c:v>119</c:v>
                </c:pt>
                <c:pt idx="1655">
                  <c:v>94</c:v>
                </c:pt>
                <c:pt idx="1656">
                  <c:v>89</c:v>
                </c:pt>
                <c:pt idx="1657">
                  <c:v>98</c:v>
                </c:pt>
                <c:pt idx="1658">
                  <c:v>107</c:v>
                </c:pt>
                <c:pt idx="1659">
                  <c:v>108</c:v>
                </c:pt>
                <c:pt idx="1660">
                  <c:v>134</c:v>
                </c:pt>
                <c:pt idx="1661">
                  <c:v>110</c:v>
                </c:pt>
                <c:pt idx="1662">
                  <c:v>103</c:v>
                </c:pt>
                <c:pt idx="1663">
                  <c:v>100</c:v>
                </c:pt>
                <c:pt idx="1664">
                  <c:v>131</c:v>
                </c:pt>
                <c:pt idx="1665">
                  <c:v>133</c:v>
                </c:pt>
                <c:pt idx="1666">
                  <c:v>109</c:v>
                </c:pt>
                <c:pt idx="1667">
                  <c:v>114</c:v>
                </c:pt>
                <c:pt idx="1668">
                  <c:v>164</c:v>
                </c:pt>
                <c:pt idx="1669">
                  <c:v>92</c:v>
                </c:pt>
                <c:pt idx="1670">
                  <c:v>122</c:v>
                </c:pt>
                <c:pt idx="1671">
                  <c:v>110</c:v>
                </c:pt>
                <c:pt idx="1672">
                  <c:v>116</c:v>
                </c:pt>
                <c:pt idx="1673">
                  <c:v>115</c:v>
                </c:pt>
                <c:pt idx="1674">
                  <c:v>148</c:v>
                </c:pt>
                <c:pt idx="1675">
                  <c:v>118</c:v>
                </c:pt>
                <c:pt idx="1676">
                  <c:v>101</c:v>
                </c:pt>
                <c:pt idx="1677">
                  <c:v>82</c:v>
                </c:pt>
                <c:pt idx="1678">
                  <c:v>110</c:v>
                </c:pt>
                <c:pt idx="1679">
                  <c:v>193</c:v>
                </c:pt>
                <c:pt idx="1680">
                  <c:v>130</c:v>
                </c:pt>
                <c:pt idx="1681">
                  <c:v>111</c:v>
                </c:pt>
                <c:pt idx="1682">
                  <c:v>110</c:v>
                </c:pt>
                <c:pt idx="1683">
                  <c:v>123</c:v>
                </c:pt>
                <c:pt idx="1684">
                  <c:v>109</c:v>
                </c:pt>
                <c:pt idx="1685">
                  <c:v>99</c:v>
                </c:pt>
                <c:pt idx="1686">
                  <c:v>106</c:v>
                </c:pt>
                <c:pt idx="1687">
                  <c:v>89</c:v>
                </c:pt>
                <c:pt idx="1688">
                  <c:v>98</c:v>
                </c:pt>
                <c:pt idx="1689">
                  <c:v>93</c:v>
                </c:pt>
                <c:pt idx="1690">
                  <c:v>112</c:v>
                </c:pt>
                <c:pt idx="1691">
                  <c:v>101</c:v>
                </c:pt>
                <c:pt idx="1692">
                  <c:v>104</c:v>
                </c:pt>
                <c:pt idx="1693">
                  <c:v>120</c:v>
                </c:pt>
                <c:pt idx="1694">
                  <c:v>91</c:v>
                </c:pt>
                <c:pt idx="1695">
                  <c:v>97</c:v>
                </c:pt>
                <c:pt idx="1696">
                  <c:v>133</c:v>
                </c:pt>
                <c:pt idx="1697">
                  <c:v>123</c:v>
                </c:pt>
                <c:pt idx="1698">
                  <c:v>114</c:v>
                </c:pt>
                <c:pt idx="1699">
                  <c:v>111</c:v>
                </c:pt>
                <c:pt idx="1700">
                  <c:v>117</c:v>
                </c:pt>
                <c:pt idx="1701">
                  <c:v>121</c:v>
                </c:pt>
                <c:pt idx="1702">
                  <c:v>139</c:v>
                </c:pt>
                <c:pt idx="1703">
                  <c:v>115</c:v>
                </c:pt>
                <c:pt idx="1704">
                  <c:v>175</c:v>
                </c:pt>
                <c:pt idx="1705">
                  <c:v>85</c:v>
                </c:pt>
                <c:pt idx="1706">
                  <c:v>90</c:v>
                </c:pt>
                <c:pt idx="1707">
                  <c:v>107</c:v>
                </c:pt>
                <c:pt idx="1708">
                  <c:v>100</c:v>
                </c:pt>
                <c:pt idx="1709">
                  <c:v>129</c:v>
                </c:pt>
                <c:pt idx="1710">
                  <c:v>109</c:v>
                </c:pt>
                <c:pt idx="1711">
                  <c:v>94</c:v>
                </c:pt>
                <c:pt idx="1712">
                  <c:v>133</c:v>
                </c:pt>
                <c:pt idx="1713">
                  <c:v>105</c:v>
                </c:pt>
                <c:pt idx="1714">
                  <c:v>100</c:v>
                </c:pt>
                <c:pt idx="1715">
                  <c:v>113</c:v>
                </c:pt>
                <c:pt idx="1716">
                  <c:v>118</c:v>
                </c:pt>
                <c:pt idx="1717">
                  <c:v>110</c:v>
                </c:pt>
                <c:pt idx="1718">
                  <c:v>110</c:v>
                </c:pt>
                <c:pt idx="1719">
                  <c:v>99</c:v>
                </c:pt>
                <c:pt idx="1720">
                  <c:v>101</c:v>
                </c:pt>
                <c:pt idx="1721">
                  <c:v>103</c:v>
                </c:pt>
                <c:pt idx="1722">
                  <c:v>95</c:v>
                </c:pt>
                <c:pt idx="1723">
                  <c:v>117</c:v>
                </c:pt>
                <c:pt idx="1724">
                  <c:v>129</c:v>
                </c:pt>
                <c:pt idx="1725">
                  <c:v>120</c:v>
                </c:pt>
                <c:pt idx="1726">
                  <c:v>125</c:v>
                </c:pt>
                <c:pt idx="1727">
                  <c:v>133</c:v>
                </c:pt>
                <c:pt idx="1728">
                  <c:v>116</c:v>
                </c:pt>
                <c:pt idx="1729">
                  <c:v>129</c:v>
                </c:pt>
                <c:pt idx="1730">
                  <c:v>93</c:v>
                </c:pt>
                <c:pt idx="1731">
                  <c:v>118</c:v>
                </c:pt>
                <c:pt idx="1732">
                  <c:v>129</c:v>
                </c:pt>
                <c:pt idx="1733">
                  <c:v>185</c:v>
                </c:pt>
                <c:pt idx="1734">
                  <c:v>146</c:v>
                </c:pt>
                <c:pt idx="1735">
                  <c:v>128</c:v>
                </c:pt>
                <c:pt idx="1736">
                  <c:v>93</c:v>
                </c:pt>
                <c:pt idx="1737">
                  <c:v>97</c:v>
                </c:pt>
                <c:pt idx="1738">
                  <c:v>82</c:v>
                </c:pt>
                <c:pt idx="1739">
                  <c:v>85</c:v>
                </c:pt>
                <c:pt idx="1740">
                  <c:v>88</c:v>
                </c:pt>
                <c:pt idx="1741">
                  <c:v>119</c:v>
                </c:pt>
                <c:pt idx="1742">
                  <c:v>122</c:v>
                </c:pt>
                <c:pt idx="1743">
                  <c:v>99</c:v>
                </c:pt>
                <c:pt idx="1744">
                  <c:v>97</c:v>
                </c:pt>
                <c:pt idx="1745">
                  <c:v>121</c:v>
                </c:pt>
                <c:pt idx="1746">
                  <c:v>95</c:v>
                </c:pt>
                <c:pt idx="1747">
                  <c:v>105</c:v>
                </c:pt>
                <c:pt idx="1748">
                  <c:v>108</c:v>
                </c:pt>
                <c:pt idx="1749">
                  <c:v>134</c:v>
                </c:pt>
                <c:pt idx="1750">
                  <c:v>115</c:v>
                </c:pt>
                <c:pt idx="1751">
                  <c:v>86</c:v>
                </c:pt>
                <c:pt idx="1752">
                  <c:v>101</c:v>
                </c:pt>
                <c:pt idx="1753">
                  <c:v>96</c:v>
                </c:pt>
                <c:pt idx="1754">
                  <c:v>101</c:v>
                </c:pt>
                <c:pt idx="1755">
                  <c:v>100</c:v>
                </c:pt>
                <c:pt idx="1756">
                  <c:v>117</c:v>
                </c:pt>
                <c:pt idx="1757">
                  <c:v>101</c:v>
                </c:pt>
                <c:pt idx="1758">
                  <c:v>98</c:v>
                </c:pt>
                <c:pt idx="1759">
                  <c:v>146</c:v>
                </c:pt>
                <c:pt idx="1760">
                  <c:v>102</c:v>
                </c:pt>
                <c:pt idx="1761">
                  <c:v>97</c:v>
                </c:pt>
                <c:pt idx="1762">
                  <c:v>142</c:v>
                </c:pt>
                <c:pt idx="1763">
                  <c:v>98</c:v>
                </c:pt>
                <c:pt idx="1764">
                  <c:v>219</c:v>
                </c:pt>
                <c:pt idx="1765">
                  <c:v>109</c:v>
                </c:pt>
                <c:pt idx="1766">
                  <c:v>97</c:v>
                </c:pt>
                <c:pt idx="1767">
                  <c:v>158</c:v>
                </c:pt>
                <c:pt idx="1768">
                  <c:v>85</c:v>
                </c:pt>
                <c:pt idx="1769">
                  <c:v>80</c:v>
                </c:pt>
                <c:pt idx="1770">
                  <c:v>86</c:v>
                </c:pt>
                <c:pt idx="1771">
                  <c:v>119</c:v>
                </c:pt>
                <c:pt idx="1772">
                  <c:v>98</c:v>
                </c:pt>
                <c:pt idx="1773">
                  <c:v>97</c:v>
                </c:pt>
                <c:pt idx="1774">
                  <c:v>124</c:v>
                </c:pt>
                <c:pt idx="1775">
                  <c:v>97</c:v>
                </c:pt>
                <c:pt idx="1776">
                  <c:v>105</c:v>
                </c:pt>
                <c:pt idx="1777">
                  <c:v>104</c:v>
                </c:pt>
                <c:pt idx="1778">
                  <c:v>101</c:v>
                </c:pt>
                <c:pt idx="1779">
                  <c:v>101</c:v>
                </c:pt>
                <c:pt idx="1780">
                  <c:v>114</c:v>
                </c:pt>
                <c:pt idx="1781">
                  <c:v>105</c:v>
                </c:pt>
                <c:pt idx="1782">
                  <c:v>90</c:v>
                </c:pt>
                <c:pt idx="1783">
                  <c:v>97</c:v>
                </c:pt>
                <c:pt idx="1784">
                  <c:v>144</c:v>
                </c:pt>
                <c:pt idx="1785">
                  <c:v>114</c:v>
                </c:pt>
                <c:pt idx="1786">
                  <c:v>124</c:v>
                </c:pt>
                <c:pt idx="1787">
                  <c:v>89</c:v>
                </c:pt>
                <c:pt idx="1788">
                  <c:v>160</c:v>
                </c:pt>
                <c:pt idx="1789">
                  <c:v>93</c:v>
                </c:pt>
                <c:pt idx="1790">
                  <c:v>88</c:v>
                </c:pt>
                <c:pt idx="1791">
                  <c:v>142</c:v>
                </c:pt>
                <c:pt idx="1792">
                  <c:v>92</c:v>
                </c:pt>
                <c:pt idx="1793">
                  <c:v>117</c:v>
                </c:pt>
                <c:pt idx="1794">
                  <c:v>111</c:v>
                </c:pt>
                <c:pt idx="1795">
                  <c:v>121</c:v>
                </c:pt>
                <c:pt idx="1796">
                  <c:v>107</c:v>
                </c:pt>
                <c:pt idx="1797">
                  <c:v>106</c:v>
                </c:pt>
                <c:pt idx="1798">
                  <c:v>136</c:v>
                </c:pt>
                <c:pt idx="1799">
                  <c:v>97</c:v>
                </c:pt>
                <c:pt idx="1800">
                  <c:v>108</c:v>
                </c:pt>
                <c:pt idx="1801">
                  <c:v>97</c:v>
                </c:pt>
                <c:pt idx="1802">
                  <c:v>99</c:v>
                </c:pt>
                <c:pt idx="1803">
                  <c:v>103</c:v>
                </c:pt>
                <c:pt idx="1804">
                  <c:v>95</c:v>
                </c:pt>
                <c:pt idx="1805">
                  <c:v>93</c:v>
                </c:pt>
                <c:pt idx="1806">
                  <c:v>98</c:v>
                </c:pt>
                <c:pt idx="1807">
                  <c:v>90</c:v>
                </c:pt>
                <c:pt idx="1808">
                  <c:v>107</c:v>
                </c:pt>
                <c:pt idx="1809">
                  <c:v>90</c:v>
                </c:pt>
                <c:pt idx="1810">
                  <c:v>115</c:v>
                </c:pt>
                <c:pt idx="1811">
                  <c:v>93</c:v>
                </c:pt>
                <c:pt idx="1812">
                  <c:v>99</c:v>
                </c:pt>
                <c:pt idx="1813">
                  <c:v>107</c:v>
                </c:pt>
                <c:pt idx="1814">
                  <c:v>110</c:v>
                </c:pt>
                <c:pt idx="1815">
                  <c:v>101</c:v>
                </c:pt>
                <c:pt idx="1816">
                  <c:v>85</c:v>
                </c:pt>
                <c:pt idx="1817">
                  <c:v>132</c:v>
                </c:pt>
                <c:pt idx="1818">
                  <c:v>90</c:v>
                </c:pt>
                <c:pt idx="1819">
                  <c:v>145</c:v>
                </c:pt>
                <c:pt idx="1820">
                  <c:v>110</c:v>
                </c:pt>
                <c:pt idx="1821">
                  <c:v>122</c:v>
                </c:pt>
                <c:pt idx="1822">
                  <c:v>107</c:v>
                </c:pt>
                <c:pt idx="1823">
                  <c:v>127</c:v>
                </c:pt>
                <c:pt idx="1824">
                  <c:v>99</c:v>
                </c:pt>
                <c:pt idx="1825">
                  <c:v>140</c:v>
                </c:pt>
                <c:pt idx="1826">
                  <c:v>133</c:v>
                </c:pt>
                <c:pt idx="1827">
                  <c:v>271</c:v>
                </c:pt>
                <c:pt idx="1828">
                  <c:v>112</c:v>
                </c:pt>
                <c:pt idx="1829">
                  <c:v>99</c:v>
                </c:pt>
                <c:pt idx="1830">
                  <c:v>100</c:v>
                </c:pt>
                <c:pt idx="1831">
                  <c:v>92</c:v>
                </c:pt>
                <c:pt idx="1832">
                  <c:v>105</c:v>
                </c:pt>
                <c:pt idx="1833">
                  <c:v>110</c:v>
                </c:pt>
                <c:pt idx="1834">
                  <c:v>116</c:v>
                </c:pt>
                <c:pt idx="1835">
                  <c:v>88</c:v>
                </c:pt>
                <c:pt idx="1836">
                  <c:v>111</c:v>
                </c:pt>
                <c:pt idx="1837">
                  <c:v>95</c:v>
                </c:pt>
                <c:pt idx="1838">
                  <c:v>95</c:v>
                </c:pt>
                <c:pt idx="1839">
                  <c:v>127</c:v>
                </c:pt>
                <c:pt idx="1840">
                  <c:v>104</c:v>
                </c:pt>
                <c:pt idx="1841">
                  <c:v>95</c:v>
                </c:pt>
                <c:pt idx="1842">
                  <c:v>121</c:v>
                </c:pt>
                <c:pt idx="1843">
                  <c:v>92</c:v>
                </c:pt>
                <c:pt idx="1844">
                  <c:v>107</c:v>
                </c:pt>
                <c:pt idx="1845">
                  <c:v>117</c:v>
                </c:pt>
                <c:pt idx="1846">
                  <c:v>107</c:v>
                </c:pt>
                <c:pt idx="1847">
                  <c:v>131</c:v>
                </c:pt>
                <c:pt idx="1848">
                  <c:v>122</c:v>
                </c:pt>
                <c:pt idx="1849">
                  <c:v>134</c:v>
                </c:pt>
                <c:pt idx="1850">
                  <c:v>117</c:v>
                </c:pt>
                <c:pt idx="1851">
                  <c:v>138</c:v>
                </c:pt>
                <c:pt idx="1852">
                  <c:v>100</c:v>
                </c:pt>
                <c:pt idx="1853">
                  <c:v>119</c:v>
                </c:pt>
                <c:pt idx="1854">
                  <c:v>137</c:v>
                </c:pt>
                <c:pt idx="1855">
                  <c:v>119</c:v>
                </c:pt>
                <c:pt idx="1856">
                  <c:v>139</c:v>
                </c:pt>
                <c:pt idx="1857">
                  <c:v>120</c:v>
                </c:pt>
                <c:pt idx="1858">
                  <c:v>98</c:v>
                </c:pt>
                <c:pt idx="1859">
                  <c:v>106</c:v>
                </c:pt>
                <c:pt idx="1860">
                  <c:v>98</c:v>
                </c:pt>
                <c:pt idx="1861">
                  <c:v>107</c:v>
                </c:pt>
                <c:pt idx="1862">
                  <c:v>88</c:v>
                </c:pt>
                <c:pt idx="1863">
                  <c:v>137</c:v>
                </c:pt>
                <c:pt idx="1864">
                  <c:v>100</c:v>
                </c:pt>
                <c:pt idx="1865">
                  <c:v>115</c:v>
                </c:pt>
                <c:pt idx="1866">
                  <c:v>101</c:v>
                </c:pt>
                <c:pt idx="1867">
                  <c:v>110</c:v>
                </c:pt>
                <c:pt idx="1868">
                  <c:v>94</c:v>
                </c:pt>
                <c:pt idx="1869">
                  <c:v>88</c:v>
                </c:pt>
                <c:pt idx="1870">
                  <c:v>127</c:v>
                </c:pt>
                <c:pt idx="1871">
                  <c:v>95</c:v>
                </c:pt>
                <c:pt idx="1872">
                  <c:v>87</c:v>
                </c:pt>
                <c:pt idx="1873">
                  <c:v>118</c:v>
                </c:pt>
                <c:pt idx="1874">
                  <c:v>107</c:v>
                </c:pt>
                <c:pt idx="1875">
                  <c:v>124</c:v>
                </c:pt>
                <c:pt idx="1876">
                  <c:v>89</c:v>
                </c:pt>
                <c:pt idx="1877">
                  <c:v>88</c:v>
                </c:pt>
                <c:pt idx="1878">
                  <c:v>118</c:v>
                </c:pt>
                <c:pt idx="1879">
                  <c:v>93</c:v>
                </c:pt>
                <c:pt idx="1880">
                  <c:v>80</c:v>
                </c:pt>
                <c:pt idx="1881">
                  <c:v>120</c:v>
                </c:pt>
                <c:pt idx="1882">
                  <c:v>98</c:v>
                </c:pt>
                <c:pt idx="1883">
                  <c:v>119</c:v>
                </c:pt>
                <c:pt idx="1884">
                  <c:v>88</c:v>
                </c:pt>
                <c:pt idx="1885">
                  <c:v>90</c:v>
                </c:pt>
                <c:pt idx="1886">
                  <c:v>127</c:v>
                </c:pt>
                <c:pt idx="1887">
                  <c:v>119</c:v>
                </c:pt>
                <c:pt idx="1888">
                  <c:v>85</c:v>
                </c:pt>
                <c:pt idx="1889">
                  <c:v>98</c:v>
                </c:pt>
                <c:pt idx="1890">
                  <c:v>101</c:v>
                </c:pt>
                <c:pt idx="1891">
                  <c:v>112</c:v>
                </c:pt>
                <c:pt idx="1892">
                  <c:v>97</c:v>
                </c:pt>
                <c:pt idx="1893">
                  <c:v>126</c:v>
                </c:pt>
                <c:pt idx="1894">
                  <c:v>97</c:v>
                </c:pt>
                <c:pt idx="1895">
                  <c:v>100</c:v>
                </c:pt>
                <c:pt idx="1896">
                  <c:v>114</c:v>
                </c:pt>
                <c:pt idx="1897">
                  <c:v>88</c:v>
                </c:pt>
                <c:pt idx="1898">
                  <c:v>93</c:v>
                </c:pt>
                <c:pt idx="1899">
                  <c:v>92</c:v>
                </c:pt>
                <c:pt idx="1900">
                  <c:v>98</c:v>
                </c:pt>
                <c:pt idx="1901">
                  <c:v>94</c:v>
                </c:pt>
                <c:pt idx="1902">
                  <c:v>102</c:v>
                </c:pt>
                <c:pt idx="1903">
                  <c:v>98</c:v>
                </c:pt>
                <c:pt idx="1904">
                  <c:v>111</c:v>
                </c:pt>
                <c:pt idx="1905">
                  <c:v>100</c:v>
                </c:pt>
                <c:pt idx="1906">
                  <c:v>141</c:v>
                </c:pt>
                <c:pt idx="1907">
                  <c:v>114</c:v>
                </c:pt>
                <c:pt idx="1908">
                  <c:v>96</c:v>
                </c:pt>
                <c:pt idx="1909">
                  <c:v>111</c:v>
                </c:pt>
                <c:pt idx="1910">
                  <c:v>127</c:v>
                </c:pt>
                <c:pt idx="1911">
                  <c:v>107</c:v>
                </c:pt>
                <c:pt idx="1912">
                  <c:v>97</c:v>
                </c:pt>
                <c:pt idx="1913">
                  <c:v>127</c:v>
                </c:pt>
                <c:pt idx="1914">
                  <c:v>110</c:v>
                </c:pt>
                <c:pt idx="1915">
                  <c:v>135</c:v>
                </c:pt>
                <c:pt idx="1916">
                  <c:v>84</c:v>
                </c:pt>
                <c:pt idx="1917">
                  <c:v>122</c:v>
                </c:pt>
                <c:pt idx="1918">
                  <c:v>114</c:v>
                </c:pt>
                <c:pt idx="1919">
                  <c:v>132</c:v>
                </c:pt>
                <c:pt idx="1920">
                  <c:v>170</c:v>
                </c:pt>
                <c:pt idx="1921">
                  <c:v>133</c:v>
                </c:pt>
                <c:pt idx="1922">
                  <c:v>112</c:v>
                </c:pt>
                <c:pt idx="1923">
                  <c:v>108</c:v>
                </c:pt>
                <c:pt idx="1924">
                  <c:v>115</c:v>
                </c:pt>
                <c:pt idx="1925">
                  <c:v>83</c:v>
                </c:pt>
                <c:pt idx="1926">
                  <c:v>105</c:v>
                </c:pt>
                <c:pt idx="1927">
                  <c:v>96</c:v>
                </c:pt>
                <c:pt idx="1928">
                  <c:v>94</c:v>
                </c:pt>
                <c:pt idx="1929">
                  <c:v>142</c:v>
                </c:pt>
                <c:pt idx="1930">
                  <c:v>104</c:v>
                </c:pt>
                <c:pt idx="1931">
                  <c:v>106</c:v>
                </c:pt>
                <c:pt idx="1932">
                  <c:v>106</c:v>
                </c:pt>
                <c:pt idx="1933">
                  <c:v>98</c:v>
                </c:pt>
                <c:pt idx="1934">
                  <c:v>100</c:v>
                </c:pt>
                <c:pt idx="1935">
                  <c:v>95</c:v>
                </c:pt>
                <c:pt idx="1936">
                  <c:v>107</c:v>
                </c:pt>
                <c:pt idx="1937">
                  <c:v>104</c:v>
                </c:pt>
                <c:pt idx="1938">
                  <c:v>104</c:v>
                </c:pt>
                <c:pt idx="1939">
                  <c:v>143</c:v>
                </c:pt>
                <c:pt idx="1940">
                  <c:v>77</c:v>
                </c:pt>
                <c:pt idx="1941">
                  <c:v>96</c:v>
                </c:pt>
                <c:pt idx="1942">
                  <c:v>145</c:v>
                </c:pt>
                <c:pt idx="1943">
                  <c:v>116</c:v>
                </c:pt>
                <c:pt idx="1944">
                  <c:v>100</c:v>
                </c:pt>
                <c:pt idx="1945">
                  <c:v>104</c:v>
                </c:pt>
                <c:pt idx="1946">
                  <c:v>92</c:v>
                </c:pt>
                <c:pt idx="1947">
                  <c:v>105</c:v>
                </c:pt>
                <c:pt idx="1948">
                  <c:v>120</c:v>
                </c:pt>
                <c:pt idx="1949">
                  <c:v>116</c:v>
                </c:pt>
                <c:pt idx="1950">
                  <c:v>119</c:v>
                </c:pt>
                <c:pt idx="1951">
                  <c:v>101</c:v>
                </c:pt>
                <c:pt idx="1952">
                  <c:v>117</c:v>
                </c:pt>
                <c:pt idx="1953">
                  <c:v>112</c:v>
                </c:pt>
                <c:pt idx="1954">
                  <c:v>136</c:v>
                </c:pt>
                <c:pt idx="1955">
                  <c:v>81</c:v>
                </c:pt>
                <c:pt idx="1956">
                  <c:v>87</c:v>
                </c:pt>
                <c:pt idx="1957">
                  <c:v>96</c:v>
                </c:pt>
                <c:pt idx="1958">
                  <c:v>106</c:v>
                </c:pt>
                <c:pt idx="1959">
                  <c:v>122</c:v>
                </c:pt>
                <c:pt idx="1960">
                  <c:v>123</c:v>
                </c:pt>
                <c:pt idx="1961">
                  <c:v>92</c:v>
                </c:pt>
                <c:pt idx="1962">
                  <c:v>110</c:v>
                </c:pt>
                <c:pt idx="1963">
                  <c:v>104</c:v>
                </c:pt>
                <c:pt idx="1964">
                  <c:v>98</c:v>
                </c:pt>
                <c:pt idx="1965">
                  <c:v>120</c:v>
                </c:pt>
                <c:pt idx="1966">
                  <c:v>112</c:v>
                </c:pt>
                <c:pt idx="1967">
                  <c:v>127</c:v>
                </c:pt>
                <c:pt idx="1968">
                  <c:v>102</c:v>
                </c:pt>
                <c:pt idx="1969">
                  <c:v>91</c:v>
                </c:pt>
                <c:pt idx="1970">
                  <c:v>114</c:v>
                </c:pt>
                <c:pt idx="1971">
                  <c:v>115</c:v>
                </c:pt>
                <c:pt idx="1972">
                  <c:v>115</c:v>
                </c:pt>
                <c:pt idx="1973">
                  <c:v>120</c:v>
                </c:pt>
                <c:pt idx="1974">
                  <c:v>135</c:v>
                </c:pt>
                <c:pt idx="1975">
                  <c:v>90</c:v>
                </c:pt>
                <c:pt idx="1976">
                  <c:v>100</c:v>
                </c:pt>
                <c:pt idx="1977">
                  <c:v>105</c:v>
                </c:pt>
                <c:pt idx="1978">
                  <c:v>138</c:v>
                </c:pt>
                <c:pt idx="1979">
                  <c:v>94</c:v>
                </c:pt>
                <c:pt idx="1980">
                  <c:v>101</c:v>
                </c:pt>
                <c:pt idx="1981">
                  <c:v>131</c:v>
                </c:pt>
                <c:pt idx="1982">
                  <c:v>91</c:v>
                </c:pt>
                <c:pt idx="1983">
                  <c:v>112</c:v>
                </c:pt>
                <c:pt idx="1984">
                  <c:v>95</c:v>
                </c:pt>
                <c:pt idx="1985">
                  <c:v>100</c:v>
                </c:pt>
                <c:pt idx="1986">
                  <c:v>108</c:v>
                </c:pt>
                <c:pt idx="1987">
                  <c:v>101</c:v>
                </c:pt>
                <c:pt idx="1988">
                  <c:v>109</c:v>
                </c:pt>
                <c:pt idx="1989">
                  <c:v>115</c:v>
                </c:pt>
                <c:pt idx="1990">
                  <c:v>117</c:v>
                </c:pt>
                <c:pt idx="1991">
                  <c:v>107</c:v>
                </c:pt>
                <c:pt idx="1992">
                  <c:v>134</c:v>
                </c:pt>
                <c:pt idx="1993">
                  <c:v>118</c:v>
                </c:pt>
                <c:pt idx="1994">
                  <c:v>121</c:v>
                </c:pt>
                <c:pt idx="1995">
                  <c:v>105</c:v>
                </c:pt>
                <c:pt idx="1996">
                  <c:v>110</c:v>
                </c:pt>
                <c:pt idx="1997">
                  <c:v>114</c:v>
                </c:pt>
                <c:pt idx="1998">
                  <c:v>100</c:v>
                </c:pt>
                <c:pt idx="1999">
                  <c:v>85</c:v>
                </c:pt>
                <c:pt idx="2000">
                  <c:v>72</c:v>
                </c:pt>
                <c:pt idx="2001">
                  <c:v>128</c:v>
                </c:pt>
                <c:pt idx="2002">
                  <c:v>72</c:v>
                </c:pt>
                <c:pt idx="2003">
                  <c:v>89</c:v>
                </c:pt>
                <c:pt idx="2004">
                  <c:v>96</c:v>
                </c:pt>
                <c:pt idx="2005">
                  <c:v>77</c:v>
                </c:pt>
                <c:pt idx="2006">
                  <c:v>111</c:v>
                </c:pt>
                <c:pt idx="2007">
                  <c:v>93</c:v>
                </c:pt>
                <c:pt idx="2008">
                  <c:v>128</c:v>
                </c:pt>
                <c:pt idx="2009">
                  <c:v>110</c:v>
                </c:pt>
                <c:pt idx="2010">
                  <c:v>137</c:v>
                </c:pt>
                <c:pt idx="2011">
                  <c:v>124</c:v>
                </c:pt>
                <c:pt idx="2012">
                  <c:v>93</c:v>
                </c:pt>
                <c:pt idx="2013">
                  <c:v>115</c:v>
                </c:pt>
                <c:pt idx="2014">
                  <c:v>105</c:v>
                </c:pt>
                <c:pt idx="2015">
                  <c:v>127</c:v>
                </c:pt>
                <c:pt idx="2016">
                  <c:v>82</c:v>
                </c:pt>
                <c:pt idx="2017">
                  <c:v>143</c:v>
                </c:pt>
                <c:pt idx="2018">
                  <c:v>103</c:v>
                </c:pt>
                <c:pt idx="2019">
                  <c:v>104</c:v>
                </c:pt>
                <c:pt idx="2020">
                  <c:v>98</c:v>
                </c:pt>
                <c:pt idx="2021">
                  <c:v>92</c:v>
                </c:pt>
                <c:pt idx="2022">
                  <c:v>123</c:v>
                </c:pt>
                <c:pt idx="2023">
                  <c:v>88</c:v>
                </c:pt>
                <c:pt idx="2024">
                  <c:v>128</c:v>
                </c:pt>
                <c:pt idx="2025">
                  <c:v>107</c:v>
                </c:pt>
                <c:pt idx="2026">
                  <c:v>91</c:v>
                </c:pt>
                <c:pt idx="2027">
                  <c:v>90</c:v>
                </c:pt>
                <c:pt idx="2028">
                  <c:v>115</c:v>
                </c:pt>
                <c:pt idx="2029">
                  <c:v>113</c:v>
                </c:pt>
                <c:pt idx="2030">
                  <c:v>113</c:v>
                </c:pt>
                <c:pt idx="2031">
                  <c:v>87</c:v>
                </c:pt>
                <c:pt idx="2032">
                  <c:v>101</c:v>
                </c:pt>
                <c:pt idx="2033">
                  <c:v>111</c:v>
                </c:pt>
                <c:pt idx="2034">
                  <c:v>108</c:v>
                </c:pt>
                <c:pt idx="2035">
                  <c:v>105</c:v>
                </c:pt>
                <c:pt idx="2036">
                  <c:v>109</c:v>
                </c:pt>
                <c:pt idx="2037">
                  <c:v>109</c:v>
                </c:pt>
                <c:pt idx="2038">
                  <c:v>99</c:v>
                </c:pt>
                <c:pt idx="2039">
                  <c:v>98</c:v>
                </c:pt>
                <c:pt idx="2040">
                  <c:v>104</c:v>
                </c:pt>
                <c:pt idx="2041">
                  <c:v>109</c:v>
                </c:pt>
                <c:pt idx="2042">
                  <c:v>75</c:v>
                </c:pt>
                <c:pt idx="2043">
                  <c:v>119</c:v>
                </c:pt>
                <c:pt idx="2044">
                  <c:v>90</c:v>
                </c:pt>
                <c:pt idx="2045">
                  <c:v>97</c:v>
                </c:pt>
                <c:pt idx="2046">
                  <c:v>89</c:v>
                </c:pt>
                <c:pt idx="2047">
                  <c:v>106</c:v>
                </c:pt>
                <c:pt idx="2048">
                  <c:v>96</c:v>
                </c:pt>
                <c:pt idx="2049">
                  <c:v>104</c:v>
                </c:pt>
                <c:pt idx="2050">
                  <c:v>108</c:v>
                </c:pt>
                <c:pt idx="2051">
                  <c:v>112</c:v>
                </c:pt>
                <c:pt idx="2052">
                  <c:v>104</c:v>
                </c:pt>
                <c:pt idx="2053">
                  <c:v>113</c:v>
                </c:pt>
                <c:pt idx="2054">
                  <c:v>98</c:v>
                </c:pt>
                <c:pt idx="2055">
                  <c:v>114</c:v>
                </c:pt>
                <c:pt idx="2056">
                  <c:v>124</c:v>
                </c:pt>
                <c:pt idx="2057">
                  <c:v>148</c:v>
                </c:pt>
                <c:pt idx="2058">
                  <c:v>108</c:v>
                </c:pt>
                <c:pt idx="2059">
                  <c:v>95</c:v>
                </c:pt>
                <c:pt idx="2060">
                  <c:v>108</c:v>
                </c:pt>
                <c:pt idx="2061">
                  <c:v>68</c:v>
                </c:pt>
                <c:pt idx="2062">
                  <c:v>103</c:v>
                </c:pt>
                <c:pt idx="2063">
                  <c:v>99</c:v>
                </c:pt>
                <c:pt idx="2064">
                  <c:v>88</c:v>
                </c:pt>
                <c:pt idx="2065">
                  <c:v>128</c:v>
                </c:pt>
                <c:pt idx="2066">
                  <c:v>124</c:v>
                </c:pt>
                <c:pt idx="2067">
                  <c:v>84</c:v>
                </c:pt>
                <c:pt idx="2068">
                  <c:v>101</c:v>
                </c:pt>
                <c:pt idx="2069">
                  <c:v>98</c:v>
                </c:pt>
                <c:pt idx="2070">
                  <c:v>225</c:v>
                </c:pt>
                <c:pt idx="2071">
                  <c:v>88</c:v>
                </c:pt>
                <c:pt idx="2072">
                  <c:v>88</c:v>
                </c:pt>
                <c:pt idx="2073">
                  <c:v>94</c:v>
                </c:pt>
                <c:pt idx="2074">
                  <c:v>117</c:v>
                </c:pt>
                <c:pt idx="2075">
                  <c:v>95</c:v>
                </c:pt>
                <c:pt idx="2076">
                  <c:v>99</c:v>
                </c:pt>
                <c:pt idx="2077">
                  <c:v>96</c:v>
                </c:pt>
                <c:pt idx="2078">
                  <c:v>98</c:v>
                </c:pt>
                <c:pt idx="2079">
                  <c:v>123</c:v>
                </c:pt>
                <c:pt idx="2080">
                  <c:v>101</c:v>
                </c:pt>
                <c:pt idx="2081">
                  <c:v>102</c:v>
                </c:pt>
                <c:pt idx="2082">
                  <c:v>94</c:v>
                </c:pt>
                <c:pt idx="2083">
                  <c:v>102</c:v>
                </c:pt>
                <c:pt idx="2084">
                  <c:v>108</c:v>
                </c:pt>
                <c:pt idx="2085">
                  <c:v>116</c:v>
                </c:pt>
                <c:pt idx="2086">
                  <c:v>93</c:v>
                </c:pt>
                <c:pt idx="2087">
                  <c:v>102</c:v>
                </c:pt>
                <c:pt idx="2088">
                  <c:v>103</c:v>
                </c:pt>
                <c:pt idx="2089">
                  <c:v>115</c:v>
                </c:pt>
                <c:pt idx="2090">
                  <c:v>96</c:v>
                </c:pt>
                <c:pt idx="2091">
                  <c:v>98</c:v>
                </c:pt>
                <c:pt idx="2092">
                  <c:v>101</c:v>
                </c:pt>
                <c:pt idx="2093">
                  <c:v>106</c:v>
                </c:pt>
                <c:pt idx="2094">
                  <c:v>101</c:v>
                </c:pt>
                <c:pt idx="2095">
                  <c:v>111</c:v>
                </c:pt>
                <c:pt idx="2096">
                  <c:v>99</c:v>
                </c:pt>
                <c:pt idx="2097">
                  <c:v>88</c:v>
                </c:pt>
                <c:pt idx="2098">
                  <c:v>83</c:v>
                </c:pt>
                <c:pt idx="2099">
                  <c:v>91</c:v>
                </c:pt>
                <c:pt idx="2100">
                  <c:v>108</c:v>
                </c:pt>
                <c:pt idx="2101">
                  <c:v>148</c:v>
                </c:pt>
                <c:pt idx="2102">
                  <c:v>77</c:v>
                </c:pt>
                <c:pt idx="2103">
                  <c:v>110</c:v>
                </c:pt>
                <c:pt idx="2104">
                  <c:v>83</c:v>
                </c:pt>
                <c:pt idx="2105">
                  <c:v>107</c:v>
                </c:pt>
                <c:pt idx="2106">
                  <c:v>100</c:v>
                </c:pt>
                <c:pt idx="2107">
                  <c:v>87</c:v>
                </c:pt>
                <c:pt idx="2108">
                  <c:v>154</c:v>
                </c:pt>
                <c:pt idx="2109">
                  <c:v>106</c:v>
                </c:pt>
                <c:pt idx="2110">
                  <c:v>99</c:v>
                </c:pt>
                <c:pt idx="2111">
                  <c:v>100</c:v>
                </c:pt>
                <c:pt idx="2112">
                  <c:v>116</c:v>
                </c:pt>
                <c:pt idx="2113">
                  <c:v>94</c:v>
                </c:pt>
                <c:pt idx="2114">
                  <c:v>111</c:v>
                </c:pt>
                <c:pt idx="2115">
                  <c:v>100</c:v>
                </c:pt>
                <c:pt idx="2116">
                  <c:v>125</c:v>
                </c:pt>
                <c:pt idx="2117">
                  <c:v>119</c:v>
                </c:pt>
                <c:pt idx="2118">
                  <c:v>135</c:v>
                </c:pt>
                <c:pt idx="2119">
                  <c:v>93</c:v>
                </c:pt>
                <c:pt idx="2120">
                  <c:v>114</c:v>
                </c:pt>
                <c:pt idx="2121">
                  <c:v>124</c:v>
                </c:pt>
                <c:pt idx="2122">
                  <c:v>134</c:v>
                </c:pt>
                <c:pt idx="2123">
                  <c:v>114</c:v>
                </c:pt>
                <c:pt idx="2124">
                  <c:v>124</c:v>
                </c:pt>
                <c:pt idx="2125">
                  <c:v>104</c:v>
                </c:pt>
                <c:pt idx="2126">
                  <c:v>118</c:v>
                </c:pt>
                <c:pt idx="2127">
                  <c:v>80</c:v>
                </c:pt>
                <c:pt idx="2128">
                  <c:v>107</c:v>
                </c:pt>
                <c:pt idx="2129">
                  <c:v>125</c:v>
                </c:pt>
                <c:pt idx="2130">
                  <c:v>115</c:v>
                </c:pt>
                <c:pt idx="2131">
                  <c:v>88</c:v>
                </c:pt>
                <c:pt idx="2132">
                  <c:v>122</c:v>
                </c:pt>
                <c:pt idx="2133">
                  <c:v>103</c:v>
                </c:pt>
                <c:pt idx="2134">
                  <c:v>101</c:v>
                </c:pt>
                <c:pt idx="2135">
                  <c:v>107</c:v>
                </c:pt>
                <c:pt idx="2136">
                  <c:v>118</c:v>
                </c:pt>
                <c:pt idx="2137">
                  <c:v>107</c:v>
                </c:pt>
                <c:pt idx="2138">
                  <c:v>100</c:v>
                </c:pt>
                <c:pt idx="2139">
                  <c:v>110</c:v>
                </c:pt>
                <c:pt idx="2140">
                  <c:v>125</c:v>
                </c:pt>
                <c:pt idx="2141">
                  <c:v>184</c:v>
                </c:pt>
                <c:pt idx="2142">
                  <c:v>236</c:v>
                </c:pt>
                <c:pt idx="2143">
                  <c:v>97</c:v>
                </c:pt>
                <c:pt idx="2144">
                  <c:v>113</c:v>
                </c:pt>
                <c:pt idx="2145">
                  <c:v>95</c:v>
                </c:pt>
                <c:pt idx="2146">
                  <c:v>103</c:v>
                </c:pt>
                <c:pt idx="2147">
                  <c:v>91</c:v>
                </c:pt>
                <c:pt idx="2148">
                  <c:v>116</c:v>
                </c:pt>
                <c:pt idx="2149">
                  <c:v>93</c:v>
                </c:pt>
                <c:pt idx="2150">
                  <c:v>113</c:v>
                </c:pt>
                <c:pt idx="2151">
                  <c:v>101</c:v>
                </c:pt>
                <c:pt idx="2152">
                  <c:v>95</c:v>
                </c:pt>
                <c:pt idx="2153">
                  <c:v>109</c:v>
                </c:pt>
                <c:pt idx="2154">
                  <c:v>85</c:v>
                </c:pt>
                <c:pt idx="2155">
                  <c:v>101</c:v>
                </c:pt>
                <c:pt idx="2156">
                  <c:v>125</c:v>
                </c:pt>
                <c:pt idx="2157">
                  <c:v>132</c:v>
                </c:pt>
                <c:pt idx="2158">
                  <c:v>131</c:v>
                </c:pt>
                <c:pt idx="2159">
                  <c:v>129</c:v>
                </c:pt>
                <c:pt idx="2160">
                  <c:v>100</c:v>
                </c:pt>
                <c:pt idx="2161">
                  <c:v>97</c:v>
                </c:pt>
                <c:pt idx="2162">
                  <c:v>92</c:v>
                </c:pt>
                <c:pt idx="2163">
                  <c:v>116</c:v>
                </c:pt>
                <c:pt idx="2164">
                  <c:v>90</c:v>
                </c:pt>
                <c:pt idx="2165">
                  <c:v>81</c:v>
                </c:pt>
                <c:pt idx="2166">
                  <c:v>97</c:v>
                </c:pt>
                <c:pt idx="2167">
                  <c:v>118</c:v>
                </c:pt>
                <c:pt idx="2168">
                  <c:v>100</c:v>
                </c:pt>
                <c:pt idx="2169">
                  <c:v>97</c:v>
                </c:pt>
                <c:pt idx="2170">
                  <c:v>114</c:v>
                </c:pt>
                <c:pt idx="2171">
                  <c:v>130</c:v>
                </c:pt>
                <c:pt idx="2172">
                  <c:v>82</c:v>
                </c:pt>
                <c:pt idx="2173">
                  <c:v>96</c:v>
                </c:pt>
                <c:pt idx="2174">
                  <c:v>105</c:v>
                </c:pt>
                <c:pt idx="2175">
                  <c:v>122</c:v>
                </c:pt>
                <c:pt idx="2176">
                  <c:v>88</c:v>
                </c:pt>
                <c:pt idx="2177">
                  <c:v>110</c:v>
                </c:pt>
                <c:pt idx="2178">
                  <c:v>103</c:v>
                </c:pt>
                <c:pt idx="2179">
                  <c:v>106</c:v>
                </c:pt>
                <c:pt idx="2180">
                  <c:v>98</c:v>
                </c:pt>
                <c:pt idx="2181">
                  <c:v>68</c:v>
                </c:pt>
                <c:pt idx="2182">
                  <c:v>94</c:v>
                </c:pt>
                <c:pt idx="2183">
                  <c:v>99</c:v>
                </c:pt>
                <c:pt idx="2184">
                  <c:v>107</c:v>
                </c:pt>
                <c:pt idx="2185">
                  <c:v>180</c:v>
                </c:pt>
                <c:pt idx="2186">
                  <c:v>89</c:v>
                </c:pt>
                <c:pt idx="2187">
                  <c:v>97</c:v>
                </c:pt>
                <c:pt idx="2188">
                  <c:v>113</c:v>
                </c:pt>
                <c:pt idx="2189">
                  <c:v>131</c:v>
                </c:pt>
                <c:pt idx="2190">
                  <c:v>103</c:v>
                </c:pt>
                <c:pt idx="2191">
                  <c:v>119</c:v>
                </c:pt>
                <c:pt idx="2192">
                  <c:v>98</c:v>
                </c:pt>
                <c:pt idx="2193">
                  <c:v>111</c:v>
                </c:pt>
                <c:pt idx="2194">
                  <c:v>94</c:v>
                </c:pt>
                <c:pt idx="2195">
                  <c:v>81</c:v>
                </c:pt>
                <c:pt idx="2196">
                  <c:v>89</c:v>
                </c:pt>
                <c:pt idx="2197">
                  <c:v>106</c:v>
                </c:pt>
                <c:pt idx="2198">
                  <c:v>86</c:v>
                </c:pt>
                <c:pt idx="2199">
                  <c:v>103</c:v>
                </c:pt>
                <c:pt idx="2200">
                  <c:v>121</c:v>
                </c:pt>
                <c:pt idx="2201">
                  <c:v>109</c:v>
                </c:pt>
                <c:pt idx="2202">
                  <c:v>109</c:v>
                </c:pt>
                <c:pt idx="2203">
                  <c:v>123</c:v>
                </c:pt>
                <c:pt idx="2204">
                  <c:v>94</c:v>
                </c:pt>
                <c:pt idx="2205">
                  <c:v>94</c:v>
                </c:pt>
                <c:pt idx="2206">
                  <c:v>115</c:v>
                </c:pt>
                <c:pt idx="2207">
                  <c:v>107</c:v>
                </c:pt>
                <c:pt idx="2208">
                  <c:v>91</c:v>
                </c:pt>
                <c:pt idx="2209">
                  <c:v>125</c:v>
                </c:pt>
                <c:pt idx="2210">
                  <c:v>122</c:v>
                </c:pt>
                <c:pt idx="2211">
                  <c:v>102</c:v>
                </c:pt>
                <c:pt idx="2212">
                  <c:v>90</c:v>
                </c:pt>
                <c:pt idx="2213">
                  <c:v>98</c:v>
                </c:pt>
                <c:pt idx="2214">
                  <c:v>109</c:v>
                </c:pt>
                <c:pt idx="2215">
                  <c:v>90</c:v>
                </c:pt>
                <c:pt idx="2216">
                  <c:v>112</c:v>
                </c:pt>
                <c:pt idx="2217">
                  <c:v>94</c:v>
                </c:pt>
                <c:pt idx="2218">
                  <c:v>105</c:v>
                </c:pt>
                <c:pt idx="2219">
                  <c:v>104</c:v>
                </c:pt>
                <c:pt idx="2220">
                  <c:v>112</c:v>
                </c:pt>
                <c:pt idx="2221">
                  <c:v>108</c:v>
                </c:pt>
                <c:pt idx="2222">
                  <c:v>112</c:v>
                </c:pt>
                <c:pt idx="2223">
                  <c:v>127</c:v>
                </c:pt>
                <c:pt idx="2224">
                  <c:v>111</c:v>
                </c:pt>
                <c:pt idx="2225">
                  <c:v>126</c:v>
                </c:pt>
                <c:pt idx="2226">
                  <c:v>114</c:v>
                </c:pt>
                <c:pt idx="2227">
                  <c:v>99</c:v>
                </c:pt>
                <c:pt idx="2228">
                  <c:v>150</c:v>
                </c:pt>
                <c:pt idx="2229">
                  <c:v>112</c:v>
                </c:pt>
                <c:pt idx="2230">
                  <c:v>108</c:v>
                </c:pt>
                <c:pt idx="2231">
                  <c:v>116</c:v>
                </c:pt>
                <c:pt idx="2232">
                  <c:v>144</c:v>
                </c:pt>
                <c:pt idx="2233">
                  <c:v>93</c:v>
                </c:pt>
                <c:pt idx="2234">
                  <c:v>103</c:v>
                </c:pt>
                <c:pt idx="2235">
                  <c:v>121</c:v>
                </c:pt>
                <c:pt idx="2236">
                  <c:v>105</c:v>
                </c:pt>
                <c:pt idx="2237">
                  <c:v>119</c:v>
                </c:pt>
                <c:pt idx="2238">
                  <c:v>98</c:v>
                </c:pt>
                <c:pt idx="2239">
                  <c:v>80</c:v>
                </c:pt>
                <c:pt idx="2240">
                  <c:v>121</c:v>
                </c:pt>
                <c:pt idx="2241">
                  <c:v>94</c:v>
                </c:pt>
                <c:pt idx="2242">
                  <c:v>93</c:v>
                </c:pt>
                <c:pt idx="2243">
                  <c:v>116</c:v>
                </c:pt>
                <c:pt idx="2244">
                  <c:v>101</c:v>
                </c:pt>
                <c:pt idx="2245">
                  <c:v>154</c:v>
                </c:pt>
                <c:pt idx="2246">
                  <c:v>170</c:v>
                </c:pt>
                <c:pt idx="2247">
                  <c:v>99</c:v>
                </c:pt>
                <c:pt idx="2248">
                  <c:v>104</c:v>
                </c:pt>
                <c:pt idx="2249">
                  <c:v>126</c:v>
                </c:pt>
                <c:pt idx="2250">
                  <c:v>110</c:v>
                </c:pt>
                <c:pt idx="2251">
                  <c:v>101</c:v>
                </c:pt>
                <c:pt idx="2252">
                  <c:v>87</c:v>
                </c:pt>
                <c:pt idx="2253">
                  <c:v>123</c:v>
                </c:pt>
                <c:pt idx="2254">
                  <c:v>109</c:v>
                </c:pt>
                <c:pt idx="2255">
                  <c:v>90</c:v>
                </c:pt>
                <c:pt idx="2256">
                  <c:v>96</c:v>
                </c:pt>
                <c:pt idx="2257">
                  <c:v>82</c:v>
                </c:pt>
                <c:pt idx="2258">
                  <c:v>86</c:v>
                </c:pt>
                <c:pt idx="2259">
                  <c:v>108</c:v>
                </c:pt>
                <c:pt idx="2260">
                  <c:v>98</c:v>
                </c:pt>
                <c:pt idx="2261">
                  <c:v>129</c:v>
                </c:pt>
                <c:pt idx="2262">
                  <c:v>112</c:v>
                </c:pt>
                <c:pt idx="2263">
                  <c:v>108</c:v>
                </c:pt>
                <c:pt idx="2264">
                  <c:v>121</c:v>
                </c:pt>
                <c:pt idx="2265">
                  <c:v>89</c:v>
                </c:pt>
                <c:pt idx="2266">
                  <c:v>89</c:v>
                </c:pt>
                <c:pt idx="2267">
                  <c:v>73</c:v>
                </c:pt>
                <c:pt idx="2268">
                  <c:v>132</c:v>
                </c:pt>
                <c:pt idx="2269">
                  <c:v>96</c:v>
                </c:pt>
                <c:pt idx="2270">
                  <c:v>98</c:v>
                </c:pt>
                <c:pt idx="2271">
                  <c:v>107</c:v>
                </c:pt>
                <c:pt idx="2272">
                  <c:v>134</c:v>
                </c:pt>
                <c:pt idx="2273">
                  <c:v>122</c:v>
                </c:pt>
                <c:pt idx="2274">
                  <c:v>97</c:v>
                </c:pt>
                <c:pt idx="2275">
                  <c:v>110</c:v>
                </c:pt>
                <c:pt idx="2276">
                  <c:v>102</c:v>
                </c:pt>
                <c:pt idx="2277">
                  <c:v>98</c:v>
                </c:pt>
                <c:pt idx="2278">
                  <c:v>120</c:v>
                </c:pt>
                <c:pt idx="2279">
                  <c:v>160</c:v>
                </c:pt>
                <c:pt idx="2280">
                  <c:v>83</c:v>
                </c:pt>
                <c:pt idx="2281">
                  <c:v>102</c:v>
                </c:pt>
                <c:pt idx="2282">
                  <c:v>122</c:v>
                </c:pt>
                <c:pt idx="2283">
                  <c:v>126</c:v>
                </c:pt>
                <c:pt idx="2284">
                  <c:v>136</c:v>
                </c:pt>
                <c:pt idx="2285">
                  <c:v>120</c:v>
                </c:pt>
                <c:pt idx="2286">
                  <c:v>108</c:v>
                </c:pt>
                <c:pt idx="2287">
                  <c:v>126</c:v>
                </c:pt>
                <c:pt idx="2288">
                  <c:v>128</c:v>
                </c:pt>
                <c:pt idx="2289">
                  <c:v>113</c:v>
                </c:pt>
                <c:pt idx="2290">
                  <c:v>89</c:v>
                </c:pt>
                <c:pt idx="2291">
                  <c:v>129</c:v>
                </c:pt>
                <c:pt idx="2292">
                  <c:v>94</c:v>
                </c:pt>
                <c:pt idx="2293">
                  <c:v>106</c:v>
                </c:pt>
                <c:pt idx="2294">
                  <c:v>100</c:v>
                </c:pt>
                <c:pt idx="2295">
                  <c:v>89</c:v>
                </c:pt>
                <c:pt idx="2296">
                  <c:v>94</c:v>
                </c:pt>
                <c:pt idx="2297">
                  <c:v>83</c:v>
                </c:pt>
                <c:pt idx="2298">
                  <c:v>111</c:v>
                </c:pt>
                <c:pt idx="2299">
                  <c:v>80</c:v>
                </c:pt>
                <c:pt idx="2300">
                  <c:v>112</c:v>
                </c:pt>
                <c:pt idx="2301">
                  <c:v>94</c:v>
                </c:pt>
                <c:pt idx="2302">
                  <c:v>130</c:v>
                </c:pt>
                <c:pt idx="2303">
                  <c:v>91</c:v>
                </c:pt>
                <c:pt idx="2304">
                  <c:v>91</c:v>
                </c:pt>
                <c:pt idx="2305">
                  <c:v>110</c:v>
                </c:pt>
                <c:pt idx="2306">
                  <c:v>121</c:v>
                </c:pt>
                <c:pt idx="2307">
                  <c:v>114</c:v>
                </c:pt>
                <c:pt idx="2308">
                  <c:v>96</c:v>
                </c:pt>
                <c:pt idx="2309">
                  <c:v>94</c:v>
                </c:pt>
                <c:pt idx="2310">
                  <c:v>109</c:v>
                </c:pt>
                <c:pt idx="2311">
                  <c:v>107</c:v>
                </c:pt>
                <c:pt idx="2312">
                  <c:v>96</c:v>
                </c:pt>
                <c:pt idx="2313">
                  <c:v>88</c:v>
                </c:pt>
                <c:pt idx="2314">
                  <c:v>113</c:v>
                </c:pt>
                <c:pt idx="2315">
                  <c:v>101</c:v>
                </c:pt>
                <c:pt idx="2316">
                  <c:v>105</c:v>
                </c:pt>
                <c:pt idx="2317">
                  <c:v>125</c:v>
                </c:pt>
                <c:pt idx="2318">
                  <c:v>100</c:v>
                </c:pt>
                <c:pt idx="2319">
                  <c:v>112</c:v>
                </c:pt>
                <c:pt idx="2320">
                  <c:v>112</c:v>
                </c:pt>
                <c:pt idx="2321">
                  <c:v>95</c:v>
                </c:pt>
                <c:pt idx="2322">
                  <c:v>110</c:v>
                </c:pt>
                <c:pt idx="2323">
                  <c:v>118</c:v>
                </c:pt>
                <c:pt idx="2324">
                  <c:v>97</c:v>
                </c:pt>
                <c:pt idx="2325">
                  <c:v>120</c:v>
                </c:pt>
                <c:pt idx="2326">
                  <c:v>135</c:v>
                </c:pt>
                <c:pt idx="2327">
                  <c:v>101</c:v>
                </c:pt>
                <c:pt idx="2328">
                  <c:v>92</c:v>
                </c:pt>
                <c:pt idx="2329">
                  <c:v>92</c:v>
                </c:pt>
                <c:pt idx="2330">
                  <c:v>161</c:v>
                </c:pt>
                <c:pt idx="2331">
                  <c:v>92</c:v>
                </c:pt>
                <c:pt idx="2332">
                  <c:v>122</c:v>
                </c:pt>
                <c:pt idx="2333">
                  <c:v>91</c:v>
                </c:pt>
                <c:pt idx="2334">
                  <c:v>93</c:v>
                </c:pt>
                <c:pt idx="2335">
                  <c:v>94</c:v>
                </c:pt>
                <c:pt idx="2336">
                  <c:v>95</c:v>
                </c:pt>
                <c:pt idx="2337">
                  <c:v>105</c:v>
                </c:pt>
                <c:pt idx="2338">
                  <c:v>103</c:v>
                </c:pt>
                <c:pt idx="2339">
                  <c:v>102</c:v>
                </c:pt>
                <c:pt idx="2340">
                  <c:v>116</c:v>
                </c:pt>
                <c:pt idx="2341">
                  <c:v>110</c:v>
                </c:pt>
                <c:pt idx="2342">
                  <c:v>120</c:v>
                </c:pt>
                <c:pt idx="2343">
                  <c:v>122</c:v>
                </c:pt>
                <c:pt idx="2344">
                  <c:v>118</c:v>
                </c:pt>
                <c:pt idx="2345">
                  <c:v>107</c:v>
                </c:pt>
                <c:pt idx="2346">
                  <c:v>102</c:v>
                </c:pt>
                <c:pt idx="2347">
                  <c:v>154</c:v>
                </c:pt>
                <c:pt idx="2348">
                  <c:v>114</c:v>
                </c:pt>
                <c:pt idx="2349">
                  <c:v>109</c:v>
                </c:pt>
                <c:pt idx="2350">
                  <c:v>94</c:v>
                </c:pt>
                <c:pt idx="2351">
                  <c:v>100</c:v>
                </c:pt>
                <c:pt idx="2352">
                  <c:v>98</c:v>
                </c:pt>
                <c:pt idx="2353">
                  <c:v>102</c:v>
                </c:pt>
                <c:pt idx="2354">
                  <c:v>94</c:v>
                </c:pt>
                <c:pt idx="2355">
                  <c:v>92</c:v>
                </c:pt>
                <c:pt idx="2356">
                  <c:v>113</c:v>
                </c:pt>
                <c:pt idx="2357">
                  <c:v>115</c:v>
                </c:pt>
                <c:pt idx="2358">
                  <c:v>95</c:v>
                </c:pt>
                <c:pt idx="2359">
                  <c:v>87</c:v>
                </c:pt>
                <c:pt idx="2360">
                  <c:v>88</c:v>
                </c:pt>
                <c:pt idx="2361">
                  <c:v>97</c:v>
                </c:pt>
                <c:pt idx="2362">
                  <c:v>94</c:v>
                </c:pt>
                <c:pt idx="2363">
                  <c:v>112</c:v>
                </c:pt>
                <c:pt idx="2364">
                  <c:v>98</c:v>
                </c:pt>
                <c:pt idx="2365">
                  <c:v>104</c:v>
                </c:pt>
                <c:pt idx="2366">
                  <c:v>120</c:v>
                </c:pt>
                <c:pt idx="2367">
                  <c:v>99</c:v>
                </c:pt>
                <c:pt idx="2368">
                  <c:v>109</c:v>
                </c:pt>
                <c:pt idx="2369">
                  <c:v>106</c:v>
                </c:pt>
                <c:pt idx="2370">
                  <c:v>123</c:v>
                </c:pt>
                <c:pt idx="2371">
                  <c:v>86</c:v>
                </c:pt>
                <c:pt idx="2372">
                  <c:v>120</c:v>
                </c:pt>
                <c:pt idx="2373">
                  <c:v>227</c:v>
                </c:pt>
                <c:pt idx="2374">
                  <c:v>119</c:v>
                </c:pt>
                <c:pt idx="2375">
                  <c:v>115</c:v>
                </c:pt>
                <c:pt idx="2376">
                  <c:v>114</c:v>
                </c:pt>
                <c:pt idx="2377">
                  <c:v>90</c:v>
                </c:pt>
                <c:pt idx="2378">
                  <c:v>94</c:v>
                </c:pt>
                <c:pt idx="2379">
                  <c:v>98</c:v>
                </c:pt>
                <c:pt idx="2380">
                  <c:v>126</c:v>
                </c:pt>
                <c:pt idx="2381">
                  <c:v>100</c:v>
                </c:pt>
                <c:pt idx="2382">
                  <c:v>89</c:v>
                </c:pt>
                <c:pt idx="2383">
                  <c:v>111</c:v>
                </c:pt>
                <c:pt idx="2384">
                  <c:v>100</c:v>
                </c:pt>
                <c:pt idx="2385">
                  <c:v>115</c:v>
                </c:pt>
                <c:pt idx="2386">
                  <c:v>106</c:v>
                </c:pt>
                <c:pt idx="2387">
                  <c:v>124</c:v>
                </c:pt>
                <c:pt idx="2388">
                  <c:v>107</c:v>
                </c:pt>
                <c:pt idx="2389">
                  <c:v>99</c:v>
                </c:pt>
                <c:pt idx="2390">
                  <c:v>90</c:v>
                </c:pt>
                <c:pt idx="2391">
                  <c:v>101</c:v>
                </c:pt>
                <c:pt idx="2392">
                  <c:v>119</c:v>
                </c:pt>
                <c:pt idx="2393">
                  <c:v>103</c:v>
                </c:pt>
                <c:pt idx="2394">
                  <c:v>134</c:v>
                </c:pt>
                <c:pt idx="2395">
                  <c:v>155</c:v>
                </c:pt>
                <c:pt idx="2396">
                  <c:v>94</c:v>
                </c:pt>
                <c:pt idx="2397">
                  <c:v>95</c:v>
                </c:pt>
                <c:pt idx="2398">
                  <c:v>89</c:v>
                </c:pt>
                <c:pt idx="2399">
                  <c:v>97</c:v>
                </c:pt>
                <c:pt idx="2400">
                  <c:v>90</c:v>
                </c:pt>
                <c:pt idx="2401">
                  <c:v>92</c:v>
                </c:pt>
                <c:pt idx="2402">
                  <c:v>100</c:v>
                </c:pt>
                <c:pt idx="2403">
                  <c:v>117</c:v>
                </c:pt>
                <c:pt idx="2404">
                  <c:v>84</c:v>
                </c:pt>
                <c:pt idx="2405">
                  <c:v>140</c:v>
                </c:pt>
                <c:pt idx="2406">
                  <c:v>108</c:v>
                </c:pt>
                <c:pt idx="2407">
                  <c:v>109</c:v>
                </c:pt>
                <c:pt idx="2408">
                  <c:v>131</c:v>
                </c:pt>
                <c:pt idx="2409">
                  <c:v>114</c:v>
                </c:pt>
                <c:pt idx="2410">
                  <c:v>97</c:v>
                </c:pt>
                <c:pt idx="2411">
                  <c:v>122</c:v>
                </c:pt>
                <c:pt idx="2412">
                  <c:v>87</c:v>
                </c:pt>
                <c:pt idx="2413">
                  <c:v>85</c:v>
                </c:pt>
                <c:pt idx="2414">
                  <c:v>101</c:v>
                </c:pt>
                <c:pt idx="2415">
                  <c:v>121</c:v>
                </c:pt>
                <c:pt idx="2416">
                  <c:v>107</c:v>
                </c:pt>
                <c:pt idx="2417">
                  <c:v>111</c:v>
                </c:pt>
                <c:pt idx="2418">
                  <c:v>97</c:v>
                </c:pt>
                <c:pt idx="2419">
                  <c:v>97</c:v>
                </c:pt>
                <c:pt idx="2420">
                  <c:v>125</c:v>
                </c:pt>
                <c:pt idx="2421">
                  <c:v>124</c:v>
                </c:pt>
                <c:pt idx="2422">
                  <c:v>76</c:v>
                </c:pt>
                <c:pt idx="2423">
                  <c:v>107</c:v>
                </c:pt>
                <c:pt idx="2424">
                  <c:v>91</c:v>
                </c:pt>
                <c:pt idx="2425">
                  <c:v>96</c:v>
                </c:pt>
                <c:pt idx="2426">
                  <c:v>142</c:v>
                </c:pt>
                <c:pt idx="2427">
                  <c:v>103</c:v>
                </c:pt>
                <c:pt idx="2428">
                  <c:v>117</c:v>
                </c:pt>
                <c:pt idx="2429">
                  <c:v>116</c:v>
                </c:pt>
                <c:pt idx="2430">
                  <c:v>118</c:v>
                </c:pt>
                <c:pt idx="2431">
                  <c:v>108</c:v>
                </c:pt>
                <c:pt idx="2432">
                  <c:v>94</c:v>
                </c:pt>
                <c:pt idx="2433">
                  <c:v>97</c:v>
                </c:pt>
                <c:pt idx="2434">
                  <c:v>97</c:v>
                </c:pt>
                <c:pt idx="2435">
                  <c:v>91</c:v>
                </c:pt>
                <c:pt idx="2436">
                  <c:v>107</c:v>
                </c:pt>
                <c:pt idx="2437">
                  <c:v>95</c:v>
                </c:pt>
                <c:pt idx="2438">
                  <c:v>102</c:v>
                </c:pt>
                <c:pt idx="2439">
                  <c:v>88</c:v>
                </c:pt>
                <c:pt idx="2440">
                  <c:v>106</c:v>
                </c:pt>
                <c:pt idx="2441">
                  <c:v>92</c:v>
                </c:pt>
                <c:pt idx="2442">
                  <c:v>105</c:v>
                </c:pt>
                <c:pt idx="2443">
                  <c:v>107</c:v>
                </c:pt>
                <c:pt idx="2444">
                  <c:v>120</c:v>
                </c:pt>
                <c:pt idx="2445">
                  <c:v>103</c:v>
                </c:pt>
                <c:pt idx="2446">
                  <c:v>92</c:v>
                </c:pt>
                <c:pt idx="2447">
                  <c:v>147</c:v>
                </c:pt>
                <c:pt idx="2448">
                  <c:v>98</c:v>
                </c:pt>
                <c:pt idx="2449">
                  <c:v>103</c:v>
                </c:pt>
                <c:pt idx="2450">
                  <c:v>111</c:v>
                </c:pt>
                <c:pt idx="2451">
                  <c:v>98</c:v>
                </c:pt>
                <c:pt idx="2452">
                  <c:v>111</c:v>
                </c:pt>
                <c:pt idx="2453">
                  <c:v>111</c:v>
                </c:pt>
                <c:pt idx="2454">
                  <c:v>145</c:v>
                </c:pt>
                <c:pt idx="2455">
                  <c:v>84</c:v>
                </c:pt>
                <c:pt idx="2456">
                  <c:v>115</c:v>
                </c:pt>
                <c:pt idx="2457">
                  <c:v>105</c:v>
                </c:pt>
                <c:pt idx="2458">
                  <c:v>98</c:v>
                </c:pt>
                <c:pt idx="2459">
                  <c:v>110</c:v>
                </c:pt>
                <c:pt idx="2460">
                  <c:v>103</c:v>
                </c:pt>
                <c:pt idx="2461">
                  <c:v>90</c:v>
                </c:pt>
                <c:pt idx="2462">
                  <c:v>105</c:v>
                </c:pt>
                <c:pt idx="2463">
                  <c:v>93</c:v>
                </c:pt>
                <c:pt idx="2464">
                  <c:v>101</c:v>
                </c:pt>
                <c:pt idx="2465">
                  <c:v>115</c:v>
                </c:pt>
                <c:pt idx="2466">
                  <c:v>120</c:v>
                </c:pt>
                <c:pt idx="2467">
                  <c:v>111</c:v>
                </c:pt>
                <c:pt idx="2468">
                  <c:v>131</c:v>
                </c:pt>
                <c:pt idx="2469">
                  <c:v>139</c:v>
                </c:pt>
                <c:pt idx="2470">
                  <c:v>120</c:v>
                </c:pt>
                <c:pt idx="2471">
                  <c:v>119</c:v>
                </c:pt>
                <c:pt idx="2472">
                  <c:v>125</c:v>
                </c:pt>
                <c:pt idx="2473">
                  <c:v>108</c:v>
                </c:pt>
                <c:pt idx="2474">
                  <c:v>145</c:v>
                </c:pt>
                <c:pt idx="2475">
                  <c:v>98</c:v>
                </c:pt>
                <c:pt idx="2476">
                  <c:v>101</c:v>
                </c:pt>
                <c:pt idx="2477">
                  <c:v>109</c:v>
                </c:pt>
                <c:pt idx="2478">
                  <c:v>123</c:v>
                </c:pt>
                <c:pt idx="2479">
                  <c:v>99</c:v>
                </c:pt>
                <c:pt idx="2480">
                  <c:v>107</c:v>
                </c:pt>
                <c:pt idx="2481">
                  <c:v>81</c:v>
                </c:pt>
                <c:pt idx="2482">
                  <c:v>105</c:v>
                </c:pt>
                <c:pt idx="2483">
                  <c:v>82</c:v>
                </c:pt>
                <c:pt idx="2484">
                  <c:v>109</c:v>
                </c:pt>
                <c:pt idx="2485">
                  <c:v>95</c:v>
                </c:pt>
                <c:pt idx="2486">
                  <c:v>100</c:v>
                </c:pt>
                <c:pt idx="2487">
                  <c:v>91</c:v>
                </c:pt>
                <c:pt idx="2488">
                  <c:v>90</c:v>
                </c:pt>
                <c:pt idx="2489">
                  <c:v>108</c:v>
                </c:pt>
                <c:pt idx="2490">
                  <c:v>103</c:v>
                </c:pt>
                <c:pt idx="2491">
                  <c:v>96</c:v>
                </c:pt>
                <c:pt idx="2492">
                  <c:v>117</c:v>
                </c:pt>
                <c:pt idx="2493">
                  <c:v>93</c:v>
                </c:pt>
                <c:pt idx="2494">
                  <c:v>115</c:v>
                </c:pt>
                <c:pt idx="2495">
                  <c:v>85</c:v>
                </c:pt>
                <c:pt idx="2496">
                  <c:v>112</c:v>
                </c:pt>
                <c:pt idx="2497">
                  <c:v>86</c:v>
                </c:pt>
                <c:pt idx="2498">
                  <c:v>86</c:v>
                </c:pt>
                <c:pt idx="2499">
                  <c:v>137</c:v>
                </c:pt>
                <c:pt idx="2500">
                  <c:v>90</c:v>
                </c:pt>
                <c:pt idx="2501">
                  <c:v>107</c:v>
                </c:pt>
                <c:pt idx="2502">
                  <c:v>98</c:v>
                </c:pt>
                <c:pt idx="2503">
                  <c:v>84</c:v>
                </c:pt>
                <c:pt idx="2504">
                  <c:v>139</c:v>
                </c:pt>
                <c:pt idx="2505">
                  <c:v>127</c:v>
                </c:pt>
                <c:pt idx="2506">
                  <c:v>150</c:v>
                </c:pt>
                <c:pt idx="2507">
                  <c:v>132</c:v>
                </c:pt>
                <c:pt idx="2508">
                  <c:v>115</c:v>
                </c:pt>
                <c:pt idx="2509">
                  <c:v>186</c:v>
                </c:pt>
                <c:pt idx="2510">
                  <c:v>90</c:v>
                </c:pt>
                <c:pt idx="2511">
                  <c:v>134</c:v>
                </c:pt>
                <c:pt idx="2512">
                  <c:v>97</c:v>
                </c:pt>
                <c:pt idx="2513">
                  <c:v>107</c:v>
                </c:pt>
                <c:pt idx="2514">
                  <c:v>99</c:v>
                </c:pt>
                <c:pt idx="2515">
                  <c:v>124</c:v>
                </c:pt>
                <c:pt idx="2516">
                  <c:v>110</c:v>
                </c:pt>
                <c:pt idx="2517">
                  <c:v>178</c:v>
                </c:pt>
                <c:pt idx="2518">
                  <c:v>125</c:v>
                </c:pt>
                <c:pt idx="2519">
                  <c:v>121</c:v>
                </c:pt>
                <c:pt idx="2520">
                  <c:v>100</c:v>
                </c:pt>
                <c:pt idx="2521">
                  <c:v>115</c:v>
                </c:pt>
                <c:pt idx="2522">
                  <c:v>108</c:v>
                </c:pt>
                <c:pt idx="2523">
                  <c:v>220</c:v>
                </c:pt>
                <c:pt idx="2524">
                  <c:v>112</c:v>
                </c:pt>
                <c:pt idx="2525">
                  <c:v>99</c:v>
                </c:pt>
                <c:pt idx="2526">
                  <c:v>109</c:v>
                </c:pt>
                <c:pt idx="2527">
                  <c:v>83</c:v>
                </c:pt>
                <c:pt idx="2528">
                  <c:v>107</c:v>
                </c:pt>
                <c:pt idx="2529">
                  <c:v>102</c:v>
                </c:pt>
                <c:pt idx="2530">
                  <c:v>100</c:v>
                </c:pt>
                <c:pt idx="2531">
                  <c:v>97</c:v>
                </c:pt>
                <c:pt idx="2532">
                  <c:v>92</c:v>
                </c:pt>
                <c:pt idx="2533">
                  <c:v>84</c:v>
                </c:pt>
                <c:pt idx="2534">
                  <c:v>86</c:v>
                </c:pt>
                <c:pt idx="2535">
                  <c:v>120</c:v>
                </c:pt>
                <c:pt idx="2536">
                  <c:v>89</c:v>
                </c:pt>
                <c:pt idx="2537">
                  <c:v>117</c:v>
                </c:pt>
                <c:pt idx="2538">
                  <c:v>97</c:v>
                </c:pt>
                <c:pt idx="2539">
                  <c:v>91</c:v>
                </c:pt>
                <c:pt idx="2540">
                  <c:v>100</c:v>
                </c:pt>
                <c:pt idx="2541">
                  <c:v>72</c:v>
                </c:pt>
                <c:pt idx="2542">
                  <c:v>84</c:v>
                </c:pt>
                <c:pt idx="2543">
                  <c:v>126</c:v>
                </c:pt>
                <c:pt idx="2544">
                  <c:v>108</c:v>
                </c:pt>
                <c:pt idx="2545">
                  <c:v>112</c:v>
                </c:pt>
                <c:pt idx="2546">
                  <c:v>90</c:v>
                </c:pt>
                <c:pt idx="2547">
                  <c:v>91</c:v>
                </c:pt>
                <c:pt idx="2548">
                  <c:v>135</c:v>
                </c:pt>
                <c:pt idx="2549">
                  <c:v>141</c:v>
                </c:pt>
                <c:pt idx="2550">
                  <c:v>104</c:v>
                </c:pt>
                <c:pt idx="2551">
                  <c:v>84</c:v>
                </c:pt>
                <c:pt idx="2552">
                  <c:v>118</c:v>
                </c:pt>
                <c:pt idx="2553">
                  <c:v>82</c:v>
                </c:pt>
                <c:pt idx="2554">
                  <c:v>95</c:v>
                </c:pt>
                <c:pt idx="2555">
                  <c:v>94</c:v>
                </c:pt>
                <c:pt idx="2556">
                  <c:v>99</c:v>
                </c:pt>
                <c:pt idx="2557">
                  <c:v>121</c:v>
                </c:pt>
                <c:pt idx="2558">
                  <c:v>84</c:v>
                </c:pt>
                <c:pt idx="2559">
                  <c:v>93</c:v>
                </c:pt>
                <c:pt idx="2560">
                  <c:v>93</c:v>
                </c:pt>
                <c:pt idx="2561">
                  <c:v>120</c:v>
                </c:pt>
                <c:pt idx="2562">
                  <c:v>112</c:v>
                </c:pt>
                <c:pt idx="2563">
                  <c:v>107</c:v>
                </c:pt>
                <c:pt idx="2564">
                  <c:v>112</c:v>
                </c:pt>
                <c:pt idx="2565">
                  <c:v>96</c:v>
                </c:pt>
                <c:pt idx="2566">
                  <c:v>91</c:v>
                </c:pt>
                <c:pt idx="2567">
                  <c:v>125</c:v>
                </c:pt>
                <c:pt idx="2568">
                  <c:v>102</c:v>
                </c:pt>
                <c:pt idx="2569">
                  <c:v>87</c:v>
                </c:pt>
                <c:pt idx="2570">
                  <c:v>118</c:v>
                </c:pt>
                <c:pt idx="2571">
                  <c:v>115</c:v>
                </c:pt>
                <c:pt idx="2572">
                  <c:v>91</c:v>
                </c:pt>
                <c:pt idx="2573">
                  <c:v>88</c:v>
                </c:pt>
                <c:pt idx="2574">
                  <c:v>127</c:v>
                </c:pt>
                <c:pt idx="2575">
                  <c:v>94</c:v>
                </c:pt>
                <c:pt idx="2576">
                  <c:v>115</c:v>
                </c:pt>
                <c:pt idx="2577">
                  <c:v>90</c:v>
                </c:pt>
                <c:pt idx="2578">
                  <c:v>102</c:v>
                </c:pt>
                <c:pt idx="2579">
                  <c:v>117</c:v>
                </c:pt>
                <c:pt idx="2580">
                  <c:v>109</c:v>
                </c:pt>
                <c:pt idx="2581">
                  <c:v>121</c:v>
                </c:pt>
                <c:pt idx="2582">
                  <c:v>100</c:v>
                </c:pt>
                <c:pt idx="2583">
                  <c:v>109</c:v>
                </c:pt>
                <c:pt idx="2584">
                  <c:v>101</c:v>
                </c:pt>
                <c:pt idx="2585">
                  <c:v>106</c:v>
                </c:pt>
                <c:pt idx="2586">
                  <c:v>94</c:v>
                </c:pt>
                <c:pt idx="2587">
                  <c:v>140</c:v>
                </c:pt>
                <c:pt idx="2588">
                  <c:v>132</c:v>
                </c:pt>
                <c:pt idx="2589">
                  <c:v>99</c:v>
                </c:pt>
                <c:pt idx="2590">
                  <c:v>90</c:v>
                </c:pt>
                <c:pt idx="2591">
                  <c:v>105</c:v>
                </c:pt>
                <c:pt idx="2592">
                  <c:v>108</c:v>
                </c:pt>
                <c:pt idx="2593">
                  <c:v>69</c:v>
                </c:pt>
                <c:pt idx="2594">
                  <c:v>148</c:v>
                </c:pt>
                <c:pt idx="2595">
                  <c:v>118</c:v>
                </c:pt>
                <c:pt idx="2596">
                  <c:v>132</c:v>
                </c:pt>
                <c:pt idx="2597">
                  <c:v>130</c:v>
                </c:pt>
                <c:pt idx="2598">
                  <c:v>95</c:v>
                </c:pt>
                <c:pt idx="2599">
                  <c:v>80</c:v>
                </c:pt>
                <c:pt idx="2600">
                  <c:v>94</c:v>
                </c:pt>
                <c:pt idx="2601">
                  <c:v>122</c:v>
                </c:pt>
                <c:pt idx="2602">
                  <c:v>102</c:v>
                </c:pt>
                <c:pt idx="2603">
                  <c:v>116</c:v>
                </c:pt>
                <c:pt idx="2604">
                  <c:v>78</c:v>
                </c:pt>
                <c:pt idx="2605">
                  <c:v>114</c:v>
                </c:pt>
                <c:pt idx="2606">
                  <c:v>112</c:v>
                </c:pt>
                <c:pt idx="2607">
                  <c:v>110</c:v>
                </c:pt>
                <c:pt idx="2608">
                  <c:v>104</c:v>
                </c:pt>
                <c:pt idx="2609">
                  <c:v>81</c:v>
                </c:pt>
                <c:pt idx="2610">
                  <c:v>154</c:v>
                </c:pt>
                <c:pt idx="2611">
                  <c:v>102</c:v>
                </c:pt>
                <c:pt idx="2612">
                  <c:v>89</c:v>
                </c:pt>
                <c:pt idx="2613">
                  <c:v>132</c:v>
                </c:pt>
                <c:pt idx="2614">
                  <c:v>103</c:v>
                </c:pt>
                <c:pt idx="2615">
                  <c:v>93</c:v>
                </c:pt>
                <c:pt idx="2616">
                  <c:v>93</c:v>
                </c:pt>
                <c:pt idx="2617">
                  <c:v>96</c:v>
                </c:pt>
                <c:pt idx="2618">
                  <c:v>89</c:v>
                </c:pt>
                <c:pt idx="2619">
                  <c:v>92</c:v>
                </c:pt>
                <c:pt idx="2620">
                  <c:v>97</c:v>
                </c:pt>
                <c:pt idx="2621">
                  <c:v>93</c:v>
                </c:pt>
                <c:pt idx="2622">
                  <c:v>89</c:v>
                </c:pt>
                <c:pt idx="2623">
                  <c:v>123</c:v>
                </c:pt>
                <c:pt idx="2624">
                  <c:v>93</c:v>
                </c:pt>
                <c:pt idx="2625">
                  <c:v>133</c:v>
                </c:pt>
                <c:pt idx="2626">
                  <c:v>121</c:v>
                </c:pt>
                <c:pt idx="2627">
                  <c:v>102</c:v>
                </c:pt>
                <c:pt idx="2628">
                  <c:v>99</c:v>
                </c:pt>
                <c:pt idx="2629">
                  <c:v>98</c:v>
                </c:pt>
                <c:pt idx="2630">
                  <c:v>118</c:v>
                </c:pt>
                <c:pt idx="2631">
                  <c:v>104</c:v>
                </c:pt>
                <c:pt idx="2632">
                  <c:v>109</c:v>
                </c:pt>
                <c:pt idx="2633">
                  <c:v>115</c:v>
                </c:pt>
                <c:pt idx="2634">
                  <c:v>92</c:v>
                </c:pt>
                <c:pt idx="2635">
                  <c:v>91</c:v>
                </c:pt>
                <c:pt idx="2636">
                  <c:v>94</c:v>
                </c:pt>
                <c:pt idx="2637">
                  <c:v>93</c:v>
                </c:pt>
                <c:pt idx="2638">
                  <c:v>100</c:v>
                </c:pt>
                <c:pt idx="2639">
                  <c:v>293</c:v>
                </c:pt>
                <c:pt idx="2640">
                  <c:v>93</c:v>
                </c:pt>
                <c:pt idx="2641">
                  <c:v>123</c:v>
                </c:pt>
                <c:pt idx="2642">
                  <c:v>119</c:v>
                </c:pt>
                <c:pt idx="2643">
                  <c:v>107</c:v>
                </c:pt>
                <c:pt idx="2644">
                  <c:v>106</c:v>
                </c:pt>
                <c:pt idx="2645">
                  <c:v>109</c:v>
                </c:pt>
                <c:pt idx="2646">
                  <c:v>81</c:v>
                </c:pt>
                <c:pt idx="2647">
                  <c:v>95</c:v>
                </c:pt>
                <c:pt idx="2648">
                  <c:v>86</c:v>
                </c:pt>
                <c:pt idx="2649">
                  <c:v>113</c:v>
                </c:pt>
                <c:pt idx="2650">
                  <c:v>122</c:v>
                </c:pt>
                <c:pt idx="2651">
                  <c:v>90</c:v>
                </c:pt>
                <c:pt idx="2652">
                  <c:v>108</c:v>
                </c:pt>
                <c:pt idx="2653">
                  <c:v>113</c:v>
                </c:pt>
                <c:pt idx="2654">
                  <c:v>110</c:v>
                </c:pt>
                <c:pt idx="2655">
                  <c:v>109</c:v>
                </c:pt>
                <c:pt idx="2656">
                  <c:v>101</c:v>
                </c:pt>
                <c:pt idx="2657">
                  <c:v>97</c:v>
                </c:pt>
                <c:pt idx="2658">
                  <c:v>172</c:v>
                </c:pt>
                <c:pt idx="2659">
                  <c:v>104</c:v>
                </c:pt>
                <c:pt idx="2660">
                  <c:v>99</c:v>
                </c:pt>
                <c:pt idx="2661">
                  <c:v>129</c:v>
                </c:pt>
                <c:pt idx="2662">
                  <c:v>91</c:v>
                </c:pt>
                <c:pt idx="2663">
                  <c:v>100</c:v>
                </c:pt>
                <c:pt idx="2664">
                  <c:v>111</c:v>
                </c:pt>
                <c:pt idx="2665">
                  <c:v>114</c:v>
                </c:pt>
                <c:pt idx="2666">
                  <c:v>86</c:v>
                </c:pt>
                <c:pt idx="2667">
                  <c:v>107</c:v>
                </c:pt>
                <c:pt idx="2668">
                  <c:v>90</c:v>
                </c:pt>
                <c:pt idx="2669">
                  <c:v>120</c:v>
                </c:pt>
                <c:pt idx="2670">
                  <c:v>134</c:v>
                </c:pt>
                <c:pt idx="2671">
                  <c:v>110</c:v>
                </c:pt>
                <c:pt idx="2672">
                  <c:v>132</c:v>
                </c:pt>
                <c:pt idx="2673">
                  <c:v>113</c:v>
                </c:pt>
                <c:pt idx="2674">
                  <c:v>111</c:v>
                </c:pt>
                <c:pt idx="2675">
                  <c:v>99</c:v>
                </c:pt>
                <c:pt idx="2676">
                  <c:v>104</c:v>
                </c:pt>
                <c:pt idx="2677">
                  <c:v>103</c:v>
                </c:pt>
                <c:pt idx="2678">
                  <c:v>134</c:v>
                </c:pt>
                <c:pt idx="2679">
                  <c:v>106</c:v>
                </c:pt>
                <c:pt idx="2680">
                  <c:v>125</c:v>
                </c:pt>
                <c:pt idx="2681">
                  <c:v>109</c:v>
                </c:pt>
                <c:pt idx="2682">
                  <c:v>200</c:v>
                </c:pt>
                <c:pt idx="2683">
                  <c:v>112</c:v>
                </c:pt>
                <c:pt idx="2684">
                  <c:v>116</c:v>
                </c:pt>
                <c:pt idx="2685">
                  <c:v>120</c:v>
                </c:pt>
                <c:pt idx="2686">
                  <c:v>107</c:v>
                </c:pt>
                <c:pt idx="2687">
                  <c:v>107</c:v>
                </c:pt>
                <c:pt idx="2688">
                  <c:v>81</c:v>
                </c:pt>
                <c:pt idx="2689">
                  <c:v>101</c:v>
                </c:pt>
                <c:pt idx="2690">
                  <c:v>122</c:v>
                </c:pt>
                <c:pt idx="2691">
                  <c:v>97</c:v>
                </c:pt>
                <c:pt idx="2692">
                  <c:v>92</c:v>
                </c:pt>
                <c:pt idx="2693">
                  <c:v>110</c:v>
                </c:pt>
                <c:pt idx="2694">
                  <c:v>86</c:v>
                </c:pt>
                <c:pt idx="2695">
                  <c:v>91</c:v>
                </c:pt>
                <c:pt idx="2696">
                  <c:v>100</c:v>
                </c:pt>
                <c:pt idx="2697">
                  <c:v>111</c:v>
                </c:pt>
                <c:pt idx="2698">
                  <c:v>89</c:v>
                </c:pt>
                <c:pt idx="2699">
                  <c:v>84</c:v>
                </c:pt>
                <c:pt idx="2700">
                  <c:v>98</c:v>
                </c:pt>
                <c:pt idx="2701">
                  <c:v>95</c:v>
                </c:pt>
                <c:pt idx="2702">
                  <c:v>100</c:v>
                </c:pt>
                <c:pt idx="2703">
                  <c:v>109</c:v>
                </c:pt>
                <c:pt idx="2704">
                  <c:v>118</c:v>
                </c:pt>
                <c:pt idx="2705">
                  <c:v>88</c:v>
                </c:pt>
                <c:pt idx="2706">
                  <c:v>86</c:v>
                </c:pt>
                <c:pt idx="2707">
                  <c:v>118</c:v>
                </c:pt>
                <c:pt idx="2708">
                  <c:v>125</c:v>
                </c:pt>
                <c:pt idx="2709">
                  <c:v>125</c:v>
                </c:pt>
                <c:pt idx="2710">
                  <c:v>94</c:v>
                </c:pt>
                <c:pt idx="2711">
                  <c:v>113</c:v>
                </c:pt>
                <c:pt idx="2712">
                  <c:v>104</c:v>
                </c:pt>
                <c:pt idx="2713">
                  <c:v>95</c:v>
                </c:pt>
                <c:pt idx="2714">
                  <c:v>102</c:v>
                </c:pt>
                <c:pt idx="2715">
                  <c:v>104</c:v>
                </c:pt>
                <c:pt idx="2716">
                  <c:v>95</c:v>
                </c:pt>
                <c:pt idx="2717">
                  <c:v>118</c:v>
                </c:pt>
                <c:pt idx="2718">
                  <c:v>193</c:v>
                </c:pt>
                <c:pt idx="2719">
                  <c:v>97</c:v>
                </c:pt>
                <c:pt idx="2720">
                  <c:v>98</c:v>
                </c:pt>
                <c:pt idx="2721">
                  <c:v>103</c:v>
                </c:pt>
                <c:pt idx="2722">
                  <c:v>161</c:v>
                </c:pt>
                <c:pt idx="2723">
                  <c:v>120</c:v>
                </c:pt>
                <c:pt idx="2724">
                  <c:v>97</c:v>
                </c:pt>
                <c:pt idx="2725">
                  <c:v>99</c:v>
                </c:pt>
                <c:pt idx="2726">
                  <c:v>145</c:v>
                </c:pt>
                <c:pt idx="2727">
                  <c:v>126</c:v>
                </c:pt>
                <c:pt idx="2728">
                  <c:v>121</c:v>
                </c:pt>
                <c:pt idx="2729">
                  <c:v>117</c:v>
                </c:pt>
                <c:pt idx="2730">
                  <c:v>98</c:v>
                </c:pt>
                <c:pt idx="2731">
                  <c:v>109</c:v>
                </c:pt>
                <c:pt idx="2732">
                  <c:v>95</c:v>
                </c:pt>
                <c:pt idx="2733">
                  <c:v>96</c:v>
                </c:pt>
                <c:pt idx="2734">
                  <c:v>101</c:v>
                </c:pt>
                <c:pt idx="2735">
                  <c:v>107</c:v>
                </c:pt>
                <c:pt idx="2736">
                  <c:v>119</c:v>
                </c:pt>
                <c:pt idx="2737">
                  <c:v>100</c:v>
                </c:pt>
                <c:pt idx="2738">
                  <c:v>98</c:v>
                </c:pt>
                <c:pt idx="2739">
                  <c:v>92</c:v>
                </c:pt>
                <c:pt idx="2740">
                  <c:v>90</c:v>
                </c:pt>
                <c:pt idx="2741">
                  <c:v>90</c:v>
                </c:pt>
                <c:pt idx="2742">
                  <c:v>153</c:v>
                </c:pt>
                <c:pt idx="2743">
                  <c:v>124</c:v>
                </c:pt>
                <c:pt idx="2744">
                  <c:v>82</c:v>
                </c:pt>
                <c:pt idx="2745">
                  <c:v>107</c:v>
                </c:pt>
                <c:pt idx="2746">
                  <c:v>97</c:v>
                </c:pt>
                <c:pt idx="2747">
                  <c:v>80</c:v>
                </c:pt>
                <c:pt idx="2748">
                  <c:v>85</c:v>
                </c:pt>
                <c:pt idx="2749">
                  <c:v>97</c:v>
                </c:pt>
                <c:pt idx="2750">
                  <c:v>109</c:v>
                </c:pt>
                <c:pt idx="2751">
                  <c:v>140</c:v>
                </c:pt>
                <c:pt idx="2752">
                  <c:v>90</c:v>
                </c:pt>
                <c:pt idx="2753">
                  <c:v>130</c:v>
                </c:pt>
                <c:pt idx="2754">
                  <c:v>98</c:v>
                </c:pt>
                <c:pt idx="2755">
                  <c:v>101</c:v>
                </c:pt>
                <c:pt idx="2756">
                  <c:v>114</c:v>
                </c:pt>
                <c:pt idx="2757">
                  <c:v>100</c:v>
                </c:pt>
                <c:pt idx="2758">
                  <c:v>85</c:v>
                </c:pt>
                <c:pt idx="2759">
                  <c:v>103</c:v>
                </c:pt>
                <c:pt idx="2760">
                  <c:v>100</c:v>
                </c:pt>
                <c:pt idx="2761">
                  <c:v>114</c:v>
                </c:pt>
                <c:pt idx="2762">
                  <c:v>97</c:v>
                </c:pt>
                <c:pt idx="2763">
                  <c:v>116</c:v>
                </c:pt>
                <c:pt idx="2764">
                  <c:v>96</c:v>
                </c:pt>
                <c:pt idx="2765">
                  <c:v>98</c:v>
                </c:pt>
                <c:pt idx="2766">
                  <c:v>105</c:v>
                </c:pt>
                <c:pt idx="2767">
                  <c:v>123</c:v>
                </c:pt>
                <c:pt idx="2768">
                  <c:v>93</c:v>
                </c:pt>
                <c:pt idx="2769">
                  <c:v>97</c:v>
                </c:pt>
                <c:pt idx="2770">
                  <c:v>122</c:v>
                </c:pt>
                <c:pt idx="2771">
                  <c:v>101</c:v>
                </c:pt>
                <c:pt idx="2772">
                  <c:v>100</c:v>
                </c:pt>
                <c:pt idx="2773">
                  <c:v>129</c:v>
                </c:pt>
                <c:pt idx="2774">
                  <c:v>81</c:v>
                </c:pt>
                <c:pt idx="2775">
                  <c:v>96</c:v>
                </c:pt>
                <c:pt idx="2776">
                  <c:v>84</c:v>
                </c:pt>
                <c:pt idx="2777">
                  <c:v>110</c:v>
                </c:pt>
                <c:pt idx="2778">
                  <c:v>130</c:v>
                </c:pt>
                <c:pt idx="2779">
                  <c:v>84</c:v>
                </c:pt>
                <c:pt idx="2780">
                  <c:v>106</c:v>
                </c:pt>
                <c:pt idx="2781">
                  <c:v>76</c:v>
                </c:pt>
                <c:pt idx="2782">
                  <c:v>99</c:v>
                </c:pt>
                <c:pt idx="2783">
                  <c:v>96</c:v>
                </c:pt>
                <c:pt idx="2784">
                  <c:v>104</c:v>
                </c:pt>
                <c:pt idx="2785">
                  <c:v>108</c:v>
                </c:pt>
                <c:pt idx="2786">
                  <c:v>108</c:v>
                </c:pt>
                <c:pt idx="2787">
                  <c:v>87</c:v>
                </c:pt>
                <c:pt idx="2788">
                  <c:v>89</c:v>
                </c:pt>
                <c:pt idx="2789">
                  <c:v>97</c:v>
                </c:pt>
                <c:pt idx="2790">
                  <c:v>106</c:v>
                </c:pt>
                <c:pt idx="2791">
                  <c:v>100</c:v>
                </c:pt>
                <c:pt idx="2792">
                  <c:v>89</c:v>
                </c:pt>
                <c:pt idx="2793">
                  <c:v>95</c:v>
                </c:pt>
                <c:pt idx="2794">
                  <c:v>97</c:v>
                </c:pt>
                <c:pt idx="2795">
                  <c:v>94</c:v>
                </c:pt>
                <c:pt idx="2796">
                  <c:v>95</c:v>
                </c:pt>
                <c:pt idx="2797">
                  <c:v>101</c:v>
                </c:pt>
                <c:pt idx="2798">
                  <c:v>101</c:v>
                </c:pt>
                <c:pt idx="2799">
                  <c:v>82</c:v>
                </c:pt>
                <c:pt idx="2800">
                  <c:v>74</c:v>
                </c:pt>
                <c:pt idx="2801">
                  <c:v>130</c:v>
                </c:pt>
                <c:pt idx="2802">
                  <c:v>112</c:v>
                </c:pt>
                <c:pt idx="2803">
                  <c:v>96</c:v>
                </c:pt>
                <c:pt idx="2804">
                  <c:v>89</c:v>
                </c:pt>
                <c:pt idx="2805">
                  <c:v>121</c:v>
                </c:pt>
                <c:pt idx="2806">
                  <c:v>85</c:v>
                </c:pt>
                <c:pt idx="2807">
                  <c:v>120</c:v>
                </c:pt>
                <c:pt idx="2808">
                  <c:v>106</c:v>
                </c:pt>
                <c:pt idx="2809">
                  <c:v>83</c:v>
                </c:pt>
                <c:pt idx="2810">
                  <c:v>120</c:v>
                </c:pt>
                <c:pt idx="2811">
                  <c:v>111</c:v>
                </c:pt>
                <c:pt idx="2812">
                  <c:v>100</c:v>
                </c:pt>
                <c:pt idx="2813">
                  <c:v>89</c:v>
                </c:pt>
                <c:pt idx="2814">
                  <c:v>115</c:v>
                </c:pt>
                <c:pt idx="2815">
                  <c:v>135</c:v>
                </c:pt>
                <c:pt idx="2816">
                  <c:v>92</c:v>
                </c:pt>
                <c:pt idx="2817">
                  <c:v>120</c:v>
                </c:pt>
                <c:pt idx="2818">
                  <c:v>97</c:v>
                </c:pt>
                <c:pt idx="2819">
                  <c:v>135</c:v>
                </c:pt>
                <c:pt idx="2820">
                  <c:v>93</c:v>
                </c:pt>
                <c:pt idx="2821">
                  <c:v>118</c:v>
                </c:pt>
                <c:pt idx="2822">
                  <c:v>97</c:v>
                </c:pt>
                <c:pt idx="2823">
                  <c:v>98</c:v>
                </c:pt>
                <c:pt idx="2824">
                  <c:v>98</c:v>
                </c:pt>
                <c:pt idx="2825">
                  <c:v>101</c:v>
                </c:pt>
                <c:pt idx="2826">
                  <c:v>132</c:v>
                </c:pt>
                <c:pt idx="2827">
                  <c:v>106</c:v>
                </c:pt>
                <c:pt idx="2828">
                  <c:v>87</c:v>
                </c:pt>
                <c:pt idx="2829">
                  <c:v>98</c:v>
                </c:pt>
                <c:pt idx="2830">
                  <c:v>96</c:v>
                </c:pt>
                <c:pt idx="2831">
                  <c:v>104</c:v>
                </c:pt>
                <c:pt idx="2832">
                  <c:v>93</c:v>
                </c:pt>
                <c:pt idx="2833">
                  <c:v>95</c:v>
                </c:pt>
                <c:pt idx="2834">
                  <c:v>89</c:v>
                </c:pt>
                <c:pt idx="2835">
                  <c:v>107</c:v>
                </c:pt>
                <c:pt idx="2836">
                  <c:v>85</c:v>
                </c:pt>
                <c:pt idx="2837">
                  <c:v>93</c:v>
                </c:pt>
                <c:pt idx="2838">
                  <c:v>101</c:v>
                </c:pt>
                <c:pt idx="2839">
                  <c:v>103</c:v>
                </c:pt>
                <c:pt idx="2840">
                  <c:v>111</c:v>
                </c:pt>
                <c:pt idx="2841">
                  <c:v>86</c:v>
                </c:pt>
                <c:pt idx="2842">
                  <c:v>90</c:v>
                </c:pt>
                <c:pt idx="2843">
                  <c:v>82</c:v>
                </c:pt>
                <c:pt idx="2844">
                  <c:v>83</c:v>
                </c:pt>
                <c:pt idx="2845">
                  <c:v>125</c:v>
                </c:pt>
                <c:pt idx="2846">
                  <c:v>86</c:v>
                </c:pt>
                <c:pt idx="2847">
                  <c:v>91</c:v>
                </c:pt>
                <c:pt idx="2848">
                  <c:v>90</c:v>
                </c:pt>
                <c:pt idx="2849">
                  <c:v>90</c:v>
                </c:pt>
                <c:pt idx="2850">
                  <c:v>93</c:v>
                </c:pt>
                <c:pt idx="2851">
                  <c:v>104</c:v>
                </c:pt>
                <c:pt idx="2852">
                  <c:v>85</c:v>
                </c:pt>
                <c:pt idx="2853">
                  <c:v>81</c:v>
                </c:pt>
                <c:pt idx="2854">
                  <c:v>135</c:v>
                </c:pt>
                <c:pt idx="2855">
                  <c:v>144</c:v>
                </c:pt>
                <c:pt idx="2856">
                  <c:v>98</c:v>
                </c:pt>
                <c:pt idx="2857">
                  <c:v>117</c:v>
                </c:pt>
                <c:pt idx="2858">
                  <c:v>127</c:v>
                </c:pt>
                <c:pt idx="2859">
                  <c:v>98</c:v>
                </c:pt>
                <c:pt idx="2860">
                  <c:v>197</c:v>
                </c:pt>
                <c:pt idx="2861">
                  <c:v>104</c:v>
                </c:pt>
                <c:pt idx="2862">
                  <c:v>90</c:v>
                </c:pt>
                <c:pt idx="2863">
                  <c:v>130</c:v>
                </c:pt>
                <c:pt idx="2864">
                  <c:v>176</c:v>
                </c:pt>
                <c:pt idx="2865">
                  <c:v>116</c:v>
                </c:pt>
                <c:pt idx="2866">
                  <c:v>88</c:v>
                </c:pt>
                <c:pt idx="2867">
                  <c:v>106</c:v>
                </c:pt>
                <c:pt idx="2868">
                  <c:v>181</c:v>
                </c:pt>
                <c:pt idx="2869">
                  <c:v>130</c:v>
                </c:pt>
                <c:pt idx="2870">
                  <c:v>123</c:v>
                </c:pt>
                <c:pt idx="2871">
                  <c:v>120</c:v>
                </c:pt>
                <c:pt idx="2872">
                  <c:v>87</c:v>
                </c:pt>
                <c:pt idx="2873">
                  <c:v>123</c:v>
                </c:pt>
                <c:pt idx="2874">
                  <c:v>103</c:v>
                </c:pt>
                <c:pt idx="2875">
                  <c:v>91</c:v>
                </c:pt>
                <c:pt idx="2876">
                  <c:v>88</c:v>
                </c:pt>
                <c:pt idx="2877">
                  <c:v>126</c:v>
                </c:pt>
                <c:pt idx="2878">
                  <c:v>120</c:v>
                </c:pt>
                <c:pt idx="2879">
                  <c:v>94</c:v>
                </c:pt>
                <c:pt idx="2880">
                  <c:v>137</c:v>
                </c:pt>
                <c:pt idx="2881">
                  <c:v>119</c:v>
                </c:pt>
                <c:pt idx="2882">
                  <c:v>99</c:v>
                </c:pt>
                <c:pt idx="2883">
                  <c:v>79</c:v>
                </c:pt>
                <c:pt idx="2884">
                  <c:v>95</c:v>
                </c:pt>
                <c:pt idx="2885">
                  <c:v>103</c:v>
                </c:pt>
                <c:pt idx="2886">
                  <c:v>92</c:v>
                </c:pt>
                <c:pt idx="2887">
                  <c:v>84</c:v>
                </c:pt>
                <c:pt idx="2888">
                  <c:v>300</c:v>
                </c:pt>
                <c:pt idx="2889">
                  <c:v>120</c:v>
                </c:pt>
                <c:pt idx="2890">
                  <c:v>121</c:v>
                </c:pt>
                <c:pt idx="2891">
                  <c:v>97</c:v>
                </c:pt>
                <c:pt idx="2892">
                  <c:v>86</c:v>
                </c:pt>
                <c:pt idx="2893">
                  <c:v>45</c:v>
                </c:pt>
                <c:pt idx="2894">
                  <c:v>97</c:v>
                </c:pt>
                <c:pt idx="2895">
                  <c:v>93</c:v>
                </c:pt>
                <c:pt idx="2896">
                  <c:v>84</c:v>
                </c:pt>
                <c:pt idx="2897">
                  <c:v>96</c:v>
                </c:pt>
                <c:pt idx="2898">
                  <c:v>112</c:v>
                </c:pt>
                <c:pt idx="2899">
                  <c:v>125</c:v>
                </c:pt>
                <c:pt idx="2900">
                  <c:v>96</c:v>
                </c:pt>
                <c:pt idx="2901">
                  <c:v>103</c:v>
                </c:pt>
                <c:pt idx="2902">
                  <c:v>101</c:v>
                </c:pt>
                <c:pt idx="2903">
                  <c:v>104</c:v>
                </c:pt>
                <c:pt idx="2904">
                  <c:v>119</c:v>
                </c:pt>
                <c:pt idx="2905">
                  <c:v>128</c:v>
                </c:pt>
                <c:pt idx="2906">
                  <c:v>106</c:v>
                </c:pt>
                <c:pt idx="2907">
                  <c:v>126</c:v>
                </c:pt>
                <c:pt idx="2908">
                  <c:v>150</c:v>
                </c:pt>
                <c:pt idx="2909">
                  <c:v>178</c:v>
                </c:pt>
                <c:pt idx="2910">
                  <c:v>117</c:v>
                </c:pt>
                <c:pt idx="2911">
                  <c:v>119</c:v>
                </c:pt>
                <c:pt idx="2912">
                  <c:v>174</c:v>
                </c:pt>
                <c:pt idx="2913">
                  <c:v>111</c:v>
                </c:pt>
                <c:pt idx="2914">
                  <c:v>101</c:v>
                </c:pt>
                <c:pt idx="2915">
                  <c:v>89</c:v>
                </c:pt>
                <c:pt idx="2916">
                  <c:v>113</c:v>
                </c:pt>
                <c:pt idx="2917">
                  <c:v>95</c:v>
                </c:pt>
                <c:pt idx="2918">
                  <c:v>112</c:v>
                </c:pt>
                <c:pt idx="2919">
                  <c:v>109</c:v>
                </c:pt>
                <c:pt idx="2920">
                  <c:v>108</c:v>
                </c:pt>
                <c:pt idx="2921">
                  <c:v>100</c:v>
                </c:pt>
                <c:pt idx="2922">
                  <c:v>90</c:v>
                </c:pt>
                <c:pt idx="2923">
                  <c:v>94</c:v>
                </c:pt>
                <c:pt idx="2924">
                  <c:v>111</c:v>
                </c:pt>
                <c:pt idx="2925">
                  <c:v>142</c:v>
                </c:pt>
                <c:pt idx="2926">
                  <c:v>107</c:v>
                </c:pt>
                <c:pt idx="2927">
                  <c:v>91</c:v>
                </c:pt>
                <c:pt idx="2928">
                  <c:v>82</c:v>
                </c:pt>
                <c:pt idx="2929">
                  <c:v>97</c:v>
                </c:pt>
                <c:pt idx="2930">
                  <c:v>102</c:v>
                </c:pt>
                <c:pt idx="2931">
                  <c:v>93</c:v>
                </c:pt>
                <c:pt idx="2932">
                  <c:v>138</c:v>
                </c:pt>
                <c:pt idx="2933">
                  <c:v>93</c:v>
                </c:pt>
                <c:pt idx="2934">
                  <c:v>92</c:v>
                </c:pt>
                <c:pt idx="2935">
                  <c:v>92</c:v>
                </c:pt>
                <c:pt idx="2936">
                  <c:v>104</c:v>
                </c:pt>
                <c:pt idx="2937">
                  <c:v>89</c:v>
                </c:pt>
                <c:pt idx="2938">
                  <c:v>92</c:v>
                </c:pt>
                <c:pt idx="2939">
                  <c:v>90</c:v>
                </c:pt>
                <c:pt idx="2940">
                  <c:v>129</c:v>
                </c:pt>
                <c:pt idx="2941">
                  <c:v>111</c:v>
                </c:pt>
                <c:pt idx="2942">
                  <c:v>79</c:v>
                </c:pt>
                <c:pt idx="2943">
                  <c:v>104</c:v>
                </c:pt>
                <c:pt idx="2944">
                  <c:v>101</c:v>
                </c:pt>
                <c:pt idx="2945">
                  <c:v>113</c:v>
                </c:pt>
                <c:pt idx="2946">
                  <c:v>92</c:v>
                </c:pt>
                <c:pt idx="2947">
                  <c:v>106</c:v>
                </c:pt>
                <c:pt idx="2948">
                  <c:v>75</c:v>
                </c:pt>
                <c:pt idx="2949">
                  <c:v>104</c:v>
                </c:pt>
                <c:pt idx="2950">
                  <c:v>108</c:v>
                </c:pt>
                <c:pt idx="2951">
                  <c:v>99</c:v>
                </c:pt>
                <c:pt idx="2952">
                  <c:v>109</c:v>
                </c:pt>
                <c:pt idx="2953">
                  <c:v>93</c:v>
                </c:pt>
                <c:pt idx="2954">
                  <c:v>99</c:v>
                </c:pt>
                <c:pt idx="2955">
                  <c:v>98</c:v>
                </c:pt>
                <c:pt idx="2956">
                  <c:v>95</c:v>
                </c:pt>
                <c:pt idx="2957">
                  <c:v>107</c:v>
                </c:pt>
                <c:pt idx="2958">
                  <c:v>102</c:v>
                </c:pt>
                <c:pt idx="2959">
                  <c:v>97</c:v>
                </c:pt>
                <c:pt idx="2960">
                  <c:v>124</c:v>
                </c:pt>
                <c:pt idx="2961">
                  <c:v>90</c:v>
                </c:pt>
                <c:pt idx="2962">
                  <c:v>90</c:v>
                </c:pt>
                <c:pt idx="2963">
                  <c:v>99</c:v>
                </c:pt>
                <c:pt idx="2964">
                  <c:v>115</c:v>
                </c:pt>
                <c:pt idx="2965">
                  <c:v>89</c:v>
                </c:pt>
                <c:pt idx="2966">
                  <c:v>92</c:v>
                </c:pt>
                <c:pt idx="2967">
                  <c:v>94</c:v>
                </c:pt>
                <c:pt idx="2968">
                  <c:v>100</c:v>
                </c:pt>
                <c:pt idx="2969">
                  <c:v>109</c:v>
                </c:pt>
                <c:pt idx="2970">
                  <c:v>105</c:v>
                </c:pt>
                <c:pt idx="2971">
                  <c:v>102</c:v>
                </c:pt>
                <c:pt idx="2972">
                  <c:v>97</c:v>
                </c:pt>
                <c:pt idx="2973">
                  <c:v>118</c:v>
                </c:pt>
                <c:pt idx="2974">
                  <c:v>92</c:v>
                </c:pt>
                <c:pt idx="2975">
                  <c:v>103</c:v>
                </c:pt>
                <c:pt idx="2976">
                  <c:v>93</c:v>
                </c:pt>
                <c:pt idx="2977">
                  <c:v>113</c:v>
                </c:pt>
                <c:pt idx="2978">
                  <c:v>153</c:v>
                </c:pt>
                <c:pt idx="2979">
                  <c:v>89</c:v>
                </c:pt>
                <c:pt idx="2980">
                  <c:v>118</c:v>
                </c:pt>
                <c:pt idx="2981">
                  <c:v>97</c:v>
                </c:pt>
                <c:pt idx="2982">
                  <c:v>100</c:v>
                </c:pt>
                <c:pt idx="2983">
                  <c:v>96</c:v>
                </c:pt>
                <c:pt idx="2984">
                  <c:v>120</c:v>
                </c:pt>
                <c:pt idx="2985">
                  <c:v>175</c:v>
                </c:pt>
                <c:pt idx="2986">
                  <c:v>95</c:v>
                </c:pt>
                <c:pt idx="2987">
                  <c:v>95</c:v>
                </c:pt>
                <c:pt idx="2988">
                  <c:v>121</c:v>
                </c:pt>
                <c:pt idx="2989">
                  <c:v>110</c:v>
                </c:pt>
                <c:pt idx="2990">
                  <c:v>96</c:v>
                </c:pt>
                <c:pt idx="2991">
                  <c:v>121</c:v>
                </c:pt>
                <c:pt idx="2992">
                  <c:v>95</c:v>
                </c:pt>
                <c:pt idx="2993">
                  <c:v>112</c:v>
                </c:pt>
                <c:pt idx="2994">
                  <c:v>93</c:v>
                </c:pt>
                <c:pt idx="2995">
                  <c:v>110</c:v>
                </c:pt>
                <c:pt idx="2996">
                  <c:v>104</c:v>
                </c:pt>
                <c:pt idx="2997">
                  <c:v>119</c:v>
                </c:pt>
                <c:pt idx="2998">
                  <c:v>125</c:v>
                </c:pt>
                <c:pt idx="2999">
                  <c:v>96</c:v>
                </c:pt>
                <c:pt idx="3000">
                  <c:v>100</c:v>
                </c:pt>
                <c:pt idx="3001">
                  <c:v>89</c:v>
                </c:pt>
                <c:pt idx="3002">
                  <c:v>92</c:v>
                </c:pt>
                <c:pt idx="3003">
                  <c:v>109</c:v>
                </c:pt>
                <c:pt idx="3004">
                  <c:v>103</c:v>
                </c:pt>
                <c:pt idx="3005">
                  <c:v>95</c:v>
                </c:pt>
                <c:pt idx="3006">
                  <c:v>105</c:v>
                </c:pt>
                <c:pt idx="3007">
                  <c:v>106</c:v>
                </c:pt>
                <c:pt idx="3008">
                  <c:v>100</c:v>
                </c:pt>
                <c:pt idx="3009">
                  <c:v>103</c:v>
                </c:pt>
                <c:pt idx="3010">
                  <c:v>116</c:v>
                </c:pt>
                <c:pt idx="3011">
                  <c:v>99</c:v>
                </c:pt>
                <c:pt idx="3012">
                  <c:v>164</c:v>
                </c:pt>
                <c:pt idx="3013">
                  <c:v>96</c:v>
                </c:pt>
                <c:pt idx="3014">
                  <c:v>122</c:v>
                </c:pt>
                <c:pt idx="3015">
                  <c:v>94</c:v>
                </c:pt>
                <c:pt idx="3016">
                  <c:v>93</c:v>
                </c:pt>
                <c:pt idx="3017">
                  <c:v>96</c:v>
                </c:pt>
                <c:pt idx="3018">
                  <c:v>113</c:v>
                </c:pt>
                <c:pt idx="3019">
                  <c:v>192</c:v>
                </c:pt>
                <c:pt idx="3020">
                  <c:v>99</c:v>
                </c:pt>
                <c:pt idx="3021">
                  <c:v>91</c:v>
                </c:pt>
                <c:pt idx="3022">
                  <c:v>100</c:v>
                </c:pt>
                <c:pt idx="3023">
                  <c:v>105</c:v>
                </c:pt>
                <c:pt idx="3024">
                  <c:v>99</c:v>
                </c:pt>
                <c:pt idx="3025">
                  <c:v>112</c:v>
                </c:pt>
                <c:pt idx="3026">
                  <c:v>99</c:v>
                </c:pt>
                <c:pt idx="3027">
                  <c:v>125</c:v>
                </c:pt>
                <c:pt idx="3028">
                  <c:v>107</c:v>
                </c:pt>
                <c:pt idx="3029">
                  <c:v>107</c:v>
                </c:pt>
                <c:pt idx="3030">
                  <c:v>97</c:v>
                </c:pt>
                <c:pt idx="3031">
                  <c:v>95</c:v>
                </c:pt>
                <c:pt idx="3032">
                  <c:v>106</c:v>
                </c:pt>
                <c:pt idx="3033">
                  <c:v>103</c:v>
                </c:pt>
                <c:pt idx="3034">
                  <c:v>96</c:v>
                </c:pt>
                <c:pt idx="3035">
                  <c:v>103</c:v>
                </c:pt>
                <c:pt idx="3036">
                  <c:v>108</c:v>
                </c:pt>
                <c:pt idx="3037">
                  <c:v>118</c:v>
                </c:pt>
                <c:pt idx="3038">
                  <c:v>97</c:v>
                </c:pt>
                <c:pt idx="3039">
                  <c:v>115</c:v>
                </c:pt>
                <c:pt idx="3040">
                  <c:v>102</c:v>
                </c:pt>
                <c:pt idx="3041">
                  <c:v>125</c:v>
                </c:pt>
                <c:pt idx="3042">
                  <c:v>108</c:v>
                </c:pt>
                <c:pt idx="3043">
                  <c:v>101</c:v>
                </c:pt>
                <c:pt idx="3044">
                  <c:v>101</c:v>
                </c:pt>
                <c:pt idx="3045">
                  <c:v>139</c:v>
                </c:pt>
                <c:pt idx="3046">
                  <c:v>125</c:v>
                </c:pt>
                <c:pt idx="3047">
                  <c:v>115</c:v>
                </c:pt>
                <c:pt idx="3048">
                  <c:v>99</c:v>
                </c:pt>
                <c:pt idx="3049">
                  <c:v>88</c:v>
                </c:pt>
                <c:pt idx="3050">
                  <c:v>112</c:v>
                </c:pt>
                <c:pt idx="3051">
                  <c:v>108</c:v>
                </c:pt>
                <c:pt idx="3052">
                  <c:v>104</c:v>
                </c:pt>
                <c:pt idx="3053">
                  <c:v>108</c:v>
                </c:pt>
                <c:pt idx="3054">
                  <c:v>102</c:v>
                </c:pt>
                <c:pt idx="3055">
                  <c:v>88</c:v>
                </c:pt>
                <c:pt idx="3056">
                  <c:v>91</c:v>
                </c:pt>
                <c:pt idx="3057">
                  <c:v>141</c:v>
                </c:pt>
                <c:pt idx="3058">
                  <c:v>101</c:v>
                </c:pt>
                <c:pt idx="3059">
                  <c:v>105</c:v>
                </c:pt>
                <c:pt idx="3060">
                  <c:v>100</c:v>
                </c:pt>
                <c:pt idx="3061">
                  <c:v>116</c:v>
                </c:pt>
                <c:pt idx="3062">
                  <c:v>97</c:v>
                </c:pt>
                <c:pt idx="3063">
                  <c:v>106</c:v>
                </c:pt>
                <c:pt idx="3064">
                  <c:v>105</c:v>
                </c:pt>
                <c:pt idx="3065">
                  <c:v>122</c:v>
                </c:pt>
                <c:pt idx="3066">
                  <c:v>107</c:v>
                </c:pt>
                <c:pt idx="3067">
                  <c:v>121</c:v>
                </c:pt>
                <c:pt idx="3068">
                  <c:v>98</c:v>
                </c:pt>
                <c:pt idx="3069">
                  <c:v>123</c:v>
                </c:pt>
                <c:pt idx="3070">
                  <c:v>110</c:v>
                </c:pt>
                <c:pt idx="3071">
                  <c:v>120</c:v>
                </c:pt>
                <c:pt idx="3072">
                  <c:v>122</c:v>
                </c:pt>
                <c:pt idx="3073">
                  <c:v>110</c:v>
                </c:pt>
                <c:pt idx="3074">
                  <c:v>139</c:v>
                </c:pt>
                <c:pt idx="3075">
                  <c:v>124</c:v>
                </c:pt>
                <c:pt idx="3076">
                  <c:v>152</c:v>
                </c:pt>
                <c:pt idx="3077">
                  <c:v>98</c:v>
                </c:pt>
                <c:pt idx="3078">
                  <c:v>106</c:v>
                </c:pt>
                <c:pt idx="3079">
                  <c:v>106</c:v>
                </c:pt>
                <c:pt idx="3080">
                  <c:v>106</c:v>
                </c:pt>
                <c:pt idx="3081">
                  <c:v>89</c:v>
                </c:pt>
                <c:pt idx="3082">
                  <c:v>94</c:v>
                </c:pt>
                <c:pt idx="3083">
                  <c:v>109</c:v>
                </c:pt>
                <c:pt idx="3084">
                  <c:v>144</c:v>
                </c:pt>
                <c:pt idx="3085">
                  <c:v>90</c:v>
                </c:pt>
                <c:pt idx="3086">
                  <c:v>106</c:v>
                </c:pt>
                <c:pt idx="3087">
                  <c:v>121</c:v>
                </c:pt>
                <c:pt idx="3088">
                  <c:v>89</c:v>
                </c:pt>
                <c:pt idx="3089">
                  <c:v>104</c:v>
                </c:pt>
                <c:pt idx="3090">
                  <c:v>99</c:v>
                </c:pt>
                <c:pt idx="3091">
                  <c:v>98</c:v>
                </c:pt>
                <c:pt idx="3092">
                  <c:v>121</c:v>
                </c:pt>
                <c:pt idx="3093">
                  <c:v>96</c:v>
                </c:pt>
                <c:pt idx="3094">
                  <c:v>99</c:v>
                </c:pt>
                <c:pt idx="3095">
                  <c:v>42</c:v>
                </c:pt>
                <c:pt idx="3096">
                  <c:v>122</c:v>
                </c:pt>
                <c:pt idx="3097">
                  <c:v>101</c:v>
                </c:pt>
                <c:pt idx="3098">
                  <c:v>102</c:v>
                </c:pt>
                <c:pt idx="3099">
                  <c:v>84</c:v>
                </c:pt>
                <c:pt idx="3100">
                  <c:v>104</c:v>
                </c:pt>
                <c:pt idx="3101">
                  <c:v>96</c:v>
                </c:pt>
                <c:pt idx="3102">
                  <c:v>94</c:v>
                </c:pt>
                <c:pt idx="3103">
                  <c:v>90</c:v>
                </c:pt>
                <c:pt idx="3104">
                  <c:v>90</c:v>
                </c:pt>
                <c:pt idx="3105">
                  <c:v>106</c:v>
                </c:pt>
                <c:pt idx="3106">
                  <c:v>96</c:v>
                </c:pt>
                <c:pt idx="3107">
                  <c:v>95</c:v>
                </c:pt>
                <c:pt idx="3108">
                  <c:v>99</c:v>
                </c:pt>
                <c:pt idx="3109">
                  <c:v>99</c:v>
                </c:pt>
                <c:pt idx="3110">
                  <c:v>95</c:v>
                </c:pt>
                <c:pt idx="3111">
                  <c:v>99</c:v>
                </c:pt>
                <c:pt idx="3112">
                  <c:v>107</c:v>
                </c:pt>
                <c:pt idx="3113">
                  <c:v>90</c:v>
                </c:pt>
                <c:pt idx="3114">
                  <c:v>96</c:v>
                </c:pt>
                <c:pt idx="3115">
                  <c:v>104</c:v>
                </c:pt>
                <c:pt idx="3116">
                  <c:v>97</c:v>
                </c:pt>
                <c:pt idx="3117">
                  <c:v>107</c:v>
                </c:pt>
                <c:pt idx="3118">
                  <c:v>85</c:v>
                </c:pt>
                <c:pt idx="3119">
                  <c:v>95</c:v>
                </c:pt>
                <c:pt idx="3120">
                  <c:v>111</c:v>
                </c:pt>
                <c:pt idx="3121">
                  <c:v>86</c:v>
                </c:pt>
                <c:pt idx="3122">
                  <c:v>103</c:v>
                </c:pt>
                <c:pt idx="3123">
                  <c:v>111</c:v>
                </c:pt>
                <c:pt idx="3124">
                  <c:v>112</c:v>
                </c:pt>
                <c:pt idx="3125">
                  <c:v>141</c:v>
                </c:pt>
                <c:pt idx="3126">
                  <c:v>95</c:v>
                </c:pt>
                <c:pt idx="3127">
                  <c:v>85</c:v>
                </c:pt>
                <c:pt idx="3128">
                  <c:v>129</c:v>
                </c:pt>
                <c:pt idx="3129">
                  <c:v>125</c:v>
                </c:pt>
                <c:pt idx="3130">
                  <c:v>116</c:v>
                </c:pt>
                <c:pt idx="3131">
                  <c:v>105</c:v>
                </c:pt>
                <c:pt idx="3132">
                  <c:v>90</c:v>
                </c:pt>
                <c:pt idx="3133">
                  <c:v>111</c:v>
                </c:pt>
                <c:pt idx="3134">
                  <c:v>91</c:v>
                </c:pt>
                <c:pt idx="3135">
                  <c:v>97</c:v>
                </c:pt>
                <c:pt idx="3136">
                  <c:v>92</c:v>
                </c:pt>
                <c:pt idx="3137">
                  <c:v>104</c:v>
                </c:pt>
                <c:pt idx="3138">
                  <c:v>120</c:v>
                </c:pt>
                <c:pt idx="3139">
                  <c:v>99</c:v>
                </c:pt>
                <c:pt idx="3140">
                  <c:v>93</c:v>
                </c:pt>
                <c:pt idx="3141">
                  <c:v>99</c:v>
                </c:pt>
                <c:pt idx="3142">
                  <c:v>96</c:v>
                </c:pt>
                <c:pt idx="3143">
                  <c:v>96</c:v>
                </c:pt>
                <c:pt idx="3144">
                  <c:v>100</c:v>
                </c:pt>
                <c:pt idx="3145">
                  <c:v>98</c:v>
                </c:pt>
                <c:pt idx="3146">
                  <c:v>106</c:v>
                </c:pt>
                <c:pt idx="3147">
                  <c:v>95</c:v>
                </c:pt>
                <c:pt idx="3148">
                  <c:v>104</c:v>
                </c:pt>
                <c:pt idx="3149">
                  <c:v>87</c:v>
                </c:pt>
                <c:pt idx="3150">
                  <c:v>81</c:v>
                </c:pt>
                <c:pt idx="3151">
                  <c:v>94</c:v>
                </c:pt>
                <c:pt idx="3152">
                  <c:v>89</c:v>
                </c:pt>
                <c:pt idx="3153">
                  <c:v>88</c:v>
                </c:pt>
                <c:pt idx="3154">
                  <c:v>115</c:v>
                </c:pt>
                <c:pt idx="3155">
                  <c:v>96</c:v>
                </c:pt>
                <c:pt idx="3156">
                  <c:v>135</c:v>
                </c:pt>
                <c:pt idx="3157">
                  <c:v>93</c:v>
                </c:pt>
                <c:pt idx="3158">
                  <c:v>109</c:v>
                </c:pt>
                <c:pt idx="3159">
                  <c:v>101</c:v>
                </c:pt>
                <c:pt idx="3160">
                  <c:v>117</c:v>
                </c:pt>
                <c:pt idx="3161">
                  <c:v>83</c:v>
                </c:pt>
                <c:pt idx="3162">
                  <c:v>113</c:v>
                </c:pt>
                <c:pt idx="3163">
                  <c:v>104</c:v>
                </c:pt>
                <c:pt idx="3164">
                  <c:v>97</c:v>
                </c:pt>
                <c:pt idx="3165">
                  <c:v>110</c:v>
                </c:pt>
                <c:pt idx="3166">
                  <c:v>103</c:v>
                </c:pt>
                <c:pt idx="3167">
                  <c:v>94</c:v>
                </c:pt>
                <c:pt idx="3168">
                  <c:v>77</c:v>
                </c:pt>
                <c:pt idx="3169">
                  <c:v>134</c:v>
                </c:pt>
                <c:pt idx="3170">
                  <c:v>90</c:v>
                </c:pt>
                <c:pt idx="3171">
                  <c:v>104</c:v>
                </c:pt>
                <c:pt idx="3172">
                  <c:v>93</c:v>
                </c:pt>
                <c:pt idx="3173">
                  <c:v>106</c:v>
                </c:pt>
                <c:pt idx="3174">
                  <c:v>109</c:v>
                </c:pt>
                <c:pt idx="3175">
                  <c:v>101</c:v>
                </c:pt>
                <c:pt idx="3176">
                  <c:v>100</c:v>
                </c:pt>
                <c:pt idx="3177">
                  <c:v>95</c:v>
                </c:pt>
                <c:pt idx="3178">
                  <c:v>94</c:v>
                </c:pt>
                <c:pt idx="3179">
                  <c:v>93</c:v>
                </c:pt>
                <c:pt idx="3180">
                  <c:v>106</c:v>
                </c:pt>
                <c:pt idx="3181">
                  <c:v>99</c:v>
                </c:pt>
                <c:pt idx="3182">
                  <c:v>82</c:v>
                </c:pt>
                <c:pt idx="3183">
                  <c:v>135</c:v>
                </c:pt>
                <c:pt idx="3184">
                  <c:v>88</c:v>
                </c:pt>
                <c:pt idx="3185">
                  <c:v>89</c:v>
                </c:pt>
                <c:pt idx="3186">
                  <c:v>110</c:v>
                </c:pt>
                <c:pt idx="3187">
                  <c:v>107</c:v>
                </c:pt>
                <c:pt idx="3188">
                  <c:v>86</c:v>
                </c:pt>
                <c:pt idx="3189">
                  <c:v>91</c:v>
                </c:pt>
                <c:pt idx="3190">
                  <c:v>103</c:v>
                </c:pt>
                <c:pt idx="3191">
                  <c:v>92</c:v>
                </c:pt>
                <c:pt idx="3192">
                  <c:v>99</c:v>
                </c:pt>
                <c:pt idx="3193">
                  <c:v>96</c:v>
                </c:pt>
                <c:pt idx="3194">
                  <c:v>82</c:v>
                </c:pt>
                <c:pt idx="3195">
                  <c:v>92</c:v>
                </c:pt>
                <c:pt idx="3196">
                  <c:v>112</c:v>
                </c:pt>
                <c:pt idx="3197">
                  <c:v>90</c:v>
                </c:pt>
                <c:pt idx="3198">
                  <c:v>150</c:v>
                </c:pt>
                <c:pt idx="3199">
                  <c:v>91</c:v>
                </c:pt>
                <c:pt idx="3200">
                  <c:v>95</c:v>
                </c:pt>
                <c:pt idx="3201">
                  <c:v>97</c:v>
                </c:pt>
                <c:pt idx="3202">
                  <c:v>41</c:v>
                </c:pt>
                <c:pt idx="3203">
                  <c:v>112</c:v>
                </c:pt>
                <c:pt idx="3204">
                  <c:v>122</c:v>
                </c:pt>
                <c:pt idx="3205">
                  <c:v>110</c:v>
                </c:pt>
                <c:pt idx="3206">
                  <c:v>108</c:v>
                </c:pt>
                <c:pt idx="3207">
                  <c:v>121</c:v>
                </c:pt>
                <c:pt idx="3208">
                  <c:v>97</c:v>
                </c:pt>
                <c:pt idx="3209">
                  <c:v>116</c:v>
                </c:pt>
                <c:pt idx="3210">
                  <c:v>94</c:v>
                </c:pt>
                <c:pt idx="3211">
                  <c:v>103</c:v>
                </c:pt>
                <c:pt idx="3212">
                  <c:v>112</c:v>
                </c:pt>
                <c:pt idx="3213">
                  <c:v>91</c:v>
                </c:pt>
                <c:pt idx="3214">
                  <c:v>98</c:v>
                </c:pt>
                <c:pt idx="3215">
                  <c:v>95</c:v>
                </c:pt>
                <c:pt idx="3216">
                  <c:v>99</c:v>
                </c:pt>
                <c:pt idx="3217">
                  <c:v>91</c:v>
                </c:pt>
                <c:pt idx="3218">
                  <c:v>97</c:v>
                </c:pt>
                <c:pt idx="3219">
                  <c:v>90</c:v>
                </c:pt>
                <c:pt idx="3220">
                  <c:v>90</c:v>
                </c:pt>
                <c:pt idx="3221">
                  <c:v>94</c:v>
                </c:pt>
                <c:pt idx="3222">
                  <c:v>90</c:v>
                </c:pt>
                <c:pt idx="3223">
                  <c:v>103</c:v>
                </c:pt>
                <c:pt idx="3224">
                  <c:v>105</c:v>
                </c:pt>
                <c:pt idx="3225">
                  <c:v>113</c:v>
                </c:pt>
                <c:pt idx="3226">
                  <c:v>99</c:v>
                </c:pt>
                <c:pt idx="3227">
                  <c:v>148</c:v>
                </c:pt>
                <c:pt idx="3228">
                  <c:v>93</c:v>
                </c:pt>
                <c:pt idx="3229">
                  <c:v>94</c:v>
                </c:pt>
                <c:pt idx="3230">
                  <c:v>121</c:v>
                </c:pt>
                <c:pt idx="3231">
                  <c:v>118</c:v>
                </c:pt>
                <c:pt idx="3232">
                  <c:v>101</c:v>
                </c:pt>
                <c:pt idx="3233">
                  <c:v>90</c:v>
                </c:pt>
                <c:pt idx="3234">
                  <c:v>100</c:v>
                </c:pt>
                <c:pt idx="3235">
                  <c:v>97</c:v>
                </c:pt>
                <c:pt idx="3236">
                  <c:v>96</c:v>
                </c:pt>
                <c:pt idx="3237">
                  <c:v>117</c:v>
                </c:pt>
                <c:pt idx="3238">
                  <c:v>108</c:v>
                </c:pt>
                <c:pt idx="3239">
                  <c:v>109</c:v>
                </c:pt>
                <c:pt idx="3240">
                  <c:v>102</c:v>
                </c:pt>
                <c:pt idx="3241">
                  <c:v>115</c:v>
                </c:pt>
                <c:pt idx="3242">
                  <c:v>98</c:v>
                </c:pt>
                <c:pt idx="3243">
                  <c:v>133</c:v>
                </c:pt>
                <c:pt idx="3244">
                  <c:v>122</c:v>
                </c:pt>
                <c:pt idx="3245">
                  <c:v>106</c:v>
                </c:pt>
                <c:pt idx="3246">
                  <c:v>112</c:v>
                </c:pt>
                <c:pt idx="3247">
                  <c:v>99</c:v>
                </c:pt>
                <c:pt idx="3248">
                  <c:v>110</c:v>
                </c:pt>
                <c:pt idx="3249">
                  <c:v>104</c:v>
                </c:pt>
                <c:pt idx="3250">
                  <c:v>133</c:v>
                </c:pt>
                <c:pt idx="3251">
                  <c:v>103</c:v>
                </c:pt>
                <c:pt idx="3252">
                  <c:v>112</c:v>
                </c:pt>
                <c:pt idx="3253">
                  <c:v>101</c:v>
                </c:pt>
                <c:pt idx="3254">
                  <c:v>133</c:v>
                </c:pt>
                <c:pt idx="3255">
                  <c:v>104</c:v>
                </c:pt>
                <c:pt idx="3256">
                  <c:v>112</c:v>
                </c:pt>
                <c:pt idx="3257">
                  <c:v>94</c:v>
                </c:pt>
                <c:pt idx="3258">
                  <c:v>90</c:v>
                </c:pt>
                <c:pt idx="3259">
                  <c:v>101</c:v>
                </c:pt>
                <c:pt idx="3260">
                  <c:v>93</c:v>
                </c:pt>
                <c:pt idx="3261">
                  <c:v>152</c:v>
                </c:pt>
                <c:pt idx="3262">
                  <c:v>112</c:v>
                </c:pt>
                <c:pt idx="3263">
                  <c:v>95</c:v>
                </c:pt>
                <c:pt idx="3264">
                  <c:v>111</c:v>
                </c:pt>
                <c:pt idx="3265">
                  <c:v>91</c:v>
                </c:pt>
                <c:pt idx="3266">
                  <c:v>106</c:v>
                </c:pt>
                <c:pt idx="3267">
                  <c:v>93</c:v>
                </c:pt>
                <c:pt idx="3268">
                  <c:v>93</c:v>
                </c:pt>
                <c:pt idx="3269">
                  <c:v>165</c:v>
                </c:pt>
                <c:pt idx="3270">
                  <c:v>96</c:v>
                </c:pt>
                <c:pt idx="3271">
                  <c:v>93</c:v>
                </c:pt>
                <c:pt idx="3272">
                  <c:v>82</c:v>
                </c:pt>
                <c:pt idx="3273">
                  <c:v>101</c:v>
                </c:pt>
                <c:pt idx="3274">
                  <c:v>81</c:v>
                </c:pt>
                <c:pt idx="3275">
                  <c:v>105</c:v>
                </c:pt>
                <c:pt idx="3276">
                  <c:v>86</c:v>
                </c:pt>
                <c:pt idx="3277">
                  <c:v>110</c:v>
                </c:pt>
                <c:pt idx="3278">
                  <c:v>110</c:v>
                </c:pt>
                <c:pt idx="3279">
                  <c:v>104</c:v>
                </c:pt>
                <c:pt idx="3280">
                  <c:v>96</c:v>
                </c:pt>
                <c:pt idx="3281">
                  <c:v>110</c:v>
                </c:pt>
                <c:pt idx="3282">
                  <c:v>84</c:v>
                </c:pt>
                <c:pt idx="3283">
                  <c:v>94</c:v>
                </c:pt>
                <c:pt idx="3284">
                  <c:v>93</c:v>
                </c:pt>
                <c:pt idx="3285">
                  <c:v>96</c:v>
                </c:pt>
                <c:pt idx="3286">
                  <c:v>101</c:v>
                </c:pt>
                <c:pt idx="3287">
                  <c:v>102</c:v>
                </c:pt>
                <c:pt idx="3288">
                  <c:v>87</c:v>
                </c:pt>
                <c:pt idx="3289">
                  <c:v>99</c:v>
                </c:pt>
                <c:pt idx="3290">
                  <c:v>106</c:v>
                </c:pt>
                <c:pt idx="3291">
                  <c:v>117</c:v>
                </c:pt>
                <c:pt idx="3292">
                  <c:v>99</c:v>
                </c:pt>
                <c:pt idx="3293">
                  <c:v>102</c:v>
                </c:pt>
                <c:pt idx="3294">
                  <c:v>85</c:v>
                </c:pt>
                <c:pt idx="3295">
                  <c:v>86</c:v>
                </c:pt>
                <c:pt idx="3296">
                  <c:v>120</c:v>
                </c:pt>
                <c:pt idx="3297">
                  <c:v>106</c:v>
                </c:pt>
                <c:pt idx="3298">
                  <c:v>103</c:v>
                </c:pt>
                <c:pt idx="3299">
                  <c:v>93</c:v>
                </c:pt>
                <c:pt idx="3300">
                  <c:v>112</c:v>
                </c:pt>
                <c:pt idx="3301">
                  <c:v>113</c:v>
                </c:pt>
                <c:pt idx="3302">
                  <c:v>98</c:v>
                </c:pt>
                <c:pt idx="3303">
                  <c:v>92</c:v>
                </c:pt>
                <c:pt idx="3304">
                  <c:v>106</c:v>
                </c:pt>
                <c:pt idx="3305">
                  <c:v>93</c:v>
                </c:pt>
                <c:pt idx="3306">
                  <c:v>226</c:v>
                </c:pt>
                <c:pt idx="3307">
                  <c:v>104</c:v>
                </c:pt>
                <c:pt idx="3308">
                  <c:v>152</c:v>
                </c:pt>
                <c:pt idx="3309">
                  <c:v>107</c:v>
                </c:pt>
                <c:pt idx="3310">
                  <c:v>95</c:v>
                </c:pt>
                <c:pt idx="3311">
                  <c:v>102</c:v>
                </c:pt>
                <c:pt idx="3312">
                  <c:v>99</c:v>
                </c:pt>
                <c:pt idx="3313">
                  <c:v>109</c:v>
                </c:pt>
                <c:pt idx="3314">
                  <c:v>91</c:v>
                </c:pt>
                <c:pt idx="3315">
                  <c:v>88</c:v>
                </c:pt>
                <c:pt idx="3316">
                  <c:v>97</c:v>
                </c:pt>
                <c:pt idx="3317">
                  <c:v>97</c:v>
                </c:pt>
                <c:pt idx="3318">
                  <c:v>85</c:v>
                </c:pt>
                <c:pt idx="3319">
                  <c:v>92</c:v>
                </c:pt>
                <c:pt idx="3320">
                  <c:v>93</c:v>
                </c:pt>
                <c:pt idx="3321">
                  <c:v>96</c:v>
                </c:pt>
                <c:pt idx="3322">
                  <c:v>105</c:v>
                </c:pt>
                <c:pt idx="3323">
                  <c:v>129</c:v>
                </c:pt>
                <c:pt idx="3324">
                  <c:v>37</c:v>
                </c:pt>
                <c:pt idx="3325">
                  <c:v>81</c:v>
                </c:pt>
                <c:pt idx="3326">
                  <c:v>106</c:v>
                </c:pt>
                <c:pt idx="3327">
                  <c:v>103</c:v>
                </c:pt>
                <c:pt idx="3328">
                  <c:v>101</c:v>
                </c:pt>
                <c:pt idx="3329">
                  <c:v>98</c:v>
                </c:pt>
                <c:pt idx="3330">
                  <c:v>91</c:v>
                </c:pt>
                <c:pt idx="3331">
                  <c:v>105</c:v>
                </c:pt>
                <c:pt idx="3332">
                  <c:v>100</c:v>
                </c:pt>
                <c:pt idx="3333">
                  <c:v>80</c:v>
                </c:pt>
                <c:pt idx="3334">
                  <c:v>107</c:v>
                </c:pt>
                <c:pt idx="3335">
                  <c:v>92</c:v>
                </c:pt>
                <c:pt idx="3336">
                  <c:v>107</c:v>
                </c:pt>
                <c:pt idx="3337">
                  <c:v>135</c:v>
                </c:pt>
                <c:pt idx="3338">
                  <c:v>99</c:v>
                </c:pt>
                <c:pt idx="3339">
                  <c:v>115</c:v>
                </c:pt>
                <c:pt idx="3340">
                  <c:v>91</c:v>
                </c:pt>
                <c:pt idx="3341">
                  <c:v>92</c:v>
                </c:pt>
                <c:pt idx="3342">
                  <c:v>101</c:v>
                </c:pt>
                <c:pt idx="3343">
                  <c:v>105</c:v>
                </c:pt>
                <c:pt idx="3344">
                  <c:v>109</c:v>
                </c:pt>
                <c:pt idx="3345">
                  <c:v>110</c:v>
                </c:pt>
                <c:pt idx="3346">
                  <c:v>94</c:v>
                </c:pt>
                <c:pt idx="3347">
                  <c:v>115</c:v>
                </c:pt>
                <c:pt idx="3348">
                  <c:v>98</c:v>
                </c:pt>
                <c:pt idx="3349">
                  <c:v>91</c:v>
                </c:pt>
                <c:pt idx="3350">
                  <c:v>120</c:v>
                </c:pt>
                <c:pt idx="3351">
                  <c:v>87</c:v>
                </c:pt>
                <c:pt idx="3352">
                  <c:v>117</c:v>
                </c:pt>
                <c:pt idx="3353">
                  <c:v>85</c:v>
                </c:pt>
                <c:pt idx="3354">
                  <c:v>110</c:v>
                </c:pt>
                <c:pt idx="3355">
                  <c:v>113</c:v>
                </c:pt>
                <c:pt idx="3356">
                  <c:v>98</c:v>
                </c:pt>
                <c:pt idx="3357">
                  <c:v>86</c:v>
                </c:pt>
                <c:pt idx="3358">
                  <c:v>161</c:v>
                </c:pt>
                <c:pt idx="3359">
                  <c:v>100</c:v>
                </c:pt>
                <c:pt idx="3360">
                  <c:v>91</c:v>
                </c:pt>
                <c:pt idx="3361">
                  <c:v>100</c:v>
                </c:pt>
                <c:pt idx="3362">
                  <c:v>84</c:v>
                </c:pt>
                <c:pt idx="3363">
                  <c:v>99</c:v>
                </c:pt>
                <c:pt idx="3364">
                  <c:v>109</c:v>
                </c:pt>
                <c:pt idx="3365">
                  <c:v>95</c:v>
                </c:pt>
                <c:pt idx="3366">
                  <c:v>97</c:v>
                </c:pt>
                <c:pt idx="3367">
                  <c:v>90</c:v>
                </c:pt>
                <c:pt idx="3368">
                  <c:v>96</c:v>
                </c:pt>
                <c:pt idx="3369">
                  <c:v>82</c:v>
                </c:pt>
                <c:pt idx="3370">
                  <c:v>109</c:v>
                </c:pt>
                <c:pt idx="3371">
                  <c:v>98</c:v>
                </c:pt>
                <c:pt idx="3372">
                  <c:v>95</c:v>
                </c:pt>
                <c:pt idx="3373">
                  <c:v>104</c:v>
                </c:pt>
                <c:pt idx="3374">
                  <c:v>87</c:v>
                </c:pt>
                <c:pt idx="3375">
                  <c:v>108</c:v>
                </c:pt>
                <c:pt idx="3376">
                  <c:v>94</c:v>
                </c:pt>
                <c:pt idx="3377">
                  <c:v>134</c:v>
                </c:pt>
                <c:pt idx="3378">
                  <c:v>89</c:v>
                </c:pt>
                <c:pt idx="3379">
                  <c:v>102</c:v>
                </c:pt>
                <c:pt idx="3380">
                  <c:v>120</c:v>
                </c:pt>
                <c:pt idx="3381">
                  <c:v>110</c:v>
                </c:pt>
                <c:pt idx="3382">
                  <c:v>86</c:v>
                </c:pt>
                <c:pt idx="3383">
                  <c:v>101</c:v>
                </c:pt>
                <c:pt idx="3384">
                  <c:v>87</c:v>
                </c:pt>
                <c:pt idx="3385">
                  <c:v>93</c:v>
                </c:pt>
                <c:pt idx="3386">
                  <c:v>98</c:v>
                </c:pt>
                <c:pt idx="3387">
                  <c:v>100</c:v>
                </c:pt>
                <c:pt idx="3388">
                  <c:v>88</c:v>
                </c:pt>
                <c:pt idx="3389">
                  <c:v>97</c:v>
                </c:pt>
                <c:pt idx="3390">
                  <c:v>122</c:v>
                </c:pt>
                <c:pt idx="3391">
                  <c:v>96</c:v>
                </c:pt>
                <c:pt idx="3392">
                  <c:v>113</c:v>
                </c:pt>
                <c:pt idx="3393">
                  <c:v>105</c:v>
                </c:pt>
                <c:pt idx="3394">
                  <c:v>93</c:v>
                </c:pt>
                <c:pt idx="3395">
                  <c:v>89</c:v>
                </c:pt>
                <c:pt idx="3396">
                  <c:v>116</c:v>
                </c:pt>
                <c:pt idx="3397">
                  <c:v>120</c:v>
                </c:pt>
                <c:pt idx="3398">
                  <c:v>88</c:v>
                </c:pt>
                <c:pt idx="3399">
                  <c:v>102</c:v>
                </c:pt>
                <c:pt idx="3400">
                  <c:v>106</c:v>
                </c:pt>
                <c:pt idx="3401">
                  <c:v>95</c:v>
                </c:pt>
                <c:pt idx="3402">
                  <c:v>113</c:v>
                </c:pt>
                <c:pt idx="3403">
                  <c:v>93</c:v>
                </c:pt>
                <c:pt idx="3404">
                  <c:v>97</c:v>
                </c:pt>
                <c:pt idx="3405">
                  <c:v>140</c:v>
                </c:pt>
                <c:pt idx="3406">
                  <c:v>86</c:v>
                </c:pt>
                <c:pt idx="3407">
                  <c:v>66</c:v>
                </c:pt>
                <c:pt idx="3408">
                  <c:v>86</c:v>
                </c:pt>
                <c:pt idx="3409">
                  <c:v>87</c:v>
                </c:pt>
                <c:pt idx="3410">
                  <c:v>149</c:v>
                </c:pt>
                <c:pt idx="3411">
                  <c:v>98</c:v>
                </c:pt>
                <c:pt idx="3412">
                  <c:v>75</c:v>
                </c:pt>
                <c:pt idx="3413">
                  <c:v>104</c:v>
                </c:pt>
                <c:pt idx="3414">
                  <c:v>102</c:v>
                </c:pt>
                <c:pt idx="3415">
                  <c:v>105</c:v>
                </c:pt>
                <c:pt idx="3416">
                  <c:v>107</c:v>
                </c:pt>
                <c:pt idx="3417">
                  <c:v>89</c:v>
                </c:pt>
                <c:pt idx="3418">
                  <c:v>106</c:v>
                </c:pt>
                <c:pt idx="3419">
                  <c:v>95</c:v>
                </c:pt>
                <c:pt idx="3420">
                  <c:v>34</c:v>
                </c:pt>
                <c:pt idx="3421">
                  <c:v>101</c:v>
                </c:pt>
                <c:pt idx="3422">
                  <c:v>112</c:v>
                </c:pt>
                <c:pt idx="3423">
                  <c:v>100</c:v>
                </c:pt>
                <c:pt idx="3424">
                  <c:v>100</c:v>
                </c:pt>
                <c:pt idx="3425">
                  <c:v>80</c:v>
                </c:pt>
                <c:pt idx="3426">
                  <c:v>106</c:v>
                </c:pt>
                <c:pt idx="3427">
                  <c:v>103</c:v>
                </c:pt>
                <c:pt idx="3428">
                  <c:v>90</c:v>
                </c:pt>
                <c:pt idx="3429">
                  <c:v>96</c:v>
                </c:pt>
                <c:pt idx="3430">
                  <c:v>120</c:v>
                </c:pt>
                <c:pt idx="3431">
                  <c:v>101</c:v>
                </c:pt>
                <c:pt idx="3432">
                  <c:v>101</c:v>
                </c:pt>
                <c:pt idx="3433">
                  <c:v>105</c:v>
                </c:pt>
                <c:pt idx="3434">
                  <c:v>120</c:v>
                </c:pt>
                <c:pt idx="3435">
                  <c:v>91</c:v>
                </c:pt>
                <c:pt idx="3436">
                  <c:v>92</c:v>
                </c:pt>
                <c:pt idx="3437">
                  <c:v>117</c:v>
                </c:pt>
                <c:pt idx="3438">
                  <c:v>120</c:v>
                </c:pt>
                <c:pt idx="3439">
                  <c:v>172</c:v>
                </c:pt>
                <c:pt idx="3440">
                  <c:v>89</c:v>
                </c:pt>
                <c:pt idx="3441">
                  <c:v>125</c:v>
                </c:pt>
                <c:pt idx="3442">
                  <c:v>115</c:v>
                </c:pt>
                <c:pt idx="3443">
                  <c:v>96</c:v>
                </c:pt>
                <c:pt idx="3444">
                  <c:v>100</c:v>
                </c:pt>
                <c:pt idx="3445">
                  <c:v>87</c:v>
                </c:pt>
                <c:pt idx="3446">
                  <c:v>102</c:v>
                </c:pt>
                <c:pt idx="3447">
                  <c:v>118</c:v>
                </c:pt>
                <c:pt idx="3448">
                  <c:v>86</c:v>
                </c:pt>
                <c:pt idx="3449">
                  <c:v>137</c:v>
                </c:pt>
                <c:pt idx="3450">
                  <c:v>129</c:v>
                </c:pt>
                <c:pt idx="3451">
                  <c:v>80</c:v>
                </c:pt>
                <c:pt idx="3452">
                  <c:v>89</c:v>
                </c:pt>
                <c:pt idx="3453">
                  <c:v>80</c:v>
                </c:pt>
                <c:pt idx="3454">
                  <c:v>115</c:v>
                </c:pt>
                <c:pt idx="3455">
                  <c:v>100</c:v>
                </c:pt>
                <c:pt idx="3456">
                  <c:v>100</c:v>
                </c:pt>
                <c:pt idx="3457">
                  <c:v>91</c:v>
                </c:pt>
                <c:pt idx="3458">
                  <c:v>96</c:v>
                </c:pt>
                <c:pt idx="3459">
                  <c:v>116</c:v>
                </c:pt>
                <c:pt idx="3460">
                  <c:v>97</c:v>
                </c:pt>
                <c:pt idx="3461">
                  <c:v>101</c:v>
                </c:pt>
                <c:pt idx="3462">
                  <c:v>98</c:v>
                </c:pt>
                <c:pt idx="3463">
                  <c:v>101</c:v>
                </c:pt>
                <c:pt idx="3464">
                  <c:v>90</c:v>
                </c:pt>
                <c:pt idx="3465">
                  <c:v>120</c:v>
                </c:pt>
                <c:pt idx="3466">
                  <c:v>102</c:v>
                </c:pt>
                <c:pt idx="3467">
                  <c:v>102</c:v>
                </c:pt>
                <c:pt idx="3468">
                  <c:v>100</c:v>
                </c:pt>
                <c:pt idx="3469">
                  <c:v>89</c:v>
                </c:pt>
                <c:pt idx="3470">
                  <c:v>86</c:v>
                </c:pt>
                <c:pt idx="3471">
                  <c:v>96</c:v>
                </c:pt>
                <c:pt idx="3472">
                  <c:v>91</c:v>
                </c:pt>
                <c:pt idx="3473">
                  <c:v>85</c:v>
                </c:pt>
                <c:pt idx="3474">
                  <c:v>129</c:v>
                </c:pt>
                <c:pt idx="3475">
                  <c:v>95</c:v>
                </c:pt>
                <c:pt idx="3476">
                  <c:v>92</c:v>
                </c:pt>
                <c:pt idx="3477">
                  <c:v>96</c:v>
                </c:pt>
                <c:pt idx="3478">
                  <c:v>119</c:v>
                </c:pt>
                <c:pt idx="3479">
                  <c:v>92</c:v>
                </c:pt>
                <c:pt idx="3480">
                  <c:v>106</c:v>
                </c:pt>
                <c:pt idx="3481">
                  <c:v>99</c:v>
                </c:pt>
                <c:pt idx="3482">
                  <c:v>103</c:v>
                </c:pt>
                <c:pt idx="3483">
                  <c:v>95</c:v>
                </c:pt>
                <c:pt idx="3484">
                  <c:v>95</c:v>
                </c:pt>
                <c:pt idx="3485">
                  <c:v>90</c:v>
                </c:pt>
                <c:pt idx="3486">
                  <c:v>89</c:v>
                </c:pt>
                <c:pt idx="3487">
                  <c:v>87</c:v>
                </c:pt>
                <c:pt idx="3488">
                  <c:v>118</c:v>
                </c:pt>
                <c:pt idx="3489">
                  <c:v>93</c:v>
                </c:pt>
                <c:pt idx="3490">
                  <c:v>109</c:v>
                </c:pt>
                <c:pt idx="3491">
                  <c:v>90</c:v>
                </c:pt>
                <c:pt idx="3492">
                  <c:v>108</c:v>
                </c:pt>
                <c:pt idx="3493">
                  <c:v>81</c:v>
                </c:pt>
                <c:pt idx="3494">
                  <c:v>93</c:v>
                </c:pt>
                <c:pt idx="3495">
                  <c:v>138</c:v>
                </c:pt>
                <c:pt idx="3496">
                  <c:v>105</c:v>
                </c:pt>
                <c:pt idx="3497">
                  <c:v>98</c:v>
                </c:pt>
                <c:pt idx="3498">
                  <c:v>86</c:v>
                </c:pt>
                <c:pt idx="3499">
                  <c:v>104</c:v>
                </c:pt>
                <c:pt idx="3500">
                  <c:v>100</c:v>
                </c:pt>
                <c:pt idx="3501">
                  <c:v>84</c:v>
                </c:pt>
                <c:pt idx="3502">
                  <c:v>95</c:v>
                </c:pt>
                <c:pt idx="3503">
                  <c:v>90</c:v>
                </c:pt>
                <c:pt idx="3504">
                  <c:v>123</c:v>
                </c:pt>
                <c:pt idx="3505">
                  <c:v>111</c:v>
                </c:pt>
                <c:pt idx="3506">
                  <c:v>108</c:v>
                </c:pt>
                <c:pt idx="3507">
                  <c:v>92</c:v>
                </c:pt>
                <c:pt idx="3508">
                  <c:v>91</c:v>
                </c:pt>
                <c:pt idx="3509">
                  <c:v>88</c:v>
                </c:pt>
                <c:pt idx="3510">
                  <c:v>97</c:v>
                </c:pt>
                <c:pt idx="3511">
                  <c:v>103</c:v>
                </c:pt>
                <c:pt idx="3512">
                  <c:v>110</c:v>
                </c:pt>
                <c:pt idx="3513">
                  <c:v>103</c:v>
                </c:pt>
                <c:pt idx="3514">
                  <c:v>114</c:v>
                </c:pt>
                <c:pt idx="3515">
                  <c:v>112</c:v>
                </c:pt>
                <c:pt idx="3516">
                  <c:v>104</c:v>
                </c:pt>
                <c:pt idx="3517">
                  <c:v>99</c:v>
                </c:pt>
                <c:pt idx="3518">
                  <c:v>98</c:v>
                </c:pt>
                <c:pt idx="3519">
                  <c:v>100</c:v>
                </c:pt>
                <c:pt idx="3520">
                  <c:v>80</c:v>
                </c:pt>
                <c:pt idx="3521">
                  <c:v>87</c:v>
                </c:pt>
                <c:pt idx="3522">
                  <c:v>91</c:v>
                </c:pt>
                <c:pt idx="3523">
                  <c:v>84</c:v>
                </c:pt>
                <c:pt idx="3524">
                  <c:v>90</c:v>
                </c:pt>
                <c:pt idx="3525">
                  <c:v>98</c:v>
                </c:pt>
                <c:pt idx="3526">
                  <c:v>124</c:v>
                </c:pt>
                <c:pt idx="3527">
                  <c:v>95</c:v>
                </c:pt>
                <c:pt idx="3528">
                  <c:v>90</c:v>
                </c:pt>
                <c:pt idx="3529">
                  <c:v>101</c:v>
                </c:pt>
                <c:pt idx="3530">
                  <c:v>83</c:v>
                </c:pt>
                <c:pt idx="3531">
                  <c:v>106</c:v>
                </c:pt>
                <c:pt idx="3532">
                  <c:v>94</c:v>
                </c:pt>
                <c:pt idx="3533">
                  <c:v>120</c:v>
                </c:pt>
                <c:pt idx="3534">
                  <c:v>105</c:v>
                </c:pt>
                <c:pt idx="3535">
                  <c:v>95</c:v>
                </c:pt>
                <c:pt idx="3536">
                  <c:v>135</c:v>
                </c:pt>
                <c:pt idx="3537">
                  <c:v>105</c:v>
                </c:pt>
                <c:pt idx="3538">
                  <c:v>83</c:v>
                </c:pt>
                <c:pt idx="3539">
                  <c:v>87</c:v>
                </c:pt>
                <c:pt idx="3540">
                  <c:v>97</c:v>
                </c:pt>
                <c:pt idx="3541">
                  <c:v>87</c:v>
                </c:pt>
                <c:pt idx="3542">
                  <c:v>80</c:v>
                </c:pt>
                <c:pt idx="3543">
                  <c:v>100</c:v>
                </c:pt>
                <c:pt idx="3544">
                  <c:v>103</c:v>
                </c:pt>
                <c:pt idx="3545">
                  <c:v>100</c:v>
                </c:pt>
                <c:pt idx="3546">
                  <c:v>89</c:v>
                </c:pt>
                <c:pt idx="3547">
                  <c:v>114</c:v>
                </c:pt>
                <c:pt idx="3548">
                  <c:v>111</c:v>
                </c:pt>
                <c:pt idx="3549">
                  <c:v>85</c:v>
                </c:pt>
                <c:pt idx="3550">
                  <c:v>113</c:v>
                </c:pt>
                <c:pt idx="3551">
                  <c:v>99</c:v>
                </c:pt>
                <c:pt idx="3552">
                  <c:v>142</c:v>
                </c:pt>
                <c:pt idx="3553">
                  <c:v>112</c:v>
                </c:pt>
                <c:pt idx="3554">
                  <c:v>108</c:v>
                </c:pt>
                <c:pt idx="3555">
                  <c:v>88</c:v>
                </c:pt>
                <c:pt idx="3556">
                  <c:v>97</c:v>
                </c:pt>
                <c:pt idx="3557">
                  <c:v>85</c:v>
                </c:pt>
                <c:pt idx="3558">
                  <c:v>110</c:v>
                </c:pt>
                <c:pt idx="3559">
                  <c:v>91</c:v>
                </c:pt>
                <c:pt idx="3560">
                  <c:v>94</c:v>
                </c:pt>
                <c:pt idx="3561">
                  <c:v>90</c:v>
                </c:pt>
                <c:pt idx="3562">
                  <c:v>92</c:v>
                </c:pt>
                <c:pt idx="3563">
                  <c:v>73</c:v>
                </c:pt>
                <c:pt idx="3564">
                  <c:v>110</c:v>
                </c:pt>
                <c:pt idx="3565">
                  <c:v>102</c:v>
                </c:pt>
                <c:pt idx="3566">
                  <c:v>145</c:v>
                </c:pt>
                <c:pt idx="3567">
                  <c:v>83</c:v>
                </c:pt>
                <c:pt idx="3568">
                  <c:v>91</c:v>
                </c:pt>
                <c:pt idx="3569">
                  <c:v>110</c:v>
                </c:pt>
                <c:pt idx="3570">
                  <c:v>86</c:v>
                </c:pt>
                <c:pt idx="3571">
                  <c:v>86</c:v>
                </c:pt>
                <c:pt idx="3572">
                  <c:v>120</c:v>
                </c:pt>
                <c:pt idx="3573">
                  <c:v>90</c:v>
                </c:pt>
                <c:pt idx="3574">
                  <c:v>99</c:v>
                </c:pt>
                <c:pt idx="3575">
                  <c:v>112</c:v>
                </c:pt>
                <c:pt idx="3576">
                  <c:v>103</c:v>
                </c:pt>
                <c:pt idx="3577">
                  <c:v>83</c:v>
                </c:pt>
                <c:pt idx="3578">
                  <c:v>109</c:v>
                </c:pt>
                <c:pt idx="3579">
                  <c:v>100</c:v>
                </c:pt>
                <c:pt idx="3580">
                  <c:v>95</c:v>
                </c:pt>
                <c:pt idx="3581">
                  <c:v>104</c:v>
                </c:pt>
                <c:pt idx="3582">
                  <c:v>97</c:v>
                </c:pt>
                <c:pt idx="3583">
                  <c:v>91</c:v>
                </c:pt>
                <c:pt idx="3584">
                  <c:v>84</c:v>
                </c:pt>
                <c:pt idx="3585">
                  <c:v>86</c:v>
                </c:pt>
                <c:pt idx="3586">
                  <c:v>92</c:v>
                </c:pt>
                <c:pt idx="3587">
                  <c:v>94</c:v>
                </c:pt>
                <c:pt idx="3588">
                  <c:v>100</c:v>
                </c:pt>
                <c:pt idx="3589">
                  <c:v>119</c:v>
                </c:pt>
                <c:pt idx="3590">
                  <c:v>167</c:v>
                </c:pt>
                <c:pt idx="3591">
                  <c:v>92</c:v>
                </c:pt>
                <c:pt idx="3592">
                  <c:v>108</c:v>
                </c:pt>
                <c:pt idx="3593">
                  <c:v>97</c:v>
                </c:pt>
                <c:pt idx="3594">
                  <c:v>88</c:v>
                </c:pt>
                <c:pt idx="3595">
                  <c:v>100</c:v>
                </c:pt>
                <c:pt idx="3596">
                  <c:v>88</c:v>
                </c:pt>
                <c:pt idx="3597">
                  <c:v>79</c:v>
                </c:pt>
                <c:pt idx="3598">
                  <c:v>96</c:v>
                </c:pt>
                <c:pt idx="3599">
                  <c:v>53</c:v>
                </c:pt>
                <c:pt idx="3600">
                  <c:v>97</c:v>
                </c:pt>
                <c:pt idx="3601">
                  <c:v>91</c:v>
                </c:pt>
                <c:pt idx="3602">
                  <c:v>93</c:v>
                </c:pt>
                <c:pt idx="3603">
                  <c:v>112</c:v>
                </c:pt>
                <c:pt idx="3604">
                  <c:v>160</c:v>
                </c:pt>
                <c:pt idx="3605">
                  <c:v>95</c:v>
                </c:pt>
                <c:pt idx="3606">
                  <c:v>93</c:v>
                </c:pt>
                <c:pt idx="3607">
                  <c:v>88</c:v>
                </c:pt>
                <c:pt idx="3608">
                  <c:v>82</c:v>
                </c:pt>
                <c:pt idx="3609">
                  <c:v>78</c:v>
                </c:pt>
                <c:pt idx="3610">
                  <c:v>97</c:v>
                </c:pt>
                <c:pt idx="3611">
                  <c:v>81</c:v>
                </c:pt>
                <c:pt idx="3612">
                  <c:v>88</c:v>
                </c:pt>
                <c:pt idx="3613">
                  <c:v>96</c:v>
                </c:pt>
                <c:pt idx="3614">
                  <c:v>108</c:v>
                </c:pt>
                <c:pt idx="3615">
                  <c:v>100</c:v>
                </c:pt>
                <c:pt idx="3616">
                  <c:v>113</c:v>
                </c:pt>
                <c:pt idx="3617">
                  <c:v>104</c:v>
                </c:pt>
                <c:pt idx="3618">
                  <c:v>91</c:v>
                </c:pt>
                <c:pt idx="3619">
                  <c:v>85</c:v>
                </c:pt>
                <c:pt idx="3620">
                  <c:v>101</c:v>
                </c:pt>
                <c:pt idx="3621">
                  <c:v>88</c:v>
                </c:pt>
                <c:pt idx="3622">
                  <c:v>107</c:v>
                </c:pt>
                <c:pt idx="3623">
                  <c:v>88</c:v>
                </c:pt>
                <c:pt idx="3624">
                  <c:v>95</c:v>
                </c:pt>
                <c:pt idx="3625">
                  <c:v>123</c:v>
                </c:pt>
                <c:pt idx="3626">
                  <c:v>88</c:v>
                </c:pt>
                <c:pt idx="3627">
                  <c:v>114</c:v>
                </c:pt>
                <c:pt idx="3628">
                  <c:v>88</c:v>
                </c:pt>
                <c:pt idx="3629">
                  <c:v>104</c:v>
                </c:pt>
                <c:pt idx="3630">
                  <c:v>93</c:v>
                </c:pt>
                <c:pt idx="3631">
                  <c:v>91</c:v>
                </c:pt>
                <c:pt idx="3632">
                  <c:v>90</c:v>
                </c:pt>
                <c:pt idx="3633">
                  <c:v>112</c:v>
                </c:pt>
                <c:pt idx="3634">
                  <c:v>86</c:v>
                </c:pt>
                <c:pt idx="3635">
                  <c:v>86</c:v>
                </c:pt>
                <c:pt idx="3636">
                  <c:v>95</c:v>
                </c:pt>
                <c:pt idx="3637">
                  <c:v>101</c:v>
                </c:pt>
                <c:pt idx="3638">
                  <c:v>88</c:v>
                </c:pt>
                <c:pt idx="3639">
                  <c:v>99</c:v>
                </c:pt>
                <c:pt idx="3640">
                  <c:v>170</c:v>
                </c:pt>
                <c:pt idx="3641">
                  <c:v>97</c:v>
                </c:pt>
                <c:pt idx="3642">
                  <c:v>106</c:v>
                </c:pt>
                <c:pt idx="3643">
                  <c:v>107</c:v>
                </c:pt>
                <c:pt idx="3644">
                  <c:v>84</c:v>
                </c:pt>
                <c:pt idx="3645">
                  <c:v>81</c:v>
                </c:pt>
                <c:pt idx="3646">
                  <c:v>81</c:v>
                </c:pt>
                <c:pt idx="3647">
                  <c:v>215</c:v>
                </c:pt>
                <c:pt idx="3648">
                  <c:v>106</c:v>
                </c:pt>
                <c:pt idx="3649">
                  <c:v>103</c:v>
                </c:pt>
                <c:pt idx="3650">
                  <c:v>90</c:v>
                </c:pt>
                <c:pt idx="3651">
                  <c:v>87</c:v>
                </c:pt>
                <c:pt idx="3652">
                  <c:v>80</c:v>
                </c:pt>
                <c:pt idx="3653">
                  <c:v>122</c:v>
                </c:pt>
                <c:pt idx="3654">
                  <c:v>86</c:v>
                </c:pt>
                <c:pt idx="3655">
                  <c:v>79</c:v>
                </c:pt>
                <c:pt idx="3656">
                  <c:v>97</c:v>
                </c:pt>
                <c:pt idx="3657">
                  <c:v>89</c:v>
                </c:pt>
                <c:pt idx="3658">
                  <c:v>120</c:v>
                </c:pt>
                <c:pt idx="3659">
                  <c:v>108</c:v>
                </c:pt>
                <c:pt idx="3660">
                  <c:v>102</c:v>
                </c:pt>
                <c:pt idx="3661">
                  <c:v>83</c:v>
                </c:pt>
                <c:pt idx="3662">
                  <c:v>93</c:v>
                </c:pt>
                <c:pt idx="3663">
                  <c:v>86</c:v>
                </c:pt>
                <c:pt idx="3664">
                  <c:v>101</c:v>
                </c:pt>
                <c:pt idx="3665">
                  <c:v>111</c:v>
                </c:pt>
                <c:pt idx="3666">
                  <c:v>90</c:v>
                </c:pt>
                <c:pt idx="3667">
                  <c:v>86</c:v>
                </c:pt>
                <c:pt idx="3668">
                  <c:v>98</c:v>
                </c:pt>
                <c:pt idx="3669">
                  <c:v>91</c:v>
                </c:pt>
                <c:pt idx="3670">
                  <c:v>91</c:v>
                </c:pt>
                <c:pt idx="3671">
                  <c:v>88</c:v>
                </c:pt>
                <c:pt idx="3672">
                  <c:v>202</c:v>
                </c:pt>
                <c:pt idx="3673">
                  <c:v>89</c:v>
                </c:pt>
                <c:pt idx="3674">
                  <c:v>84</c:v>
                </c:pt>
                <c:pt idx="3675">
                  <c:v>82</c:v>
                </c:pt>
                <c:pt idx="3676">
                  <c:v>100</c:v>
                </c:pt>
                <c:pt idx="3677">
                  <c:v>112</c:v>
                </c:pt>
                <c:pt idx="3678">
                  <c:v>94</c:v>
                </c:pt>
                <c:pt idx="3679">
                  <c:v>91</c:v>
                </c:pt>
                <c:pt idx="3680">
                  <c:v>87</c:v>
                </c:pt>
                <c:pt idx="3681">
                  <c:v>82</c:v>
                </c:pt>
                <c:pt idx="3682">
                  <c:v>91</c:v>
                </c:pt>
                <c:pt idx="3683">
                  <c:v>107</c:v>
                </c:pt>
                <c:pt idx="3684">
                  <c:v>84</c:v>
                </c:pt>
                <c:pt idx="3685">
                  <c:v>103</c:v>
                </c:pt>
                <c:pt idx="3686">
                  <c:v>89</c:v>
                </c:pt>
                <c:pt idx="3687">
                  <c:v>98</c:v>
                </c:pt>
                <c:pt idx="3688">
                  <c:v>133</c:v>
                </c:pt>
                <c:pt idx="3689">
                  <c:v>92</c:v>
                </c:pt>
                <c:pt idx="3690">
                  <c:v>90</c:v>
                </c:pt>
                <c:pt idx="3691">
                  <c:v>84</c:v>
                </c:pt>
                <c:pt idx="3692">
                  <c:v>91</c:v>
                </c:pt>
                <c:pt idx="3693">
                  <c:v>90</c:v>
                </c:pt>
                <c:pt idx="3694">
                  <c:v>96</c:v>
                </c:pt>
                <c:pt idx="3695">
                  <c:v>88</c:v>
                </c:pt>
                <c:pt idx="3696">
                  <c:v>92</c:v>
                </c:pt>
                <c:pt idx="3697">
                  <c:v>82</c:v>
                </c:pt>
                <c:pt idx="3698">
                  <c:v>101</c:v>
                </c:pt>
                <c:pt idx="3699">
                  <c:v>86</c:v>
                </c:pt>
                <c:pt idx="3700">
                  <c:v>100</c:v>
                </c:pt>
                <c:pt idx="3701">
                  <c:v>89</c:v>
                </c:pt>
                <c:pt idx="3702">
                  <c:v>84</c:v>
                </c:pt>
                <c:pt idx="3703">
                  <c:v>88</c:v>
                </c:pt>
                <c:pt idx="3704">
                  <c:v>90</c:v>
                </c:pt>
                <c:pt idx="3705">
                  <c:v>102</c:v>
                </c:pt>
                <c:pt idx="3706">
                  <c:v>98</c:v>
                </c:pt>
                <c:pt idx="3707">
                  <c:v>91</c:v>
                </c:pt>
                <c:pt idx="3708">
                  <c:v>80</c:v>
                </c:pt>
                <c:pt idx="3709">
                  <c:v>76</c:v>
                </c:pt>
                <c:pt idx="3710">
                  <c:v>80</c:v>
                </c:pt>
                <c:pt idx="3711">
                  <c:v>102</c:v>
                </c:pt>
                <c:pt idx="3712">
                  <c:v>95</c:v>
                </c:pt>
                <c:pt idx="3713">
                  <c:v>94</c:v>
                </c:pt>
                <c:pt idx="3714">
                  <c:v>109</c:v>
                </c:pt>
                <c:pt idx="3715">
                  <c:v>95</c:v>
                </c:pt>
                <c:pt idx="3716">
                  <c:v>90</c:v>
                </c:pt>
                <c:pt idx="3717">
                  <c:v>113</c:v>
                </c:pt>
                <c:pt idx="3718">
                  <c:v>91</c:v>
                </c:pt>
                <c:pt idx="3719">
                  <c:v>98</c:v>
                </c:pt>
                <c:pt idx="3720">
                  <c:v>94</c:v>
                </c:pt>
                <c:pt idx="3721">
                  <c:v>96</c:v>
                </c:pt>
                <c:pt idx="3722">
                  <c:v>100</c:v>
                </c:pt>
                <c:pt idx="3723">
                  <c:v>90</c:v>
                </c:pt>
                <c:pt idx="3724">
                  <c:v>76</c:v>
                </c:pt>
                <c:pt idx="3725">
                  <c:v>75</c:v>
                </c:pt>
                <c:pt idx="3726">
                  <c:v>78</c:v>
                </c:pt>
                <c:pt idx="3727">
                  <c:v>90</c:v>
                </c:pt>
                <c:pt idx="3728">
                  <c:v>92</c:v>
                </c:pt>
                <c:pt idx="3729">
                  <c:v>99</c:v>
                </c:pt>
                <c:pt idx="3730">
                  <c:v>81</c:v>
                </c:pt>
                <c:pt idx="3731">
                  <c:v>86</c:v>
                </c:pt>
                <c:pt idx="3732">
                  <c:v>106</c:v>
                </c:pt>
                <c:pt idx="3733">
                  <c:v>80</c:v>
                </c:pt>
                <c:pt idx="3734">
                  <c:v>96</c:v>
                </c:pt>
                <c:pt idx="3735">
                  <c:v>99</c:v>
                </c:pt>
                <c:pt idx="3736">
                  <c:v>85</c:v>
                </c:pt>
                <c:pt idx="3737">
                  <c:v>101</c:v>
                </c:pt>
                <c:pt idx="3738">
                  <c:v>97</c:v>
                </c:pt>
                <c:pt idx="3739">
                  <c:v>103</c:v>
                </c:pt>
                <c:pt idx="3740">
                  <c:v>86</c:v>
                </c:pt>
                <c:pt idx="3741">
                  <c:v>106</c:v>
                </c:pt>
                <c:pt idx="3742">
                  <c:v>89</c:v>
                </c:pt>
                <c:pt idx="3743">
                  <c:v>97</c:v>
                </c:pt>
                <c:pt idx="3744">
                  <c:v>88</c:v>
                </c:pt>
                <c:pt idx="3745">
                  <c:v>92</c:v>
                </c:pt>
                <c:pt idx="3746">
                  <c:v>97</c:v>
                </c:pt>
                <c:pt idx="3747">
                  <c:v>78</c:v>
                </c:pt>
                <c:pt idx="3748">
                  <c:v>85</c:v>
                </c:pt>
                <c:pt idx="3749">
                  <c:v>88</c:v>
                </c:pt>
                <c:pt idx="3750">
                  <c:v>93</c:v>
                </c:pt>
                <c:pt idx="3751">
                  <c:v>72</c:v>
                </c:pt>
                <c:pt idx="3752">
                  <c:v>80</c:v>
                </c:pt>
                <c:pt idx="3753">
                  <c:v>91</c:v>
                </c:pt>
                <c:pt idx="3754">
                  <c:v>90</c:v>
                </c:pt>
                <c:pt idx="3755">
                  <c:v>111</c:v>
                </c:pt>
                <c:pt idx="3756">
                  <c:v>81</c:v>
                </c:pt>
                <c:pt idx="3757">
                  <c:v>81</c:v>
                </c:pt>
                <c:pt idx="3758">
                  <c:v>90</c:v>
                </c:pt>
                <c:pt idx="3759">
                  <c:v>88</c:v>
                </c:pt>
                <c:pt idx="3760">
                  <c:v>84</c:v>
                </c:pt>
                <c:pt idx="3761">
                  <c:v>87</c:v>
                </c:pt>
                <c:pt idx="3762">
                  <c:v>100</c:v>
                </c:pt>
                <c:pt idx="3763">
                  <c:v>82</c:v>
                </c:pt>
                <c:pt idx="3764">
                  <c:v>82</c:v>
                </c:pt>
                <c:pt idx="3765">
                  <c:v>98</c:v>
                </c:pt>
                <c:pt idx="3766">
                  <c:v>98</c:v>
                </c:pt>
                <c:pt idx="3767">
                  <c:v>90</c:v>
                </c:pt>
                <c:pt idx="3768">
                  <c:v>90</c:v>
                </c:pt>
                <c:pt idx="3769">
                  <c:v>78</c:v>
                </c:pt>
                <c:pt idx="3770">
                  <c:v>102</c:v>
                </c:pt>
                <c:pt idx="3771">
                  <c:v>65</c:v>
                </c:pt>
                <c:pt idx="3772">
                  <c:v>97</c:v>
                </c:pt>
                <c:pt idx="3773">
                  <c:v>100</c:v>
                </c:pt>
                <c:pt idx="3774">
                  <c:v>85</c:v>
                </c:pt>
                <c:pt idx="3775">
                  <c:v>88</c:v>
                </c:pt>
                <c:pt idx="3776">
                  <c:v>108</c:v>
                </c:pt>
                <c:pt idx="3777">
                  <c:v>110</c:v>
                </c:pt>
                <c:pt idx="3778">
                  <c:v>90</c:v>
                </c:pt>
                <c:pt idx="3779">
                  <c:v>111</c:v>
                </c:pt>
                <c:pt idx="3780">
                  <c:v>77</c:v>
                </c:pt>
                <c:pt idx="3781">
                  <c:v>80</c:v>
                </c:pt>
                <c:pt idx="3782">
                  <c:v>81</c:v>
                </c:pt>
                <c:pt idx="3783">
                  <c:v>95</c:v>
                </c:pt>
                <c:pt idx="3784">
                  <c:v>90</c:v>
                </c:pt>
              </c:numCache>
            </c:numRef>
          </c:xVal>
          <c:yVal>
            <c:numRef>
              <c:f>Movie_Duration_Analysis!$B$2:$B$3786</c:f>
              <c:numCache>
                <c:formatCode>General</c:formatCode>
                <c:ptCount val="3785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7.9</c:v>
                </c:pt>
                <c:pt idx="96">
                  <c:v>6.7</c:v>
                </c:pt>
                <c:pt idx="97">
                  <c:v>7.8</c:v>
                </c:pt>
                <c:pt idx="98">
                  <c:v>7.8</c:v>
                </c:pt>
                <c:pt idx="99">
                  <c:v>6.6</c:v>
                </c:pt>
                <c:pt idx="100">
                  <c:v>6.1</c:v>
                </c:pt>
                <c:pt idx="101">
                  <c:v>5.6</c:v>
                </c:pt>
                <c:pt idx="102">
                  <c:v>6.4</c:v>
                </c:pt>
                <c:pt idx="103">
                  <c:v>6.1</c:v>
                </c:pt>
                <c:pt idx="104">
                  <c:v>7.3</c:v>
                </c:pt>
                <c:pt idx="105">
                  <c:v>6.6</c:v>
                </c:pt>
                <c:pt idx="106">
                  <c:v>6.3</c:v>
                </c:pt>
                <c:pt idx="107">
                  <c:v>6.1</c:v>
                </c:pt>
                <c:pt idx="108">
                  <c:v>7.1</c:v>
                </c:pt>
                <c:pt idx="109">
                  <c:v>5.5</c:v>
                </c:pt>
                <c:pt idx="110">
                  <c:v>7.5</c:v>
                </c:pt>
                <c:pt idx="111">
                  <c:v>7.6</c:v>
                </c:pt>
                <c:pt idx="112">
                  <c:v>6.4</c:v>
                </c:pt>
                <c:pt idx="113">
                  <c:v>7.2</c:v>
                </c:pt>
                <c:pt idx="114">
                  <c:v>6.7</c:v>
                </c:pt>
                <c:pt idx="115">
                  <c:v>8</c:v>
                </c:pt>
                <c:pt idx="116">
                  <c:v>8.3000000000000007</c:v>
                </c:pt>
                <c:pt idx="117">
                  <c:v>6.7</c:v>
                </c:pt>
                <c:pt idx="118">
                  <c:v>5.9</c:v>
                </c:pt>
                <c:pt idx="119">
                  <c:v>6.7</c:v>
                </c:pt>
                <c:pt idx="120">
                  <c:v>6.7</c:v>
                </c:pt>
                <c:pt idx="121">
                  <c:v>7.6</c:v>
                </c:pt>
                <c:pt idx="122">
                  <c:v>7.2</c:v>
                </c:pt>
                <c:pt idx="123">
                  <c:v>7.1</c:v>
                </c:pt>
                <c:pt idx="124">
                  <c:v>8.1</c:v>
                </c:pt>
                <c:pt idx="125">
                  <c:v>6.7</c:v>
                </c:pt>
                <c:pt idx="126">
                  <c:v>7</c:v>
                </c:pt>
                <c:pt idx="127">
                  <c:v>6.9</c:v>
                </c:pt>
                <c:pt idx="128">
                  <c:v>5.0999999999999996</c:v>
                </c:pt>
                <c:pt idx="129">
                  <c:v>5.8</c:v>
                </c:pt>
                <c:pt idx="130">
                  <c:v>6.2</c:v>
                </c:pt>
                <c:pt idx="131">
                  <c:v>7.4</c:v>
                </c:pt>
                <c:pt idx="132">
                  <c:v>5.8</c:v>
                </c:pt>
                <c:pt idx="133">
                  <c:v>6.2</c:v>
                </c:pt>
                <c:pt idx="134">
                  <c:v>7.3</c:v>
                </c:pt>
                <c:pt idx="135">
                  <c:v>4.2</c:v>
                </c:pt>
                <c:pt idx="136">
                  <c:v>6.9</c:v>
                </c:pt>
                <c:pt idx="137">
                  <c:v>6.4</c:v>
                </c:pt>
                <c:pt idx="138">
                  <c:v>5.4</c:v>
                </c:pt>
                <c:pt idx="139">
                  <c:v>6.7</c:v>
                </c:pt>
                <c:pt idx="140">
                  <c:v>5.8</c:v>
                </c:pt>
                <c:pt idx="141">
                  <c:v>6.9</c:v>
                </c:pt>
                <c:pt idx="142">
                  <c:v>7.2</c:v>
                </c:pt>
                <c:pt idx="143">
                  <c:v>6.9</c:v>
                </c:pt>
                <c:pt idx="144">
                  <c:v>6.1</c:v>
                </c:pt>
                <c:pt idx="145">
                  <c:v>5.5</c:v>
                </c:pt>
                <c:pt idx="146">
                  <c:v>6.6</c:v>
                </c:pt>
                <c:pt idx="147">
                  <c:v>6.1</c:v>
                </c:pt>
                <c:pt idx="148">
                  <c:v>6.3</c:v>
                </c:pt>
                <c:pt idx="149">
                  <c:v>7.2</c:v>
                </c:pt>
                <c:pt idx="150">
                  <c:v>7.4</c:v>
                </c:pt>
                <c:pt idx="151">
                  <c:v>7.3</c:v>
                </c:pt>
                <c:pt idx="152">
                  <c:v>6.1</c:v>
                </c:pt>
                <c:pt idx="153">
                  <c:v>7.7</c:v>
                </c:pt>
                <c:pt idx="154">
                  <c:v>6.1</c:v>
                </c:pt>
                <c:pt idx="155">
                  <c:v>8</c:v>
                </c:pt>
                <c:pt idx="156">
                  <c:v>7.3</c:v>
                </c:pt>
                <c:pt idx="157">
                  <c:v>7.9</c:v>
                </c:pt>
                <c:pt idx="158">
                  <c:v>5.5</c:v>
                </c:pt>
                <c:pt idx="159">
                  <c:v>5</c:v>
                </c:pt>
                <c:pt idx="160">
                  <c:v>7.7</c:v>
                </c:pt>
                <c:pt idx="161">
                  <c:v>6.6</c:v>
                </c:pt>
                <c:pt idx="162">
                  <c:v>5.7</c:v>
                </c:pt>
                <c:pt idx="163">
                  <c:v>5.8</c:v>
                </c:pt>
                <c:pt idx="164">
                  <c:v>6</c:v>
                </c:pt>
                <c:pt idx="165">
                  <c:v>6.4</c:v>
                </c:pt>
                <c:pt idx="166">
                  <c:v>6.9</c:v>
                </c:pt>
                <c:pt idx="167">
                  <c:v>6.4</c:v>
                </c:pt>
                <c:pt idx="168">
                  <c:v>7.4</c:v>
                </c:pt>
                <c:pt idx="169">
                  <c:v>5.5</c:v>
                </c:pt>
                <c:pt idx="170">
                  <c:v>5.9</c:v>
                </c:pt>
                <c:pt idx="171">
                  <c:v>6.8</c:v>
                </c:pt>
                <c:pt idx="172">
                  <c:v>6.8</c:v>
                </c:pt>
                <c:pt idx="173">
                  <c:v>8.1</c:v>
                </c:pt>
                <c:pt idx="174">
                  <c:v>6.5</c:v>
                </c:pt>
                <c:pt idx="175">
                  <c:v>7.2</c:v>
                </c:pt>
                <c:pt idx="176">
                  <c:v>6.7</c:v>
                </c:pt>
                <c:pt idx="177">
                  <c:v>8.1</c:v>
                </c:pt>
                <c:pt idx="178">
                  <c:v>7.6</c:v>
                </c:pt>
                <c:pt idx="179">
                  <c:v>7.4</c:v>
                </c:pt>
                <c:pt idx="180">
                  <c:v>7.6</c:v>
                </c:pt>
                <c:pt idx="181">
                  <c:v>6.7</c:v>
                </c:pt>
                <c:pt idx="182">
                  <c:v>6.5</c:v>
                </c:pt>
                <c:pt idx="183">
                  <c:v>6.6</c:v>
                </c:pt>
                <c:pt idx="184">
                  <c:v>6.7</c:v>
                </c:pt>
                <c:pt idx="185">
                  <c:v>6.4</c:v>
                </c:pt>
                <c:pt idx="186">
                  <c:v>5.8</c:v>
                </c:pt>
                <c:pt idx="187">
                  <c:v>7.4</c:v>
                </c:pt>
                <c:pt idx="188">
                  <c:v>7.8</c:v>
                </c:pt>
                <c:pt idx="189">
                  <c:v>6.6</c:v>
                </c:pt>
                <c:pt idx="190">
                  <c:v>4.9000000000000004</c:v>
                </c:pt>
                <c:pt idx="191">
                  <c:v>6.5</c:v>
                </c:pt>
                <c:pt idx="192">
                  <c:v>6.2</c:v>
                </c:pt>
                <c:pt idx="193">
                  <c:v>7.3</c:v>
                </c:pt>
                <c:pt idx="194">
                  <c:v>7.5</c:v>
                </c:pt>
                <c:pt idx="195">
                  <c:v>5.6</c:v>
                </c:pt>
                <c:pt idx="196">
                  <c:v>8.1</c:v>
                </c:pt>
                <c:pt idx="197">
                  <c:v>6.7</c:v>
                </c:pt>
                <c:pt idx="198">
                  <c:v>6.6</c:v>
                </c:pt>
                <c:pt idx="199">
                  <c:v>6.4</c:v>
                </c:pt>
                <c:pt idx="200">
                  <c:v>7.5</c:v>
                </c:pt>
                <c:pt idx="201">
                  <c:v>7.3</c:v>
                </c:pt>
                <c:pt idx="202">
                  <c:v>7.5</c:v>
                </c:pt>
                <c:pt idx="203">
                  <c:v>5.8</c:v>
                </c:pt>
                <c:pt idx="204">
                  <c:v>7.5</c:v>
                </c:pt>
                <c:pt idx="205">
                  <c:v>6.6</c:v>
                </c:pt>
                <c:pt idx="206">
                  <c:v>6.7</c:v>
                </c:pt>
                <c:pt idx="207">
                  <c:v>3.7</c:v>
                </c:pt>
                <c:pt idx="208">
                  <c:v>6</c:v>
                </c:pt>
                <c:pt idx="209">
                  <c:v>6.4</c:v>
                </c:pt>
                <c:pt idx="210">
                  <c:v>6.1</c:v>
                </c:pt>
                <c:pt idx="211">
                  <c:v>6.4</c:v>
                </c:pt>
                <c:pt idx="212">
                  <c:v>5.6</c:v>
                </c:pt>
                <c:pt idx="213">
                  <c:v>8</c:v>
                </c:pt>
                <c:pt idx="214">
                  <c:v>5.2</c:v>
                </c:pt>
                <c:pt idx="215">
                  <c:v>7.1</c:v>
                </c:pt>
                <c:pt idx="216">
                  <c:v>4.8</c:v>
                </c:pt>
                <c:pt idx="217">
                  <c:v>7</c:v>
                </c:pt>
                <c:pt idx="218">
                  <c:v>5.4</c:v>
                </c:pt>
                <c:pt idx="219">
                  <c:v>6.6</c:v>
                </c:pt>
                <c:pt idx="220">
                  <c:v>6.7</c:v>
                </c:pt>
                <c:pt idx="221">
                  <c:v>6.2</c:v>
                </c:pt>
                <c:pt idx="222">
                  <c:v>6.1</c:v>
                </c:pt>
                <c:pt idx="223">
                  <c:v>5.3</c:v>
                </c:pt>
                <c:pt idx="224">
                  <c:v>6.3</c:v>
                </c:pt>
                <c:pt idx="225">
                  <c:v>7</c:v>
                </c:pt>
                <c:pt idx="226">
                  <c:v>7.6</c:v>
                </c:pt>
                <c:pt idx="227">
                  <c:v>6.7</c:v>
                </c:pt>
                <c:pt idx="228">
                  <c:v>8.1</c:v>
                </c:pt>
                <c:pt idx="229">
                  <c:v>6.7</c:v>
                </c:pt>
                <c:pt idx="230">
                  <c:v>6.5</c:v>
                </c:pt>
                <c:pt idx="231">
                  <c:v>7.3</c:v>
                </c:pt>
                <c:pt idx="232">
                  <c:v>6</c:v>
                </c:pt>
                <c:pt idx="233">
                  <c:v>6.1</c:v>
                </c:pt>
                <c:pt idx="234">
                  <c:v>5.9</c:v>
                </c:pt>
                <c:pt idx="235">
                  <c:v>7.8</c:v>
                </c:pt>
                <c:pt idx="236">
                  <c:v>5.8</c:v>
                </c:pt>
                <c:pt idx="237">
                  <c:v>6.3</c:v>
                </c:pt>
                <c:pt idx="238">
                  <c:v>4.3</c:v>
                </c:pt>
                <c:pt idx="239">
                  <c:v>6.4</c:v>
                </c:pt>
                <c:pt idx="240">
                  <c:v>6.1</c:v>
                </c:pt>
                <c:pt idx="241">
                  <c:v>6.5</c:v>
                </c:pt>
                <c:pt idx="242">
                  <c:v>7.1</c:v>
                </c:pt>
                <c:pt idx="243">
                  <c:v>6.4</c:v>
                </c:pt>
                <c:pt idx="244">
                  <c:v>6.5</c:v>
                </c:pt>
                <c:pt idx="245">
                  <c:v>6.3</c:v>
                </c:pt>
                <c:pt idx="246">
                  <c:v>7.5</c:v>
                </c:pt>
                <c:pt idx="247">
                  <c:v>4.9000000000000004</c:v>
                </c:pt>
                <c:pt idx="248">
                  <c:v>5.8</c:v>
                </c:pt>
                <c:pt idx="249">
                  <c:v>6.2</c:v>
                </c:pt>
                <c:pt idx="250">
                  <c:v>5.5</c:v>
                </c:pt>
                <c:pt idx="251">
                  <c:v>5.4</c:v>
                </c:pt>
                <c:pt idx="252">
                  <c:v>5.8</c:v>
                </c:pt>
                <c:pt idx="253">
                  <c:v>7.1</c:v>
                </c:pt>
                <c:pt idx="254">
                  <c:v>5.4</c:v>
                </c:pt>
                <c:pt idx="255">
                  <c:v>3.7</c:v>
                </c:pt>
                <c:pt idx="256">
                  <c:v>6.7</c:v>
                </c:pt>
                <c:pt idx="257">
                  <c:v>7.2</c:v>
                </c:pt>
                <c:pt idx="258">
                  <c:v>8.8000000000000007</c:v>
                </c:pt>
                <c:pt idx="259">
                  <c:v>5.8</c:v>
                </c:pt>
                <c:pt idx="260">
                  <c:v>6.8</c:v>
                </c:pt>
                <c:pt idx="261">
                  <c:v>3.8</c:v>
                </c:pt>
                <c:pt idx="262">
                  <c:v>7.1</c:v>
                </c:pt>
                <c:pt idx="263">
                  <c:v>7.2</c:v>
                </c:pt>
                <c:pt idx="264">
                  <c:v>5.9</c:v>
                </c:pt>
                <c:pt idx="265">
                  <c:v>7.1</c:v>
                </c:pt>
                <c:pt idx="266">
                  <c:v>8.1</c:v>
                </c:pt>
                <c:pt idx="267">
                  <c:v>6.9</c:v>
                </c:pt>
                <c:pt idx="268">
                  <c:v>4.4000000000000004</c:v>
                </c:pt>
                <c:pt idx="269">
                  <c:v>6.5</c:v>
                </c:pt>
                <c:pt idx="270">
                  <c:v>8.5</c:v>
                </c:pt>
                <c:pt idx="271">
                  <c:v>7.7</c:v>
                </c:pt>
                <c:pt idx="272">
                  <c:v>7.4</c:v>
                </c:pt>
                <c:pt idx="273">
                  <c:v>8</c:v>
                </c:pt>
                <c:pt idx="274">
                  <c:v>5.7</c:v>
                </c:pt>
                <c:pt idx="275">
                  <c:v>8.5</c:v>
                </c:pt>
                <c:pt idx="276">
                  <c:v>7</c:v>
                </c:pt>
                <c:pt idx="277">
                  <c:v>7.8</c:v>
                </c:pt>
                <c:pt idx="278">
                  <c:v>7.2</c:v>
                </c:pt>
                <c:pt idx="279">
                  <c:v>6.4</c:v>
                </c:pt>
                <c:pt idx="280">
                  <c:v>5.5</c:v>
                </c:pt>
                <c:pt idx="281">
                  <c:v>6.7</c:v>
                </c:pt>
                <c:pt idx="282">
                  <c:v>6.1</c:v>
                </c:pt>
                <c:pt idx="283">
                  <c:v>8.5</c:v>
                </c:pt>
                <c:pt idx="284">
                  <c:v>6.9</c:v>
                </c:pt>
                <c:pt idx="285">
                  <c:v>7.3</c:v>
                </c:pt>
                <c:pt idx="286">
                  <c:v>6.7</c:v>
                </c:pt>
                <c:pt idx="287">
                  <c:v>6.9</c:v>
                </c:pt>
                <c:pt idx="288">
                  <c:v>5.0999999999999996</c:v>
                </c:pt>
                <c:pt idx="289">
                  <c:v>6.8</c:v>
                </c:pt>
                <c:pt idx="290">
                  <c:v>6.7</c:v>
                </c:pt>
                <c:pt idx="291">
                  <c:v>6</c:v>
                </c:pt>
                <c:pt idx="292">
                  <c:v>5.7</c:v>
                </c:pt>
                <c:pt idx="293">
                  <c:v>8</c:v>
                </c:pt>
                <c:pt idx="294">
                  <c:v>8.1999999999999993</c:v>
                </c:pt>
                <c:pt idx="295">
                  <c:v>5.4</c:v>
                </c:pt>
                <c:pt idx="296">
                  <c:v>7.2</c:v>
                </c:pt>
                <c:pt idx="297">
                  <c:v>7.5</c:v>
                </c:pt>
                <c:pt idx="298">
                  <c:v>7</c:v>
                </c:pt>
                <c:pt idx="299">
                  <c:v>3.3</c:v>
                </c:pt>
                <c:pt idx="300">
                  <c:v>6</c:v>
                </c:pt>
                <c:pt idx="301">
                  <c:v>7.1</c:v>
                </c:pt>
                <c:pt idx="302">
                  <c:v>5.4</c:v>
                </c:pt>
                <c:pt idx="303">
                  <c:v>6.1</c:v>
                </c:pt>
                <c:pt idx="304">
                  <c:v>5.3</c:v>
                </c:pt>
                <c:pt idx="305">
                  <c:v>2.2000000000000002</c:v>
                </c:pt>
                <c:pt idx="306">
                  <c:v>7</c:v>
                </c:pt>
                <c:pt idx="307">
                  <c:v>3.8</c:v>
                </c:pt>
                <c:pt idx="308">
                  <c:v>6.9</c:v>
                </c:pt>
                <c:pt idx="309">
                  <c:v>7.2</c:v>
                </c:pt>
                <c:pt idx="310">
                  <c:v>7.3</c:v>
                </c:pt>
                <c:pt idx="311">
                  <c:v>6.3</c:v>
                </c:pt>
                <c:pt idx="312">
                  <c:v>7.5</c:v>
                </c:pt>
                <c:pt idx="313">
                  <c:v>7.6</c:v>
                </c:pt>
                <c:pt idx="314">
                  <c:v>6.8</c:v>
                </c:pt>
                <c:pt idx="315">
                  <c:v>5.2</c:v>
                </c:pt>
                <c:pt idx="316">
                  <c:v>7.7</c:v>
                </c:pt>
                <c:pt idx="317">
                  <c:v>6.2</c:v>
                </c:pt>
                <c:pt idx="318">
                  <c:v>7.7</c:v>
                </c:pt>
                <c:pt idx="319">
                  <c:v>4.3</c:v>
                </c:pt>
                <c:pt idx="320">
                  <c:v>6.9</c:v>
                </c:pt>
                <c:pt idx="321">
                  <c:v>6.6</c:v>
                </c:pt>
                <c:pt idx="322">
                  <c:v>7</c:v>
                </c:pt>
                <c:pt idx="323">
                  <c:v>6.7</c:v>
                </c:pt>
                <c:pt idx="324">
                  <c:v>8.1999999999999993</c:v>
                </c:pt>
                <c:pt idx="325">
                  <c:v>8.9</c:v>
                </c:pt>
                <c:pt idx="326">
                  <c:v>8.6999999999999993</c:v>
                </c:pt>
                <c:pt idx="327">
                  <c:v>5.5</c:v>
                </c:pt>
                <c:pt idx="328">
                  <c:v>5.7</c:v>
                </c:pt>
                <c:pt idx="329">
                  <c:v>6.3</c:v>
                </c:pt>
                <c:pt idx="330">
                  <c:v>5.9</c:v>
                </c:pt>
                <c:pt idx="331">
                  <c:v>7.6</c:v>
                </c:pt>
                <c:pt idx="332">
                  <c:v>6.6</c:v>
                </c:pt>
                <c:pt idx="333">
                  <c:v>5.3</c:v>
                </c:pt>
                <c:pt idx="334">
                  <c:v>6</c:v>
                </c:pt>
                <c:pt idx="335">
                  <c:v>8</c:v>
                </c:pt>
                <c:pt idx="336">
                  <c:v>5.6</c:v>
                </c:pt>
                <c:pt idx="337">
                  <c:v>5.9</c:v>
                </c:pt>
                <c:pt idx="338">
                  <c:v>7.3</c:v>
                </c:pt>
                <c:pt idx="339">
                  <c:v>7.9</c:v>
                </c:pt>
                <c:pt idx="340">
                  <c:v>6.8</c:v>
                </c:pt>
                <c:pt idx="341">
                  <c:v>6.6</c:v>
                </c:pt>
                <c:pt idx="342">
                  <c:v>6.6</c:v>
                </c:pt>
                <c:pt idx="343">
                  <c:v>7</c:v>
                </c:pt>
                <c:pt idx="344">
                  <c:v>7</c:v>
                </c:pt>
                <c:pt idx="345">
                  <c:v>7.3</c:v>
                </c:pt>
                <c:pt idx="346">
                  <c:v>5.5</c:v>
                </c:pt>
                <c:pt idx="347">
                  <c:v>8.5</c:v>
                </c:pt>
                <c:pt idx="348">
                  <c:v>7.5</c:v>
                </c:pt>
                <c:pt idx="349">
                  <c:v>7</c:v>
                </c:pt>
                <c:pt idx="350">
                  <c:v>7.8</c:v>
                </c:pt>
                <c:pt idx="351">
                  <c:v>7.6</c:v>
                </c:pt>
                <c:pt idx="352">
                  <c:v>7.6</c:v>
                </c:pt>
                <c:pt idx="353">
                  <c:v>6.8</c:v>
                </c:pt>
                <c:pt idx="354">
                  <c:v>5</c:v>
                </c:pt>
                <c:pt idx="355">
                  <c:v>7.1</c:v>
                </c:pt>
                <c:pt idx="356">
                  <c:v>5.5</c:v>
                </c:pt>
                <c:pt idx="357">
                  <c:v>5.6</c:v>
                </c:pt>
                <c:pt idx="358">
                  <c:v>7.1</c:v>
                </c:pt>
                <c:pt idx="359">
                  <c:v>4.9000000000000004</c:v>
                </c:pt>
                <c:pt idx="360">
                  <c:v>7.4</c:v>
                </c:pt>
                <c:pt idx="361">
                  <c:v>5.7</c:v>
                </c:pt>
                <c:pt idx="362">
                  <c:v>6.4</c:v>
                </c:pt>
                <c:pt idx="363">
                  <c:v>5.9</c:v>
                </c:pt>
                <c:pt idx="364">
                  <c:v>5.5</c:v>
                </c:pt>
                <c:pt idx="365">
                  <c:v>6.9</c:v>
                </c:pt>
                <c:pt idx="366">
                  <c:v>6.2</c:v>
                </c:pt>
                <c:pt idx="367">
                  <c:v>7</c:v>
                </c:pt>
                <c:pt idx="368">
                  <c:v>5.6</c:v>
                </c:pt>
                <c:pt idx="369">
                  <c:v>7</c:v>
                </c:pt>
                <c:pt idx="370">
                  <c:v>6.8</c:v>
                </c:pt>
                <c:pt idx="371">
                  <c:v>5.4</c:v>
                </c:pt>
                <c:pt idx="372">
                  <c:v>6.1</c:v>
                </c:pt>
                <c:pt idx="373">
                  <c:v>6.7</c:v>
                </c:pt>
                <c:pt idx="374">
                  <c:v>6.9</c:v>
                </c:pt>
                <c:pt idx="375">
                  <c:v>8</c:v>
                </c:pt>
                <c:pt idx="376">
                  <c:v>4.4000000000000004</c:v>
                </c:pt>
                <c:pt idx="377">
                  <c:v>7.3</c:v>
                </c:pt>
                <c:pt idx="378">
                  <c:v>6.3</c:v>
                </c:pt>
                <c:pt idx="379">
                  <c:v>7.7</c:v>
                </c:pt>
                <c:pt idx="380">
                  <c:v>6.5</c:v>
                </c:pt>
                <c:pt idx="381">
                  <c:v>7.8</c:v>
                </c:pt>
                <c:pt idx="382">
                  <c:v>6.4</c:v>
                </c:pt>
                <c:pt idx="383">
                  <c:v>7.8</c:v>
                </c:pt>
                <c:pt idx="384">
                  <c:v>5.8</c:v>
                </c:pt>
                <c:pt idx="385">
                  <c:v>7.1</c:v>
                </c:pt>
                <c:pt idx="386">
                  <c:v>7.1</c:v>
                </c:pt>
                <c:pt idx="387">
                  <c:v>6.8</c:v>
                </c:pt>
                <c:pt idx="388">
                  <c:v>4.8</c:v>
                </c:pt>
                <c:pt idx="389">
                  <c:v>6.2</c:v>
                </c:pt>
                <c:pt idx="390">
                  <c:v>6.9</c:v>
                </c:pt>
                <c:pt idx="391">
                  <c:v>7.3</c:v>
                </c:pt>
                <c:pt idx="392">
                  <c:v>6.6</c:v>
                </c:pt>
                <c:pt idx="393">
                  <c:v>6.9</c:v>
                </c:pt>
                <c:pt idx="394">
                  <c:v>6.2</c:v>
                </c:pt>
                <c:pt idx="395">
                  <c:v>6.7</c:v>
                </c:pt>
                <c:pt idx="396">
                  <c:v>7.6</c:v>
                </c:pt>
                <c:pt idx="397">
                  <c:v>6.7</c:v>
                </c:pt>
                <c:pt idx="398">
                  <c:v>6.2</c:v>
                </c:pt>
                <c:pt idx="399">
                  <c:v>7.3</c:v>
                </c:pt>
                <c:pt idx="400">
                  <c:v>6</c:v>
                </c:pt>
                <c:pt idx="401">
                  <c:v>7.1</c:v>
                </c:pt>
                <c:pt idx="402">
                  <c:v>7.1</c:v>
                </c:pt>
                <c:pt idx="403">
                  <c:v>5.5</c:v>
                </c:pt>
                <c:pt idx="404">
                  <c:v>5.6</c:v>
                </c:pt>
                <c:pt idx="405">
                  <c:v>7.5</c:v>
                </c:pt>
                <c:pt idx="406">
                  <c:v>5.4</c:v>
                </c:pt>
                <c:pt idx="407">
                  <c:v>4.3</c:v>
                </c:pt>
                <c:pt idx="408">
                  <c:v>4.9000000000000004</c:v>
                </c:pt>
                <c:pt idx="409">
                  <c:v>7.1</c:v>
                </c:pt>
                <c:pt idx="410">
                  <c:v>6.4</c:v>
                </c:pt>
                <c:pt idx="411">
                  <c:v>4.3</c:v>
                </c:pt>
                <c:pt idx="412">
                  <c:v>6.1</c:v>
                </c:pt>
                <c:pt idx="413">
                  <c:v>7</c:v>
                </c:pt>
                <c:pt idx="414">
                  <c:v>7.7</c:v>
                </c:pt>
                <c:pt idx="415">
                  <c:v>5.9</c:v>
                </c:pt>
                <c:pt idx="416">
                  <c:v>6.7</c:v>
                </c:pt>
                <c:pt idx="417">
                  <c:v>6.5</c:v>
                </c:pt>
                <c:pt idx="418">
                  <c:v>7.1</c:v>
                </c:pt>
                <c:pt idx="419">
                  <c:v>7.3</c:v>
                </c:pt>
                <c:pt idx="420">
                  <c:v>6.5</c:v>
                </c:pt>
                <c:pt idx="421">
                  <c:v>7</c:v>
                </c:pt>
                <c:pt idx="422">
                  <c:v>6.8</c:v>
                </c:pt>
                <c:pt idx="423">
                  <c:v>7.2</c:v>
                </c:pt>
                <c:pt idx="424">
                  <c:v>6.1</c:v>
                </c:pt>
                <c:pt idx="425">
                  <c:v>6.7</c:v>
                </c:pt>
                <c:pt idx="426">
                  <c:v>6.4</c:v>
                </c:pt>
                <c:pt idx="427">
                  <c:v>4.4000000000000004</c:v>
                </c:pt>
                <c:pt idx="428">
                  <c:v>5.4</c:v>
                </c:pt>
                <c:pt idx="429">
                  <c:v>6.5</c:v>
                </c:pt>
                <c:pt idx="430">
                  <c:v>6.7</c:v>
                </c:pt>
                <c:pt idx="431">
                  <c:v>8.1</c:v>
                </c:pt>
                <c:pt idx="432">
                  <c:v>5.6</c:v>
                </c:pt>
                <c:pt idx="433">
                  <c:v>6.3</c:v>
                </c:pt>
                <c:pt idx="434">
                  <c:v>7.3</c:v>
                </c:pt>
                <c:pt idx="435">
                  <c:v>6.1</c:v>
                </c:pt>
                <c:pt idx="436">
                  <c:v>7.7</c:v>
                </c:pt>
                <c:pt idx="437">
                  <c:v>6.4</c:v>
                </c:pt>
                <c:pt idx="438">
                  <c:v>6.8</c:v>
                </c:pt>
                <c:pt idx="439">
                  <c:v>6.6</c:v>
                </c:pt>
                <c:pt idx="440">
                  <c:v>7.2</c:v>
                </c:pt>
                <c:pt idx="441">
                  <c:v>6.9</c:v>
                </c:pt>
                <c:pt idx="442">
                  <c:v>5.2</c:v>
                </c:pt>
                <c:pt idx="443">
                  <c:v>4.9000000000000004</c:v>
                </c:pt>
                <c:pt idx="444">
                  <c:v>6.3</c:v>
                </c:pt>
                <c:pt idx="445">
                  <c:v>5.6</c:v>
                </c:pt>
                <c:pt idx="446">
                  <c:v>5.5</c:v>
                </c:pt>
                <c:pt idx="447">
                  <c:v>6.7</c:v>
                </c:pt>
                <c:pt idx="448">
                  <c:v>7.6</c:v>
                </c:pt>
                <c:pt idx="449">
                  <c:v>5.7</c:v>
                </c:pt>
                <c:pt idx="450">
                  <c:v>4.5999999999999996</c:v>
                </c:pt>
                <c:pt idx="451">
                  <c:v>7</c:v>
                </c:pt>
                <c:pt idx="452">
                  <c:v>5.2</c:v>
                </c:pt>
                <c:pt idx="453">
                  <c:v>5.0999999999999996</c:v>
                </c:pt>
                <c:pt idx="454">
                  <c:v>6.6</c:v>
                </c:pt>
                <c:pt idx="455">
                  <c:v>6.7</c:v>
                </c:pt>
                <c:pt idx="456">
                  <c:v>7.3</c:v>
                </c:pt>
                <c:pt idx="457">
                  <c:v>5.9</c:v>
                </c:pt>
                <c:pt idx="458">
                  <c:v>5.6</c:v>
                </c:pt>
                <c:pt idx="459">
                  <c:v>6.5</c:v>
                </c:pt>
                <c:pt idx="460">
                  <c:v>5.9</c:v>
                </c:pt>
                <c:pt idx="461">
                  <c:v>7</c:v>
                </c:pt>
                <c:pt idx="462">
                  <c:v>5.3</c:v>
                </c:pt>
                <c:pt idx="463">
                  <c:v>5.9</c:v>
                </c:pt>
                <c:pt idx="464">
                  <c:v>6.3</c:v>
                </c:pt>
                <c:pt idx="465">
                  <c:v>6.3</c:v>
                </c:pt>
                <c:pt idx="466">
                  <c:v>7.3</c:v>
                </c:pt>
                <c:pt idx="467">
                  <c:v>5.8</c:v>
                </c:pt>
                <c:pt idx="468">
                  <c:v>5.2</c:v>
                </c:pt>
                <c:pt idx="469">
                  <c:v>2.4</c:v>
                </c:pt>
                <c:pt idx="470">
                  <c:v>5.7</c:v>
                </c:pt>
                <c:pt idx="471">
                  <c:v>5.8</c:v>
                </c:pt>
                <c:pt idx="472">
                  <c:v>5.6</c:v>
                </c:pt>
                <c:pt idx="473">
                  <c:v>6</c:v>
                </c:pt>
                <c:pt idx="474">
                  <c:v>5.8</c:v>
                </c:pt>
                <c:pt idx="475">
                  <c:v>6</c:v>
                </c:pt>
                <c:pt idx="476">
                  <c:v>5.7</c:v>
                </c:pt>
                <c:pt idx="477">
                  <c:v>6</c:v>
                </c:pt>
                <c:pt idx="478">
                  <c:v>7.8</c:v>
                </c:pt>
                <c:pt idx="479">
                  <c:v>4.2</c:v>
                </c:pt>
                <c:pt idx="480">
                  <c:v>5.6</c:v>
                </c:pt>
                <c:pt idx="481">
                  <c:v>8.1999999999999993</c:v>
                </c:pt>
                <c:pt idx="482">
                  <c:v>8.5</c:v>
                </c:pt>
                <c:pt idx="483">
                  <c:v>5.8</c:v>
                </c:pt>
                <c:pt idx="484">
                  <c:v>6.5</c:v>
                </c:pt>
                <c:pt idx="485">
                  <c:v>7.2</c:v>
                </c:pt>
                <c:pt idx="486">
                  <c:v>6.7</c:v>
                </c:pt>
                <c:pt idx="487">
                  <c:v>3.4</c:v>
                </c:pt>
                <c:pt idx="488">
                  <c:v>5.9</c:v>
                </c:pt>
                <c:pt idx="489">
                  <c:v>7.8</c:v>
                </c:pt>
                <c:pt idx="490">
                  <c:v>5.9</c:v>
                </c:pt>
                <c:pt idx="491">
                  <c:v>4.0999999999999996</c:v>
                </c:pt>
                <c:pt idx="492">
                  <c:v>6.8</c:v>
                </c:pt>
                <c:pt idx="493">
                  <c:v>5.8</c:v>
                </c:pt>
                <c:pt idx="494">
                  <c:v>7.5</c:v>
                </c:pt>
                <c:pt idx="495">
                  <c:v>6.9</c:v>
                </c:pt>
                <c:pt idx="496">
                  <c:v>6.5</c:v>
                </c:pt>
                <c:pt idx="497">
                  <c:v>6.9</c:v>
                </c:pt>
                <c:pt idx="498">
                  <c:v>7.9</c:v>
                </c:pt>
                <c:pt idx="499">
                  <c:v>7.4</c:v>
                </c:pt>
                <c:pt idx="500">
                  <c:v>6.7</c:v>
                </c:pt>
                <c:pt idx="501">
                  <c:v>7.4</c:v>
                </c:pt>
                <c:pt idx="502">
                  <c:v>6.9</c:v>
                </c:pt>
                <c:pt idx="503">
                  <c:v>6.8</c:v>
                </c:pt>
                <c:pt idx="504">
                  <c:v>6.7</c:v>
                </c:pt>
                <c:pt idx="505">
                  <c:v>5.0999999999999996</c:v>
                </c:pt>
                <c:pt idx="506">
                  <c:v>4.0999999999999996</c:v>
                </c:pt>
                <c:pt idx="507">
                  <c:v>7.3</c:v>
                </c:pt>
                <c:pt idx="508">
                  <c:v>6</c:v>
                </c:pt>
                <c:pt idx="509">
                  <c:v>7.3</c:v>
                </c:pt>
                <c:pt idx="510">
                  <c:v>5.4</c:v>
                </c:pt>
                <c:pt idx="511">
                  <c:v>5.9</c:v>
                </c:pt>
                <c:pt idx="512">
                  <c:v>7.1</c:v>
                </c:pt>
                <c:pt idx="513">
                  <c:v>6</c:v>
                </c:pt>
                <c:pt idx="514">
                  <c:v>6.5</c:v>
                </c:pt>
                <c:pt idx="515">
                  <c:v>5.7</c:v>
                </c:pt>
                <c:pt idx="516">
                  <c:v>7.6</c:v>
                </c:pt>
                <c:pt idx="517">
                  <c:v>6.6</c:v>
                </c:pt>
                <c:pt idx="518">
                  <c:v>5.4</c:v>
                </c:pt>
                <c:pt idx="519">
                  <c:v>7.3</c:v>
                </c:pt>
                <c:pt idx="520">
                  <c:v>6.5</c:v>
                </c:pt>
                <c:pt idx="521">
                  <c:v>6.6</c:v>
                </c:pt>
                <c:pt idx="522">
                  <c:v>6.6</c:v>
                </c:pt>
                <c:pt idx="523">
                  <c:v>5.9</c:v>
                </c:pt>
                <c:pt idx="524">
                  <c:v>6.7</c:v>
                </c:pt>
                <c:pt idx="525">
                  <c:v>6.1</c:v>
                </c:pt>
                <c:pt idx="526">
                  <c:v>6.6</c:v>
                </c:pt>
                <c:pt idx="527">
                  <c:v>6.6</c:v>
                </c:pt>
                <c:pt idx="528">
                  <c:v>5.3</c:v>
                </c:pt>
                <c:pt idx="529">
                  <c:v>6</c:v>
                </c:pt>
                <c:pt idx="530">
                  <c:v>4.7</c:v>
                </c:pt>
                <c:pt idx="531">
                  <c:v>6.1</c:v>
                </c:pt>
                <c:pt idx="532">
                  <c:v>7.2</c:v>
                </c:pt>
                <c:pt idx="533">
                  <c:v>6.4</c:v>
                </c:pt>
                <c:pt idx="534">
                  <c:v>6.1</c:v>
                </c:pt>
                <c:pt idx="535">
                  <c:v>5.9</c:v>
                </c:pt>
                <c:pt idx="536">
                  <c:v>6</c:v>
                </c:pt>
                <c:pt idx="537">
                  <c:v>6.3</c:v>
                </c:pt>
                <c:pt idx="538">
                  <c:v>5.6</c:v>
                </c:pt>
                <c:pt idx="539">
                  <c:v>6.4</c:v>
                </c:pt>
                <c:pt idx="540">
                  <c:v>7.1</c:v>
                </c:pt>
                <c:pt idx="541">
                  <c:v>6.6</c:v>
                </c:pt>
                <c:pt idx="542">
                  <c:v>4.5999999999999996</c:v>
                </c:pt>
                <c:pt idx="543">
                  <c:v>8.4</c:v>
                </c:pt>
                <c:pt idx="544">
                  <c:v>7.1</c:v>
                </c:pt>
                <c:pt idx="545">
                  <c:v>7.4</c:v>
                </c:pt>
                <c:pt idx="546">
                  <c:v>6.9</c:v>
                </c:pt>
                <c:pt idx="547">
                  <c:v>4.5</c:v>
                </c:pt>
                <c:pt idx="548">
                  <c:v>7.1</c:v>
                </c:pt>
                <c:pt idx="549">
                  <c:v>6.5</c:v>
                </c:pt>
                <c:pt idx="550">
                  <c:v>5.3</c:v>
                </c:pt>
                <c:pt idx="551">
                  <c:v>6.7</c:v>
                </c:pt>
                <c:pt idx="552">
                  <c:v>7.2</c:v>
                </c:pt>
                <c:pt idx="553">
                  <c:v>7.2</c:v>
                </c:pt>
                <c:pt idx="554">
                  <c:v>5.5</c:v>
                </c:pt>
                <c:pt idx="555">
                  <c:v>5.8</c:v>
                </c:pt>
                <c:pt idx="556">
                  <c:v>6</c:v>
                </c:pt>
                <c:pt idx="557">
                  <c:v>6.6</c:v>
                </c:pt>
                <c:pt idx="558">
                  <c:v>8.3000000000000007</c:v>
                </c:pt>
                <c:pt idx="559">
                  <c:v>6.7</c:v>
                </c:pt>
                <c:pt idx="560">
                  <c:v>7.1</c:v>
                </c:pt>
                <c:pt idx="561">
                  <c:v>6</c:v>
                </c:pt>
                <c:pt idx="562">
                  <c:v>6.9</c:v>
                </c:pt>
                <c:pt idx="563">
                  <c:v>5.6</c:v>
                </c:pt>
                <c:pt idx="564">
                  <c:v>5.6</c:v>
                </c:pt>
                <c:pt idx="565">
                  <c:v>4.5</c:v>
                </c:pt>
                <c:pt idx="566">
                  <c:v>7.1</c:v>
                </c:pt>
                <c:pt idx="567">
                  <c:v>6.5</c:v>
                </c:pt>
                <c:pt idx="568">
                  <c:v>6.4</c:v>
                </c:pt>
                <c:pt idx="569">
                  <c:v>5.8</c:v>
                </c:pt>
                <c:pt idx="570">
                  <c:v>8</c:v>
                </c:pt>
                <c:pt idx="571">
                  <c:v>6.2</c:v>
                </c:pt>
                <c:pt idx="572">
                  <c:v>7.2</c:v>
                </c:pt>
                <c:pt idx="573">
                  <c:v>6.1</c:v>
                </c:pt>
                <c:pt idx="574">
                  <c:v>7.6</c:v>
                </c:pt>
                <c:pt idx="575">
                  <c:v>6.3</c:v>
                </c:pt>
                <c:pt idx="576">
                  <c:v>6.3</c:v>
                </c:pt>
                <c:pt idx="577">
                  <c:v>6.3</c:v>
                </c:pt>
                <c:pt idx="578">
                  <c:v>7.7</c:v>
                </c:pt>
                <c:pt idx="579">
                  <c:v>7</c:v>
                </c:pt>
                <c:pt idx="580">
                  <c:v>5.3</c:v>
                </c:pt>
                <c:pt idx="581">
                  <c:v>5.6</c:v>
                </c:pt>
                <c:pt idx="582">
                  <c:v>5.2</c:v>
                </c:pt>
                <c:pt idx="583">
                  <c:v>5.4</c:v>
                </c:pt>
                <c:pt idx="584">
                  <c:v>6.4</c:v>
                </c:pt>
                <c:pt idx="585">
                  <c:v>5.9</c:v>
                </c:pt>
                <c:pt idx="586">
                  <c:v>6.3</c:v>
                </c:pt>
                <c:pt idx="587">
                  <c:v>6.5</c:v>
                </c:pt>
                <c:pt idx="588">
                  <c:v>3</c:v>
                </c:pt>
                <c:pt idx="589">
                  <c:v>3.6</c:v>
                </c:pt>
                <c:pt idx="590">
                  <c:v>5.8</c:v>
                </c:pt>
                <c:pt idx="591">
                  <c:v>6.2</c:v>
                </c:pt>
                <c:pt idx="592">
                  <c:v>5.6</c:v>
                </c:pt>
                <c:pt idx="593">
                  <c:v>5.4</c:v>
                </c:pt>
                <c:pt idx="594">
                  <c:v>6.1</c:v>
                </c:pt>
                <c:pt idx="595">
                  <c:v>4.2</c:v>
                </c:pt>
                <c:pt idx="596">
                  <c:v>6.7</c:v>
                </c:pt>
                <c:pt idx="597">
                  <c:v>4.2</c:v>
                </c:pt>
                <c:pt idx="598">
                  <c:v>6.4</c:v>
                </c:pt>
                <c:pt idx="599">
                  <c:v>4.9000000000000004</c:v>
                </c:pt>
                <c:pt idx="600">
                  <c:v>6.8</c:v>
                </c:pt>
                <c:pt idx="601">
                  <c:v>7.7</c:v>
                </c:pt>
                <c:pt idx="602">
                  <c:v>5.6</c:v>
                </c:pt>
                <c:pt idx="603">
                  <c:v>6.4</c:v>
                </c:pt>
                <c:pt idx="604">
                  <c:v>7.2</c:v>
                </c:pt>
                <c:pt idx="605">
                  <c:v>6</c:v>
                </c:pt>
                <c:pt idx="606">
                  <c:v>5.9</c:v>
                </c:pt>
                <c:pt idx="607">
                  <c:v>7.9</c:v>
                </c:pt>
                <c:pt idx="608">
                  <c:v>7.1</c:v>
                </c:pt>
                <c:pt idx="609">
                  <c:v>5.9</c:v>
                </c:pt>
                <c:pt idx="610">
                  <c:v>6.2</c:v>
                </c:pt>
                <c:pt idx="611">
                  <c:v>7</c:v>
                </c:pt>
                <c:pt idx="612">
                  <c:v>5.4</c:v>
                </c:pt>
                <c:pt idx="613">
                  <c:v>8.6</c:v>
                </c:pt>
                <c:pt idx="614">
                  <c:v>6.5</c:v>
                </c:pt>
                <c:pt idx="615">
                  <c:v>6.4</c:v>
                </c:pt>
                <c:pt idx="616">
                  <c:v>7.6</c:v>
                </c:pt>
                <c:pt idx="617">
                  <c:v>5.5</c:v>
                </c:pt>
                <c:pt idx="618">
                  <c:v>7.4</c:v>
                </c:pt>
                <c:pt idx="619">
                  <c:v>8.6999999999999993</c:v>
                </c:pt>
                <c:pt idx="620">
                  <c:v>7.6</c:v>
                </c:pt>
                <c:pt idx="621">
                  <c:v>5.5</c:v>
                </c:pt>
                <c:pt idx="622">
                  <c:v>7.6</c:v>
                </c:pt>
                <c:pt idx="623">
                  <c:v>6.5</c:v>
                </c:pt>
                <c:pt idx="624">
                  <c:v>6.9</c:v>
                </c:pt>
                <c:pt idx="625">
                  <c:v>6.7</c:v>
                </c:pt>
                <c:pt idx="626">
                  <c:v>6.6</c:v>
                </c:pt>
                <c:pt idx="627">
                  <c:v>7.2</c:v>
                </c:pt>
                <c:pt idx="628">
                  <c:v>6.4</c:v>
                </c:pt>
                <c:pt idx="629">
                  <c:v>6.4</c:v>
                </c:pt>
                <c:pt idx="630">
                  <c:v>6</c:v>
                </c:pt>
                <c:pt idx="631">
                  <c:v>6.1</c:v>
                </c:pt>
                <c:pt idx="632">
                  <c:v>6</c:v>
                </c:pt>
                <c:pt idx="633">
                  <c:v>6.4</c:v>
                </c:pt>
                <c:pt idx="634">
                  <c:v>6.4</c:v>
                </c:pt>
                <c:pt idx="635">
                  <c:v>7.3</c:v>
                </c:pt>
                <c:pt idx="636">
                  <c:v>5.2</c:v>
                </c:pt>
                <c:pt idx="637">
                  <c:v>6.6</c:v>
                </c:pt>
                <c:pt idx="638">
                  <c:v>6.3</c:v>
                </c:pt>
                <c:pt idx="639">
                  <c:v>5.9</c:v>
                </c:pt>
                <c:pt idx="640">
                  <c:v>6.7</c:v>
                </c:pt>
                <c:pt idx="641">
                  <c:v>5.4</c:v>
                </c:pt>
                <c:pt idx="642">
                  <c:v>6.4</c:v>
                </c:pt>
                <c:pt idx="643">
                  <c:v>6.7</c:v>
                </c:pt>
                <c:pt idx="644">
                  <c:v>6.2</c:v>
                </c:pt>
                <c:pt idx="645">
                  <c:v>6.1</c:v>
                </c:pt>
                <c:pt idx="646">
                  <c:v>8.8000000000000007</c:v>
                </c:pt>
                <c:pt idx="647">
                  <c:v>7.1</c:v>
                </c:pt>
                <c:pt idx="648">
                  <c:v>5.7</c:v>
                </c:pt>
                <c:pt idx="649">
                  <c:v>5</c:v>
                </c:pt>
                <c:pt idx="650">
                  <c:v>5.0999999999999996</c:v>
                </c:pt>
                <c:pt idx="651">
                  <c:v>6.9</c:v>
                </c:pt>
                <c:pt idx="652">
                  <c:v>4.8</c:v>
                </c:pt>
                <c:pt idx="653">
                  <c:v>6.5</c:v>
                </c:pt>
                <c:pt idx="654">
                  <c:v>5.0999999999999996</c:v>
                </c:pt>
                <c:pt idx="655">
                  <c:v>7.1</c:v>
                </c:pt>
                <c:pt idx="656">
                  <c:v>7.5</c:v>
                </c:pt>
                <c:pt idx="657">
                  <c:v>6.2</c:v>
                </c:pt>
                <c:pt idx="658">
                  <c:v>6.3</c:v>
                </c:pt>
                <c:pt idx="659">
                  <c:v>8.1</c:v>
                </c:pt>
                <c:pt idx="660">
                  <c:v>6.6</c:v>
                </c:pt>
                <c:pt idx="661">
                  <c:v>6.9</c:v>
                </c:pt>
                <c:pt idx="662">
                  <c:v>6.1</c:v>
                </c:pt>
                <c:pt idx="663">
                  <c:v>4.3</c:v>
                </c:pt>
                <c:pt idx="664">
                  <c:v>6.6</c:v>
                </c:pt>
                <c:pt idx="665">
                  <c:v>6.8</c:v>
                </c:pt>
                <c:pt idx="666">
                  <c:v>3.8</c:v>
                </c:pt>
                <c:pt idx="667">
                  <c:v>5.9</c:v>
                </c:pt>
                <c:pt idx="668">
                  <c:v>7.9</c:v>
                </c:pt>
                <c:pt idx="669">
                  <c:v>6.3</c:v>
                </c:pt>
                <c:pt idx="670">
                  <c:v>5.5</c:v>
                </c:pt>
                <c:pt idx="671">
                  <c:v>7.7</c:v>
                </c:pt>
                <c:pt idx="672">
                  <c:v>6.3</c:v>
                </c:pt>
                <c:pt idx="673">
                  <c:v>7.1</c:v>
                </c:pt>
                <c:pt idx="674">
                  <c:v>8.5</c:v>
                </c:pt>
                <c:pt idx="675">
                  <c:v>5.8</c:v>
                </c:pt>
                <c:pt idx="676">
                  <c:v>8.1</c:v>
                </c:pt>
                <c:pt idx="677">
                  <c:v>7.9</c:v>
                </c:pt>
                <c:pt idx="678">
                  <c:v>7.2</c:v>
                </c:pt>
                <c:pt idx="679">
                  <c:v>6.3</c:v>
                </c:pt>
                <c:pt idx="680">
                  <c:v>8.1</c:v>
                </c:pt>
                <c:pt idx="681">
                  <c:v>7</c:v>
                </c:pt>
                <c:pt idx="682">
                  <c:v>5.5</c:v>
                </c:pt>
                <c:pt idx="683">
                  <c:v>6.7</c:v>
                </c:pt>
                <c:pt idx="684">
                  <c:v>5.2</c:v>
                </c:pt>
                <c:pt idx="685">
                  <c:v>7</c:v>
                </c:pt>
                <c:pt idx="686">
                  <c:v>6.1</c:v>
                </c:pt>
                <c:pt idx="687">
                  <c:v>6.6</c:v>
                </c:pt>
                <c:pt idx="688">
                  <c:v>5.5</c:v>
                </c:pt>
                <c:pt idx="689">
                  <c:v>5.9</c:v>
                </c:pt>
                <c:pt idx="690">
                  <c:v>5.4</c:v>
                </c:pt>
                <c:pt idx="691">
                  <c:v>6.4</c:v>
                </c:pt>
                <c:pt idx="692">
                  <c:v>5.7</c:v>
                </c:pt>
                <c:pt idx="693">
                  <c:v>6.7</c:v>
                </c:pt>
                <c:pt idx="694">
                  <c:v>7.1</c:v>
                </c:pt>
                <c:pt idx="695">
                  <c:v>6.8</c:v>
                </c:pt>
                <c:pt idx="696">
                  <c:v>6.5</c:v>
                </c:pt>
                <c:pt idx="697">
                  <c:v>7.6</c:v>
                </c:pt>
                <c:pt idx="698">
                  <c:v>5.5</c:v>
                </c:pt>
                <c:pt idx="699">
                  <c:v>6.5</c:v>
                </c:pt>
                <c:pt idx="700">
                  <c:v>7</c:v>
                </c:pt>
                <c:pt idx="701">
                  <c:v>5.8</c:v>
                </c:pt>
                <c:pt idx="702">
                  <c:v>7.3</c:v>
                </c:pt>
                <c:pt idx="703">
                  <c:v>6.6</c:v>
                </c:pt>
                <c:pt idx="704">
                  <c:v>4.4000000000000004</c:v>
                </c:pt>
                <c:pt idx="705">
                  <c:v>7.7</c:v>
                </c:pt>
                <c:pt idx="706">
                  <c:v>5</c:v>
                </c:pt>
                <c:pt idx="707">
                  <c:v>7.7</c:v>
                </c:pt>
                <c:pt idx="708">
                  <c:v>4.4000000000000004</c:v>
                </c:pt>
                <c:pt idx="709">
                  <c:v>6.1</c:v>
                </c:pt>
                <c:pt idx="710">
                  <c:v>5.4</c:v>
                </c:pt>
                <c:pt idx="711">
                  <c:v>6.8</c:v>
                </c:pt>
                <c:pt idx="712">
                  <c:v>6.5</c:v>
                </c:pt>
                <c:pt idx="713">
                  <c:v>7</c:v>
                </c:pt>
                <c:pt idx="714">
                  <c:v>6.3</c:v>
                </c:pt>
                <c:pt idx="715">
                  <c:v>6.3</c:v>
                </c:pt>
                <c:pt idx="716">
                  <c:v>6.1</c:v>
                </c:pt>
                <c:pt idx="717">
                  <c:v>6.1</c:v>
                </c:pt>
                <c:pt idx="718">
                  <c:v>5.3</c:v>
                </c:pt>
                <c:pt idx="719">
                  <c:v>5.4</c:v>
                </c:pt>
                <c:pt idx="720">
                  <c:v>6.2</c:v>
                </c:pt>
                <c:pt idx="721">
                  <c:v>6.6</c:v>
                </c:pt>
                <c:pt idx="722">
                  <c:v>5.9</c:v>
                </c:pt>
                <c:pt idx="723">
                  <c:v>6.3</c:v>
                </c:pt>
                <c:pt idx="724">
                  <c:v>7.2</c:v>
                </c:pt>
                <c:pt idx="725">
                  <c:v>6.8</c:v>
                </c:pt>
                <c:pt idx="726">
                  <c:v>6.1</c:v>
                </c:pt>
                <c:pt idx="727">
                  <c:v>7.8</c:v>
                </c:pt>
                <c:pt idx="728">
                  <c:v>5</c:v>
                </c:pt>
                <c:pt idx="729">
                  <c:v>6.2</c:v>
                </c:pt>
                <c:pt idx="730">
                  <c:v>6.7</c:v>
                </c:pt>
                <c:pt idx="731">
                  <c:v>4.9000000000000004</c:v>
                </c:pt>
                <c:pt idx="732">
                  <c:v>7.4</c:v>
                </c:pt>
                <c:pt idx="733">
                  <c:v>6.2</c:v>
                </c:pt>
                <c:pt idx="734">
                  <c:v>4.9000000000000004</c:v>
                </c:pt>
                <c:pt idx="735">
                  <c:v>6.1</c:v>
                </c:pt>
                <c:pt idx="736">
                  <c:v>6.1</c:v>
                </c:pt>
                <c:pt idx="737">
                  <c:v>6.4</c:v>
                </c:pt>
                <c:pt idx="738">
                  <c:v>6.3</c:v>
                </c:pt>
                <c:pt idx="739">
                  <c:v>6.6</c:v>
                </c:pt>
                <c:pt idx="740">
                  <c:v>5.7</c:v>
                </c:pt>
                <c:pt idx="741">
                  <c:v>5.9</c:v>
                </c:pt>
                <c:pt idx="742">
                  <c:v>6</c:v>
                </c:pt>
                <c:pt idx="743">
                  <c:v>6.1</c:v>
                </c:pt>
                <c:pt idx="744">
                  <c:v>6.7</c:v>
                </c:pt>
                <c:pt idx="745">
                  <c:v>6.7</c:v>
                </c:pt>
                <c:pt idx="746">
                  <c:v>7.9</c:v>
                </c:pt>
                <c:pt idx="747">
                  <c:v>4.3</c:v>
                </c:pt>
                <c:pt idx="748">
                  <c:v>5.7</c:v>
                </c:pt>
                <c:pt idx="749">
                  <c:v>6.7</c:v>
                </c:pt>
                <c:pt idx="750">
                  <c:v>6.7</c:v>
                </c:pt>
                <c:pt idx="751">
                  <c:v>6.1</c:v>
                </c:pt>
                <c:pt idx="752">
                  <c:v>5.6</c:v>
                </c:pt>
                <c:pt idx="753">
                  <c:v>6.6</c:v>
                </c:pt>
                <c:pt idx="754">
                  <c:v>6.9</c:v>
                </c:pt>
                <c:pt idx="755">
                  <c:v>4.8</c:v>
                </c:pt>
                <c:pt idx="756">
                  <c:v>6.2</c:v>
                </c:pt>
                <c:pt idx="757">
                  <c:v>6</c:v>
                </c:pt>
                <c:pt idx="758">
                  <c:v>4.9000000000000004</c:v>
                </c:pt>
                <c:pt idx="759">
                  <c:v>5.6</c:v>
                </c:pt>
                <c:pt idx="760">
                  <c:v>6.1</c:v>
                </c:pt>
                <c:pt idx="761">
                  <c:v>6.1</c:v>
                </c:pt>
                <c:pt idx="762">
                  <c:v>4.8</c:v>
                </c:pt>
                <c:pt idx="763">
                  <c:v>5.5</c:v>
                </c:pt>
                <c:pt idx="764">
                  <c:v>3.8</c:v>
                </c:pt>
                <c:pt idx="765">
                  <c:v>6.5</c:v>
                </c:pt>
                <c:pt idx="766">
                  <c:v>6.7</c:v>
                </c:pt>
                <c:pt idx="767">
                  <c:v>8.1</c:v>
                </c:pt>
                <c:pt idx="768">
                  <c:v>4.9000000000000004</c:v>
                </c:pt>
                <c:pt idx="769">
                  <c:v>7.3</c:v>
                </c:pt>
                <c:pt idx="770">
                  <c:v>6.4</c:v>
                </c:pt>
                <c:pt idx="771">
                  <c:v>6.7</c:v>
                </c:pt>
                <c:pt idx="772">
                  <c:v>3.6</c:v>
                </c:pt>
                <c:pt idx="773">
                  <c:v>5.7</c:v>
                </c:pt>
                <c:pt idx="774">
                  <c:v>6</c:v>
                </c:pt>
                <c:pt idx="775">
                  <c:v>4.7</c:v>
                </c:pt>
                <c:pt idx="776">
                  <c:v>6.3</c:v>
                </c:pt>
                <c:pt idx="777">
                  <c:v>5.9</c:v>
                </c:pt>
                <c:pt idx="778">
                  <c:v>5.9</c:v>
                </c:pt>
                <c:pt idx="779">
                  <c:v>7.5</c:v>
                </c:pt>
                <c:pt idx="780">
                  <c:v>5.6</c:v>
                </c:pt>
                <c:pt idx="781">
                  <c:v>6.4</c:v>
                </c:pt>
                <c:pt idx="782">
                  <c:v>6.3</c:v>
                </c:pt>
                <c:pt idx="783">
                  <c:v>4.3</c:v>
                </c:pt>
                <c:pt idx="784">
                  <c:v>5.9</c:v>
                </c:pt>
                <c:pt idx="785">
                  <c:v>5.5</c:v>
                </c:pt>
                <c:pt idx="786">
                  <c:v>6.2</c:v>
                </c:pt>
                <c:pt idx="787">
                  <c:v>8.8000000000000007</c:v>
                </c:pt>
                <c:pt idx="788">
                  <c:v>5.2</c:v>
                </c:pt>
                <c:pt idx="789">
                  <c:v>7</c:v>
                </c:pt>
                <c:pt idx="790">
                  <c:v>6.6</c:v>
                </c:pt>
                <c:pt idx="791">
                  <c:v>7.3</c:v>
                </c:pt>
                <c:pt idx="792">
                  <c:v>5.6</c:v>
                </c:pt>
                <c:pt idx="793">
                  <c:v>6.6</c:v>
                </c:pt>
                <c:pt idx="794">
                  <c:v>5.4</c:v>
                </c:pt>
                <c:pt idx="795">
                  <c:v>6.3</c:v>
                </c:pt>
                <c:pt idx="796">
                  <c:v>7.9</c:v>
                </c:pt>
                <c:pt idx="797">
                  <c:v>6.3</c:v>
                </c:pt>
                <c:pt idx="798">
                  <c:v>6</c:v>
                </c:pt>
                <c:pt idx="799">
                  <c:v>7.2</c:v>
                </c:pt>
                <c:pt idx="800">
                  <c:v>5.0999999999999996</c:v>
                </c:pt>
                <c:pt idx="801">
                  <c:v>7.3</c:v>
                </c:pt>
                <c:pt idx="802">
                  <c:v>8</c:v>
                </c:pt>
                <c:pt idx="803">
                  <c:v>6.2</c:v>
                </c:pt>
                <c:pt idx="804">
                  <c:v>6</c:v>
                </c:pt>
                <c:pt idx="805">
                  <c:v>6.7</c:v>
                </c:pt>
                <c:pt idx="806">
                  <c:v>8.1</c:v>
                </c:pt>
                <c:pt idx="807">
                  <c:v>6.4</c:v>
                </c:pt>
                <c:pt idx="808">
                  <c:v>8</c:v>
                </c:pt>
                <c:pt idx="809">
                  <c:v>6.3</c:v>
                </c:pt>
                <c:pt idx="810">
                  <c:v>6.4</c:v>
                </c:pt>
                <c:pt idx="811">
                  <c:v>6.6</c:v>
                </c:pt>
                <c:pt idx="812">
                  <c:v>6.4</c:v>
                </c:pt>
                <c:pt idx="813">
                  <c:v>6</c:v>
                </c:pt>
                <c:pt idx="814">
                  <c:v>6.6</c:v>
                </c:pt>
                <c:pt idx="815">
                  <c:v>5.9</c:v>
                </c:pt>
                <c:pt idx="816">
                  <c:v>6.4</c:v>
                </c:pt>
                <c:pt idx="817">
                  <c:v>6.3</c:v>
                </c:pt>
                <c:pt idx="818">
                  <c:v>7.3</c:v>
                </c:pt>
                <c:pt idx="819">
                  <c:v>6.8</c:v>
                </c:pt>
                <c:pt idx="820">
                  <c:v>7.2</c:v>
                </c:pt>
                <c:pt idx="821">
                  <c:v>5.7</c:v>
                </c:pt>
                <c:pt idx="822">
                  <c:v>6</c:v>
                </c:pt>
                <c:pt idx="823">
                  <c:v>6.5</c:v>
                </c:pt>
                <c:pt idx="824">
                  <c:v>5.8</c:v>
                </c:pt>
                <c:pt idx="825">
                  <c:v>5.8</c:v>
                </c:pt>
                <c:pt idx="826">
                  <c:v>6.7</c:v>
                </c:pt>
                <c:pt idx="827">
                  <c:v>7.8</c:v>
                </c:pt>
                <c:pt idx="828">
                  <c:v>5.6</c:v>
                </c:pt>
                <c:pt idx="829">
                  <c:v>5.8</c:v>
                </c:pt>
                <c:pt idx="830">
                  <c:v>7.4</c:v>
                </c:pt>
                <c:pt idx="831">
                  <c:v>6.9</c:v>
                </c:pt>
                <c:pt idx="832">
                  <c:v>5.5</c:v>
                </c:pt>
                <c:pt idx="833">
                  <c:v>6.3</c:v>
                </c:pt>
                <c:pt idx="834">
                  <c:v>4.7</c:v>
                </c:pt>
                <c:pt idx="835">
                  <c:v>5.6</c:v>
                </c:pt>
                <c:pt idx="836">
                  <c:v>6.4</c:v>
                </c:pt>
                <c:pt idx="837">
                  <c:v>4.2</c:v>
                </c:pt>
                <c:pt idx="838">
                  <c:v>6.4</c:v>
                </c:pt>
                <c:pt idx="839">
                  <c:v>7.7</c:v>
                </c:pt>
                <c:pt idx="840">
                  <c:v>6.7</c:v>
                </c:pt>
                <c:pt idx="841">
                  <c:v>7.7</c:v>
                </c:pt>
                <c:pt idx="842">
                  <c:v>5.7</c:v>
                </c:pt>
                <c:pt idx="843">
                  <c:v>7.6</c:v>
                </c:pt>
                <c:pt idx="844">
                  <c:v>6.4</c:v>
                </c:pt>
                <c:pt idx="845">
                  <c:v>5.6</c:v>
                </c:pt>
                <c:pt idx="846">
                  <c:v>6.8</c:v>
                </c:pt>
                <c:pt idx="847">
                  <c:v>2.4</c:v>
                </c:pt>
                <c:pt idx="848">
                  <c:v>6.2</c:v>
                </c:pt>
                <c:pt idx="849">
                  <c:v>5.9</c:v>
                </c:pt>
                <c:pt idx="850">
                  <c:v>7.1</c:v>
                </c:pt>
                <c:pt idx="851">
                  <c:v>7.6</c:v>
                </c:pt>
                <c:pt idx="852">
                  <c:v>5.5</c:v>
                </c:pt>
                <c:pt idx="853">
                  <c:v>7</c:v>
                </c:pt>
                <c:pt idx="854">
                  <c:v>7.1</c:v>
                </c:pt>
                <c:pt idx="855">
                  <c:v>7.4</c:v>
                </c:pt>
                <c:pt idx="856">
                  <c:v>7.6</c:v>
                </c:pt>
                <c:pt idx="857">
                  <c:v>5.9</c:v>
                </c:pt>
                <c:pt idx="858">
                  <c:v>5.9</c:v>
                </c:pt>
                <c:pt idx="859">
                  <c:v>8</c:v>
                </c:pt>
                <c:pt idx="860">
                  <c:v>7.4</c:v>
                </c:pt>
                <c:pt idx="861">
                  <c:v>5.8</c:v>
                </c:pt>
                <c:pt idx="862">
                  <c:v>6.3</c:v>
                </c:pt>
                <c:pt idx="863">
                  <c:v>5.7</c:v>
                </c:pt>
                <c:pt idx="864">
                  <c:v>5.0999999999999996</c:v>
                </c:pt>
                <c:pt idx="865">
                  <c:v>7.6</c:v>
                </c:pt>
                <c:pt idx="866">
                  <c:v>6.4</c:v>
                </c:pt>
                <c:pt idx="867">
                  <c:v>7.4</c:v>
                </c:pt>
                <c:pt idx="868">
                  <c:v>8.1999999999999993</c:v>
                </c:pt>
                <c:pt idx="869">
                  <c:v>6.5</c:v>
                </c:pt>
                <c:pt idx="870">
                  <c:v>5.5</c:v>
                </c:pt>
                <c:pt idx="871">
                  <c:v>6.5</c:v>
                </c:pt>
                <c:pt idx="872">
                  <c:v>5.6</c:v>
                </c:pt>
                <c:pt idx="873">
                  <c:v>4.5999999999999996</c:v>
                </c:pt>
                <c:pt idx="874">
                  <c:v>7.9</c:v>
                </c:pt>
                <c:pt idx="875">
                  <c:v>7.1</c:v>
                </c:pt>
                <c:pt idx="876">
                  <c:v>6.9</c:v>
                </c:pt>
                <c:pt idx="877">
                  <c:v>7.3</c:v>
                </c:pt>
                <c:pt idx="878">
                  <c:v>7</c:v>
                </c:pt>
                <c:pt idx="879">
                  <c:v>7.7</c:v>
                </c:pt>
                <c:pt idx="880">
                  <c:v>6.7</c:v>
                </c:pt>
                <c:pt idx="881">
                  <c:v>6.3</c:v>
                </c:pt>
                <c:pt idx="882">
                  <c:v>5.8</c:v>
                </c:pt>
                <c:pt idx="883">
                  <c:v>7.1</c:v>
                </c:pt>
                <c:pt idx="884">
                  <c:v>7.3</c:v>
                </c:pt>
                <c:pt idx="885">
                  <c:v>6.4</c:v>
                </c:pt>
                <c:pt idx="886">
                  <c:v>7.1</c:v>
                </c:pt>
                <c:pt idx="887">
                  <c:v>7.6</c:v>
                </c:pt>
                <c:pt idx="888">
                  <c:v>6.8</c:v>
                </c:pt>
                <c:pt idx="889">
                  <c:v>6.6</c:v>
                </c:pt>
                <c:pt idx="890">
                  <c:v>6.7</c:v>
                </c:pt>
                <c:pt idx="891">
                  <c:v>6.1</c:v>
                </c:pt>
                <c:pt idx="892">
                  <c:v>6</c:v>
                </c:pt>
                <c:pt idx="893">
                  <c:v>7.6</c:v>
                </c:pt>
                <c:pt idx="894">
                  <c:v>7.1</c:v>
                </c:pt>
                <c:pt idx="895">
                  <c:v>5</c:v>
                </c:pt>
                <c:pt idx="896">
                  <c:v>6.2</c:v>
                </c:pt>
                <c:pt idx="897">
                  <c:v>5.6</c:v>
                </c:pt>
                <c:pt idx="898">
                  <c:v>7.4</c:v>
                </c:pt>
                <c:pt idx="899">
                  <c:v>5</c:v>
                </c:pt>
                <c:pt idx="900">
                  <c:v>5.2</c:v>
                </c:pt>
                <c:pt idx="901">
                  <c:v>7.6</c:v>
                </c:pt>
                <c:pt idx="902">
                  <c:v>6.6</c:v>
                </c:pt>
                <c:pt idx="903">
                  <c:v>7</c:v>
                </c:pt>
                <c:pt idx="904">
                  <c:v>5.7</c:v>
                </c:pt>
                <c:pt idx="905">
                  <c:v>8.1999999999999993</c:v>
                </c:pt>
                <c:pt idx="906">
                  <c:v>6.2</c:v>
                </c:pt>
                <c:pt idx="907">
                  <c:v>6.6</c:v>
                </c:pt>
                <c:pt idx="908">
                  <c:v>4.7</c:v>
                </c:pt>
                <c:pt idx="909">
                  <c:v>6.3</c:v>
                </c:pt>
                <c:pt idx="910">
                  <c:v>6.1</c:v>
                </c:pt>
                <c:pt idx="911">
                  <c:v>6.7</c:v>
                </c:pt>
                <c:pt idx="912">
                  <c:v>6.1</c:v>
                </c:pt>
                <c:pt idx="913">
                  <c:v>7</c:v>
                </c:pt>
                <c:pt idx="914">
                  <c:v>7.4</c:v>
                </c:pt>
                <c:pt idx="915">
                  <c:v>7.3</c:v>
                </c:pt>
                <c:pt idx="916">
                  <c:v>5.8</c:v>
                </c:pt>
                <c:pt idx="917">
                  <c:v>6.7</c:v>
                </c:pt>
                <c:pt idx="918">
                  <c:v>5.8</c:v>
                </c:pt>
                <c:pt idx="919">
                  <c:v>7.8</c:v>
                </c:pt>
                <c:pt idx="920">
                  <c:v>6.6</c:v>
                </c:pt>
                <c:pt idx="921">
                  <c:v>6.5</c:v>
                </c:pt>
                <c:pt idx="922">
                  <c:v>6.7</c:v>
                </c:pt>
                <c:pt idx="923">
                  <c:v>7.3</c:v>
                </c:pt>
                <c:pt idx="924">
                  <c:v>5.8</c:v>
                </c:pt>
                <c:pt idx="925">
                  <c:v>5.5</c:v>
                </c:pt>
                <c:pt idx="926">
                  <c:v>6.3</c:v>
                </c:pt>
                <c:pt idx="927">
                  <c:v>7.4</c:v>
                </c:pt>
                <c:pt idx="928">
                  <c:v>5.9</c:v>
                </c:pt>
                <c:pt idx="929">
                  <c:v>6.2</c:v>
                </c:pt>
                <c:pt idx="930">
                  <c:v>5.9</c:v>
                </c:pt>
                <c:pt idx="931">
                  <c:v>6.5</c:v>
                </c:pt>
                <c:pt idx="932">
                  <c:v>4.4000000000000004</c:v>
                </c:pt>
                <c:pt idx="933">
                  <c:v>3.5</c:v>
                </c:pt>
                <c:pt idx="934">
                  <c:v>6.6</c:v>
                </c:pt>
                <c:pt idx="935">
                  <c:v>6</c:v>
                </c:pt>
                <c:pt idx="936">
                  <c:v>6.4</c:v>
                </c:pt>
                <c:pt idx="937">
                  <c:v>6.5</c:v>
                </c:pt>
                <c:pt idx="938">
                  <c:v>4.3</c:v>
                </c:pt>
                <c:pt idx="939">
                  <c:v>4.2</c:v>
                </c:pt>
                <c:pt idx="940">
                  <c:v>6.5</c:v>
                </c:pt>
                <c:pt idx="941">
                  <c:v>6.1</c:v>
                </c:pt>
                <c:pt idx="942">
                  <c:v>6.3</c:v>
                </c:pt>
                <c:pt idx="943">
                  <c:v>6.2</c:v>
                </c:pt>
                <c:pt idx="944">
                  <c:v>5.9</c:v>
                </c:pt>
                <c:pt idx="945">
                  <c:v>5.9</c:v>
                </c:pt>
                <c:pt idx="946">
                  <c:v>6.5</c:v>
                </c:pt>
                <c:pt idx="947">
                  <c:v>6.4</c:v>
                </c:pt>
                <c:pt idx="948">
                  <c:v>6.5</c:v>
                </c:pt>
                <c:pt idx="949">
                  <c:v>5.7</c:v>
                </c:pt>
                <c:pt idx="950">
                  <c:v>8</c:v>
                </c:pt>
                <c:pt idx="951">
                  <c:v>7.3</c:v>
                </c:pt>
                <c:pt idx="952">
                  <c:v>6.7</c:v>
                </c:pt>
                <c:pt idx="953">
                  <c:v>7.5</c:v>
                </c:pt>
                <c:pt idx="954">
                  <c:v>5.4</c:v>
                </c:pt>
                <c:pt idx="955">
                  <c:v>6.6</c:v>
                </c:pt>
                <c:pt idx="956">
                  <c:v>7.7</c:v>
                </c:pt>
                <c:pt idx="957">
                  <c:v>5.8</c:v>
                </c:pt>
                <c:pt idx="958">
                  <c:v>6.4</c:v>
                </c:pt>
                <c:pt idx="959">
                  <c:v>5.6</c:v>
                </c:pt>
                <c:pt idx="960">
                  <c:v>6</c:v>
                </c:pt>
                <c:pt idx="961">
                  <c:v>6.2</c:v>
                </c:pt>
                <c:pt idx="962">
                  <c:v>5.9</c:v>
                </c:pt>
                <c:pt idx="963">
                  <c:v>5.0999999999999996</c:v>
                </c:pt>
                <c:pt idx="964">
                  <c:v>6.8</c:v>
                </c:pt>
                <c:pt idx="965">
                  <c:v>6</c:v>
                </c:pt>
                <c:pt idx="966">
                  <c:v>5.0999999999999996</c:v>
                </c:pt>
                <c:pt idx="967">
                  <c:v>5.8</c:v>
                </c:pt>
                <c:pt idx="968">
                  <c:v>6.2</c:v>
                </c:pt>
                <c:pt idx="969">
                  <c:v>6.4</c:v>
                </c:pt>
                <c:pt idx="970">
                  <c:v>4.8</c:v>
                </c:pt>
                <c:pt idx="971">
                  <c:v>4.9000000000000004</c:v>
                </c:pt>
                <c:pt idx="972">
                  <c:v>5.6</c:v>
                </c:pt>
                <c:pt idx="973">
                  <c:v>5.5</c:v>
                </c:pt>
                <c:pt idx="974">
                  <c:v>3.7</c:v>
                </c:pt>
                <c:pt idx="975">
                  <c:v>5.9</c:v>
                </c:pt>
                <c:pt idx="976">
                  <c:v>6.3</c:v>
                </c:pt>
                <c:pt idx="977">
                  <c:v>7.6</c:v>
                </c:pt>
                <c:pt idx="978">
                  <c:v>8.3000000000000007</c:v>
                </c:pt>
                <c:pt idx="979">
                  <c:v>6.9</c:v>
                </c:pt>
                <c:pt idx="980">
                  <c:v>6.7</c:v>
                </c:pt>
                <c:pt idx="981">
                  <c:v>6.8</c:v>
                </c:pt>
                <c:pt idx="982">
                  <c:v>7.1</c:v>
                </c:pt>
                <c:pt idx="983">
                  <c:v>6.4</c:v>
                </c:pt>
                <c:pt idx="984">
                  <c:v>6.4</c:v>
                </c:pt>
                <c:pt idx="985">
                  <c:v>7.4</c:v>
                </c:pt>
                <c:pt idx="986">
                  <c:v>6.4</c:v>
                </c:pt>
                <c:pt idx="987">
                  <c:v>6</c:v>
                </c:pt>
                <c:pt idx="988">
                  <c:v>6.5</c:v>
                </c:pt>
                <c:pt idx="989">
                  <c:v>7.8</c:v>
                </c:pt>
                <c:pt idx="990">
                  <c:v>6</c:v>
                </c:pt>
                <c:pt idx="991">
                  <c:v>7</c:v>
                </c:pt>
                <c:pt idx="992">
                  <c:v>6</c:v>
                </c:pt>
                <c:pt idx="993">
                  <c:v>6.1</c:v>
                </c:pt>
                <c:pt idx="994">
                  <c:v>6.8</c:v>
                </c:pt>
                <c:pt idx="995">
                  <c:v>6.4</c:v>
                </c:pt>
                <c:pt idx="996">
                  <c:v>4.5</c:v>
                </c:pt>
                <c:pt idx="997">
                  <c:v>5.8</c:v>
                </c:pt>
                <c:pt idx="998">
                  <c:v>6.3</c:v>
                </c:pt>
                <c:pt idx="999">
                  <c:v>5.7</c:v>
                </c:pt>
                <c:pt idx="1000">
                  <c:v>7.2</c:v>
                </c:pt>
                <c:pt idx="1001">
                  <c:v>7.6</c:v>
                </c:pt>
                <c:pt idx="1002">
                  <c:v>4.7</c:v>
                </c:pt>
                <c:pt idx="1003">
                  <c:v>6.6</c:v>
                </c:pt>
                <c:pt idx="1004">
                  <c:v>6.8</c:v>
                </c:pt>
                <c:pt idx="1005">
                  <c:v>7.3</c:v>
                </c:pt>
                <c:pt idx="1006">
                  <c:v>4.8</c:v>
                </c:pt>
                <c:pt idx="1007">
                  <c:v>6.3</c:v>
                </c:pt>
                <c:pt idx="1008">
                  <c:v>5.5</c:v>
                </c:pt>
                <c:pt idx="1009">
                  <c:v>6.2</c:v>
                </c:pt>
                <c:pt idx="1010">
                  <c:v>5.8</c:v>
                </c:pt>
                <c:pt idx="1011">
                  <c:v>5.7</c:v>
                </c:pt>
                <c:pt idx="1012">
                  <c:v>6.5</c:v>
                </c:pt>
                <c:pt idx="1013">
                  <c:v>6.7</c:v>
                </c:pt>
                <c:pt idx="1014">
                  <c:v>7.4</c:v>
                </c:pt>
                <c:pt idx="1015">
                  <c:v>6.9</c:v>
                </c:pt>
                <c:pt idx="1016">
                  <c:v>5.5</c:v>
                </c:pt>
                <c:pt idx="1017">
                  <c:v>8.1</c:v>
                </c:pt>
                <c:pt idx="1018">
                  <c:v>7.7</c:v>
                </c:pt>
                <c:pt idx="1019">
                  <c:v>7.3</c:v>
                </c:pt>
                <c:pt idx="1020">
                  <c:v>5.2</c:v>
                </c:pt>
                <c:pt idx="1021">
                  <c:v>7.1</c:v>
                </c:pt>
                <c:pt idx="1022">
                  <c:v>7.1</c:v>
                </c:pt>
                <c:pt idx="1023">
                  <c:v>7.2</c:v>
                </c:pt>
                <c:pt idx="1024">
                  <c:v>6.5</c:v>
                </c:pt>
                <c:pt idx="1025">
                  <c:v>4.5999999999999996</c:v>
                </c:pt>
                <c:pt idx="1026">
                  <c:v>5.6</c:v>
                </c:pt>
                <c:pt idx="1027">
                  <c:v>7.7</c:v>
                </c:pt>
                <c:pt idx="1028">
                  <c:v>7.2</c:v>
                </c:pt>
                <c:pt idx="1029">
                  <c:v>6.8</c:v>
                </c:pt>
                <c:pt idx="1030">
                  <c:v>5.4</c:v>
                </c:pt>
                <c:pt idx="1031">
                  <c:v>6.3</c:v>
                </c:pt>
                <c:pt idx="1032">
                  <c:v>5.6</c:v>
                </c:pt>
                <c:pt idx="1033">
                  <c:v>6.8</c:v>
                </c:pt>
                <c:pt idx="1034">
                  <c:v>4.3</c:v>
                </c:pt>
                <c:pt idx="1035">
                  <c:v>6.3</c:v>
                </c:pt>
                <c:pt idx="1036">
                  <c:v>6.5</c:v>
                </c:pt>
                <c:pt idx="1037">
                  <c:v>6.4</c:v>
                </c:pt>
                <c:pt idx="1038">
                  <c:v>6.3</c:v>
                </c:pt>
                <c:pt idx="1039">
                  <c:v>5.9</c:v>
                </c:pt>
                <c:pt idx="1040">
                  <c:v>6.5</c:v>
                </c:pt>
                <c:pt idx="1041">
                  <c:v>6.5</c:v>
                </c:pt>
                <c:pt idx="1042">
                  <c:v>6.1</c:v>
                </c:pt>
                <c:pt idx="1043">
                  <c:v>5.9</c:v>
                </c:pt>
                <c:pt idx="1044">
                  <c:v>6.6</c:v>
                </c:pt>
                <c:pt idx="1045">
                  <c:v>7.4</c:v>
                </c:pt>
                <c:pt idx="1046">
                  <c:v>7.3</c:v>
                </c:pt>
                <c:pt idx="1047">
                  <c:v>6.6</c:v>
                </c:pt>
                <c:pt idx="1048">
                  <c:v>5.6</c:v>
                </c:pt>
                <c:pt idx="1049">
                  <c:v>5.3</c:v>
                </c:pt>
                <c:pt idx="1050">
                  <c:v>6</c:v>
                </c:pt>
                <c:pt idx="1051">
                  <c:v>5.4</c:v>
                </c:pt>
                <c:pt idx="1052">
                  <c:v>6.8</c:v>
                </c:pt>
                <c:pt idx="1053">
                  <c:v>6.4</c:v>
                </c:pt>
                <c:pt idx="1054">
                  <c:v>4.9000000000000004</c:v>
                </c:pt>
                <c:pt idx="1055">
                  <c:v>5.8</c:v>
                </c:pt>
                <c:pt idx="1056">
                  <c:v>7.1</c:v>
                </c:pt>
                <c:pt idx="1057">
                  <c:v>7.2</c:v>
                </c:pt>
                <c:pt idx="1058">
                  <c:v>6</c:v>
                </c:pt>
                <c:pt idx="1059">
                  <c:v>6</c:v>
                </c:pt>
                <c:pt idx="1060">
                  <c:v>7</c:v>
                </c:pt>
                <c:pt idx="1061">
                  <c:v>5.4</c:v>
                </c:pt>
                <c:pt idx="1062">
                  <c:v>6.5</c:v>
                </c:pt>
                <c:pt idx="1063">
                  <c:v>6.4</c:v>
                </c:pt>
                <c:pt idx="1064">
                  <c:v>4.9000000000000004</c:v>
                </c:pt>
                <c:pt idx="1065">
                  <c:v>6.3</c:v>
                </c:pt>
                <c:pt idx="1066">
                  <c:v>7.7</c:v>
                </c:pt>
                <c:pt idx="1067">
                  <c:v>7.8</c:v>
                </c:pt>
                <c:pt idx="1068">
                  <c:v>5.5</c:v>
                </c:pt>
                <c:pt idx="1069">
                  <c:v>7.5</c:v>
                </c:pt>
                <c:pt idx="1070">
                  <c:v>6.4</c:v>
                </c:pt>
                <c:pt idx="1071">
                  <c:v>5.6</c:v>
                </c:pt>
                <c:pt idx="1072">
                  <c:v>7.5</c:v>
                </c:pt>
                <c:pt idx="1073">
                  <c:v>6.8</c:v>
                </c:pt>
                <c:pt idx="1074">
                  <c:v>6.8</c:v>
                </c:pt>
                <c:pt idx="1075">
                  <c:v>6</c:v>
                </c:pt>
                <c:pt idx="1076">
                  <c:v>7.3</c:v>
                </c:pt>
                <c:pt idx="1077">
                  <c:v>6</c:v>
                </c:pt>
                <c:pt idx="1078">
                  <c:v>7</c:v>
                </c:pt>
                <c:pt idx="1079">
                  <c:v>5.0999999999999996</c:v>
                </c:pt>
                <c:pt idx="1080">
                  <c:v>6.8</c:v>
                </c:pt>
                <c:pt idx="1081">
                  <c:v>6.5</c:v>
                </c:pt>
                <c:pt idx="1082">
                  <c:v>6.6</c:v>
                </c:pt>
                <c:pt idx="1083">
                  <c:v>7.2</c:v>
                </c:pt>
                <c:pt idx="1084">
                  <c:v>7</c:v>
                </c:pt>
                <c:pt idx="1085">
                  <c:v>7</c:v>
                </c:pt>
                <c:pt idx="1086">
                  <c:v>5.9</c:v>
                </c:pt>
                <c:pt idx="1087">
                  <c:v>5.4</c:v>
                </c:pt>
                <c:pt idx="1088">
                  <c:v>6.6</c:v>
                </c:pt>
                <c:pt idx="1089">
                  <c:v>7</c:v>
                </c:pt>
                <c:pt idx="1090">
                  <c:v>6.5</c:v>
                </c:pt>
                <c:pt idx="1091">
                  <c:v>6.3</c:v>
                </c:pt>
                <c:pt idx="1092">
                  <c:v>6.5</c:v>
                </c:pt>
                <c:pt idx="1093">
                  <c:v>6.5</c:v>
                </c:pt>
                <c:pt idx="1094">
                  <c:v>5.8</c:v>
                </c:pt>
                <c:pt idx="1095">
                  <c:v>6.6</c:v>
                </c:pt>
                <c:pt idx="1096">
                  <c:v>5.4</c:v>
                </c:pt>
                <c:pt idx="1097">
                  <c:v>6.1</c:v>
                </c:pt>
                <c:pt idx="1098">
                  <c:v>4</c:v>
                </c:pt>
                <c:pt idx="1099">
                  <c:v>7.6</c:v>
                </c:pt>
                <c:pt idx="1100">
                  <c:v>7.9</c:v>
                </c:pt>
                <c:pt idx="1101">
                  <c:v>5.3</c:v>
                </c:pt>
                <c:pt idx="1102">
                  <c:v>6.6</c:v>
                </c:pt>
                <c:pt idx="1103">
                  <c:v>6.3</c:v>
                </c:pt>
                <c:pt idx="1104">
                  <c:v>7.2</c:v>
                </c:pt>
                <c:pt idx="1105">
                  <c:v>7</c:v>
                </c:pt>
                <c:pt idx="1106">
                  <c:v>6.9</c:v>
                </c:pt>
                <c:pt idx="1107">
                  <c:v>5.2</c:v>
                </c:pt>
                <c:pt idx="1108">
                  <c:v>8.1</c:v>
                </c:pt>
                <c:pt idx="1109">
                  <c:v>6.6</c:v>
                </c:pt>
                <c:pt idx="1110">
                  <c:v>6.2</c:v>
                </c:pt>
                <c:pt idx="1111">
                  <c:v>7.2</c:v>
                </c:pt>
                <c:pt idx="1112">
                  <c:v>7.3</c:v>
                </c:pt>
                <c:pt idx="1113">
                  <c:v>6.7</c:v>
                </c:pt>
                <c:pt idx="1114">
                  <c:v>6.4</c:v>
                </c:pt>
                <c:pt idx="1115">
                  <c:v>7.8</c:v>
                </c:pt>
                <c:pt idx="1116">
                  <c:v>6.4</c:v>
                </c:pt>
                <c:pt idx="1117">
                  <c:v>4.0999999999999996</c:v>
                </c:pt>
                <c:pt idx="1118">
                  <c:v>4.0999999999999996</c:v>
                </c:pt>
                <c:pt idx="1119">
                  <c:v>7.4</c:v>
                </c:pt>
                <c:pt idx="1120">
                  <c:v>5.8</c:v>
                </c:pt>
                <c:pt idx="1121">
                  <c:v>7.6</c:v>
                </c:pt>
                <c:pt idx="1122">
                  <c:v>7.2</c:v>
                </c:pt>
                <c:pt idx="1123">
                  <c:v>7.8</c:v>
                </c:pt>
                <c:pt idx="1124">
                  <c:v>7.7</c:v>
                </c:pt>
                <c:pt idx="1125">
                  <c:v>6.4</c:v>
                </c:pt>
                <c:pt idx="1126">
                  <c:v>5.0999999999999996</c:v>
                </c:pt>
                <c:pt idx="1127">
                  <c:v>5.5</c:v>
                </c:pt>
                <c:pt idx="1128">
                  <c:v>7.4</c:v>
                </c:pt>
                <c:pt idx="1129">
                  <c:v>6</c:v>
                </c:pt>
                <c:pt idx="1130">
                  <c:v>7.5</c:v>
                </c:pt>
                <c:pt idx="1131">
                  <c:v>7</c:v>
                </c:pt>
                <c:pt idx="1132">
                  <c:v>7.5</c:v>
                </c:pt>
                <c:pt idx="1133">
                  <c:v>7.3</c:v>
                </c:pt>
                <c:pt idx="1134">
                  <c:v>5.7</c:v>
                </c:pt>
                <c:pt idx="1135">
                  <c:v>7.3</c:v>
                </c:pt>
                <c:pt idx="1136">
                  <c:v>7.2</c:v>
                </c:pt>
                <c:pt idx="1137">
                  <c:v>5.9</c:v>
                </c:pt>
                <c:pt idx="1138">
                  <c:v>7.8</c:v>
                </c:pt>
                <c:pt idx="1139">
                  <c:v>7.7</c:v>
                </c:pt>
                <c:pt idx="1140">
                  <c:v>8.1</c:v>
                </c:pt>
                <c:pt idx="1141">
                  <c:v>6.6</c:v>
                </c:pt>
                <c:pt idx="1142">
                  <c:v>7.1</c:v>
                </c:pt>
                <c:pt idx="1143">
                  <c:v>5.9</c:v>
                </c:pt>
                <c:pt idx="1144">
                  <c:v>8</c:v>
                </c:pt>
                <c:pt idx="1145">
                  <c:v>4.5999999999999996</c:v>
                </c:pt>
                <c:pt idx="1146">
                  <c:v>6.1</c:v>
                </c:pt>
                <c:pt idx="1147">
                  <c:v>6.4</c:v>
                </c:pt>
                <c:pt idx="1148">
                  <c:v>6</c:v>
                </c:pt>
                <c:pt idx="1149">
                  <c:v>5.2</c:v>
                </c:pt>
                <c:pt idx="1150">
                  <c:v>7.6</c:v>
                </c:pt>
                <c:pt idx="1151">
                  <c:v>6.4</c:v>
                </c:pt>
                <c:pt idx="1152">
                  <c:v>6.1</c:v>
                </c:pt>
                <c:pt idx="1153">
                  <c:v>6.1</c:v>
                </c:pt>
                <c:pt idx="1154">
                  <c:v>5.2</c:v>
                </c:pt>
                <c:pt idx="1155">
                  <c:v>7.7</c:v>
                </c:pt>
                <c:pt idx="1156">
                  <c:v>7.3</c:v>
                </c:pt>
                <c:pt idx="1157">
                  <c:v>6.9</c:v>
                </c:pt>
                <c:pt idx="1158">
                  <c:v>8.5</c:v>
                </c:pt>
                <c:pt idx="1159">
                  <c:v>6.3</c:v>
                </c:pt>
                <c:pt idx="1160">
                  <c:v>5.9</c:v>
                </c:pt>
                <c:pt idx="1161">
                  <c:v>7.8</c:v>
                </c:pt>
                <c:pt idx="1162">
                  <c:v>6.7</c:v>
                </c:pt>
                <c:pt idx="1163">
                  <c:v>6.4</c:v>
                </c:pt>
                <c:pt idx="1164">
                  <c:v>5.9</c:v>
                </c:pt>
                <c:pt idx="1165">
                  <c:v>6.6</c:v>
                </c:pt>
                <c:pt idx="1166">
                  <c:v>6.8</c:v>
                </c:pt>
                <c:pt idx="1167">
                  <c:v>6.5</c:v>
                </c:pt>
                <c:pt idx="1168">
                  <c:v>6.6</c:v>
                </c:pt>
                <c:pt idx="1169">
                  <c:v>5.8</c:v>
                </c:pt>
                <c:pt idx="1170">
                  <c:v>6.9</c:v>
                </c:pt>
                <c:pt idx="1171">
                  <c:v>7.1</c:v>
                </c:pt>
                <c:pt idx="1172">
                  <c:v>5.8</c:v>
                </c:pt>
                <c:pt idx="1173">
                  <c:v>7.2</c:v>
                </c:pt>
                <c:pt idx="1174">
                  <c:v>6</c:v>
                </c:pt>
                <c:pt idx="1175">
                  <c:v>4.7</c:v>
                </c:pt>
                <c:pt idx="1176">
                  <c:v>5.2</c:v>
                </c:pt>
                <c:pt idx="1177">
                  <c:v>5.5</c:v>
                </c:pt>
                <c:pt idx="1178">
                  <c:v>7</c:v>
                </c:pt>
                <c:pt idx="1179">
                  <c:v>5.8</c:v>
                </c:pt>
                <c:pt idx="1180">
                  <c:v>6.2</c:v>
                </c:pt>
                <c:pt idx="1181">
                  <c:v>6.5</c:v>
                </c:pt>
                <c:pt idx="1182">
                  <c:v>7.2</c:v>
                </c:pt>
                <c:pt idx="1183">
                  <c:v>5.0999999999999996</c:v>
                </c:pt>
                <c:pt idx="1184">
                  <c:v>4.7</c:v>
                </c:pt>
                <c:pt idx="1185">
                  <c:v>5.9</c:v>
                </c:pt>
                <c:pt idx="1186">
                  <c:v>5.8</c:v>
                </c:pt>
                <c:pt idx="1187">
                  <c:v>7.2</c:v>
                </c:pt>
                <c:pt idx="1188">
                  <c:v>6.2</c:v>
                </c:pt>
                <c:pt idx="1189">
                  <c:v>5.7</c:v>
                </c:pt>
                <c:pt idx="1190">
                  <c:v>6.1</c:v>
                </c:pt>
                <c:pt idx="1191">
                  <c:v>6</c:v>
                </c:pt>
                <c:pt idx="1192">
                  <c:v>6.9</c:v>
                </c:pt>
                <c:pt idx="1193">
                  <c:v>6.5</c:v>
                </c:pt>
                <c:pt idx="1194">
                  <c:v>5</c:v>
                </c:pt>
                <c:pt idx="1195">
                  <c:v>5.7</c:v>
                </c:pt>
                <c:pt idx="1196">
                  <c:v>7</c:v>
                </c:pt>
                <c:pt idx="1197">
                  <c:v>5.0999999999999996</c:v>
                </c:pt>
                <c:pt idx="1198">
                  <c:v>5.3</c:v>
                </c:pt>
                <c:pt idx="1199">
                  <c:v>4.4000000000000004</c:v>
                </c:pt>
                <c:pt idx="1200">
                  <c:v>4.7</c:v>
                </c:pt>
                <c:pt idx="1201">
                  <c:v>6.7</c:v>
                </c:pt>
                <c:pt idx="1202">
                  <c:v>6.7</c:v>
                </c:pt>
                <c:pt idx="1203">
                  <c:v>5.7</c:v>
                </c:pt>
                <c:pt idx="1204">
                  <c:v>7.4</c:v>
                </c:pt>
                <c:pt idx="1205">
                  <c:v>6.1</c:v>
                </c:pt>
                <c:pt idx="1206">
                  <c:v>6.4</c:v>
                </c:pt>
                <c:pt idx="1207">
                  <c:v>6.2</c:v>
                </c:pt>
                <c:pt idx="1208">
                  <c:v>6.2</c:v>
                </c:pt>
                <c:pt idx="1209">
                  <c:v>5.9</c:v>
                </c:pt>
                <c:pt idx="1210">
                  <c:v>4</c:v>
                </c:pt>
                <c:pt idx="1211">
                  <c:v>6.2</c:v>
                </c:pt>
                <c:pt idx="1212">
                  <c:v>4.5999999999999996</c:v>
                </c:pt>
                <c:pt idx="1213">
                  <c:v>6.4</c:v>
                </c:pt>
                <c:pt idx="1214">
                  <c:v>5.9</c:v>
                </c:pt>
                <c:pt idx="1215">
                  <c:v>5.0999999999999996</c:v>
                </c:pt>
                <c:pt idx="1216">
                  <c:v>7.6</c:v>
                </c:pt>
                <c:pt idx="1217">
                  <c:v>4.2</c:v>
                </c:pt>
                <c:pt idx="1218">
                  <c:v>7.8</c:v>
                </c:pt>
                <c:pt idx="1219">
                  <c:v>5.8</c:v>
                </c:pt>
                <c:pt idx="1220">
                  <c:v>5.9</c:v>
                </c:pt>
                <c:pt idx="1221">
                  <c:v>8.4</c:v>
                </c:pt>
                <c:pt idx="1222">
                  <c:v>4.8</c:v>
                </c:pt>
                <c:pt idx="1223">
                  <c:v>6.2</c:v>
                </c:pt>
                <c:pt idx="1224">
                  <c:v>6.5</c:v>
                </c:pt>
                <c:pt idx="1225">
                  <c:v>6.3</c:v>
                </c:pt>
                <c:pt idx="1226">
                  <c:v>3.3</c:v>
                </c:pt>
                <c:pt idx="1227">
                  <c:v>5.9</c:v>
                </c:pt>
                <c:pt idx="1228">
                  <c:v>5.8</c:v>
                </c:pt>
                <c:pt idx="1229">
                  <c:v>4.7</c:v>
                </c:pt>
                <c:pt idx="1230">
                  <c:v>4.0999999999999996</c:v>
                </c:pt>
                <c:pt idx="1231">
                  <c:v>6.8</c:v>
                </c:pt>
                <c:pt idx="1232">
                  <c:v>6.2</c:v>
                </c:pt>
                <c:pt idx="1233">
                  <c:v>4.5</c:v>
                </c:pt>
                <c:pt idx="1234">
                  <c:v>5.8</c:v>
                </c:pt>
                <c:pt idx="1235">
                  <c:v>7.3</c:v>
                </c:pt>
                <c:pt idx="1236">
                  <c:v>5.9</c:v>
                </c:pt>
                <c:pt idx="1237">
                  <c:v>4.4000000000000004</c:v>
                </c:pt>
                <c:pt idx="1238">
                  <c:v>5.8</c:v>
                </c:pt>
                <c:pt idx="1239">
                  <c:v>5.0999999999999996</c:v>
                </c:pt>
                <c:pt idx="1240">
                  <c:v>6.9</c:v>
                </c:pt>
                <c:pt idx="1241">
                  <c:v>6.2</c:v>
                </c:pt>
                <c:pt idx="1242">
                  <c:v>6.9</c:v>
                </c:pt>
                <c:pt idx="1243">
                  <c:v>7.3</c:v>
                </c:pt>
                <c:pt idx="1244">
                  <c:v>7.1</c:v>
                </c:pt>
                <c:pt idx="1245">
                  <c:v>6</c:v>
                </c:pt>
                <c:pt idx="1246">
                  <c:v>7</c:v>
                </c:pt>
                <c:pt idx="1247">
                  <c:v>7.6</c:v>
                </c:pt>
                <c:pt idx="1248">
                  <c:v>8.4</c:v>
                </c:pt>
                <c:pt idx="1249">
                  <c:v>7.1</c:v>
                </c:pt>
                <c:pt idx="1250">
                  <c:v>7</c:v>
                </c:pt>
                <c:pt idx="1251">
                  <c:v>8</c:v>
                </c:pt>
                <c:pt idx="1252">
                  <c:v>5.3</c:v>
                </c:pt>
                <c:pt idx="1253">
                  <c:v>4.9000000000000004</c:v>
                </c:pt>
                <c:pt idx="1254">
                  <c:v>6.4</c:v>
                </c:pt>
                <c:pt idx="1255">
                  <c:v>7.4</c:v>
                </c:pt>
                <c:pt idx="1256">
                  <c:v>6.1</c:v>
                </c:pt>
                <c:pt idx="1257">
                  <c:v>6.5</c:v>
                </c:pt>
                <c:pt idx="1258">
                  <c:v>5.7</c:v>
                </c:pt>
                <c:pt idx="1259">
                  <c:v>5.0999999999999996</c:v>
                </c:pt>
                <c:pt idx="1260">
                  <c:v>6.6</c:v>
                </c:pt>
                <c:pt idx="1261">
                  <c:v>6.5</c:v>
                </c:pt>
                <c:pt idx="1262">
                  <c:v>6.9</c:v>
                </c:pt>
                <c:pt idx="1263">
                  <c:v>7.6</c:v>
                </c:pt>
                <c:pt idx="1264">
                  <c:v>5.6</c:v>
                </c:pt>
                <c:pt idx="1265">
                  <c:v>6.2</c:v>
                </c:pt>
                <c:pt idx="1266">
                  <c:v>4.4000000000000004</c:v>
                </c:pt>
                <c:pt idx="1267">
                  <c:v>5.6</c:v>
                </c:pt>
                <c:pt idx="1268">
                  <c:v>5.5</c:v>
                </c:pt>
                <c:pt idx="1269">
                  <c:v>6.7</c:v>
                </c:pt>
                <c:pt idx="1270">
                  <c:v>6.1</c:v>
                </c:pt>
                <c:pt idx="1271">
                  <c:v>6.2</c:v>
                </c:pt>
                <c:pt idx="1272">
                  <c:v>7.3</c:v>
                </c:pt>
                <c:pt idx="1273">
                  <c:v>6.6</c:v>
                </c:pt>
                <c:pt idx="1274">
                  <c:v>8.1999999999999993</c:v>
                </c:pt>
                <c:pt idx="1275">
                  <c:v>6.4</c:v>
                </c:pt>
                <c:pt idx="1276">
                  <c:v>6.4</c:v>
                </c:pt>
                <c:pt idx="1277">
                  <c:v>5.2</c:v>
                </c:pt>
                <c:pt idx="1278">
                  <c:v>6.5</c:v>
                </c:pt>
                <c:pt idx="1279">
                  <c:v>7.1</c:v>
                </c:pt>
                <c:pt idx="1280">
                  <c:v>7.3</c:v>
                </c:pt>
                <c:pt idx="1281">
                  <c:v>5.2</c:v>
                </c:pt>
                <c:pt idx="1282">
                  <c:v>7.7</c:v>
                </c:pt>
                <c:pt idx="1283">
                  <c:v>7.6</c:v>
                </c:pt>
                <c:pt idx="1284">
                  <c:v>5.7</c:v>
                </c:pt>
                <c:pt idx="1285">
                  <c:v>7</c:v>
                </c:pt>
                <c:pt idx="1286">
                  <c:v>6</c:v>
                </c:pt>
                <c:pt idx="1287">
                  <c:v>8.1</c:v>
                </c:pt>
                <c:pt idx="1288">
                  <c:v>8</c:v>
                </c:pt>
                <c:pt idx="1289">
                  <c:v>5.6</c:v>
                </c:pt>
                <c:pt idx="1290">
                  <c:v>6.1</c:v>
                </c:pt>
                <c:pt idx="1291">
                  <c:v>6.9</c:v>
                </c:pt>
                <c:pt idx="1292">
                  <c:v>5.2</c:v>
                </c:pt>
                <c:pt idx="1293">
                  <c:v>7</c:v>
                </c:pt>
                <c:pt idx="1294">
                  <c:v>6.3</c:v>
                </c:pt>
                <c:pt idx="1295">
                  <c:v>7</c:v>
                </c:pt>
                <c:pt idx="1296">
                  <c:v>6.9</c:v>
                </c:pt>
                <c:pt idx="1297">
                  <c:v>6.2</c:v>
                </c:pt>
                <c:pt idx="1298">
                  <c:v>6.4</c:v>
                </c:pt>
                <c:pt idx="1299">
                  <c:v>6.4</c:v>
                </c:pt>
                <c:pt idx="1300">
                  <c:v>5.7</c:v>
                </c:pt>
                <c:pt idx="1301">
                  <c:v>6.1</c:v>
                </c:pt>
                <c:pt idx="1302">
                  <c:v>5.4</c:v>
                </c:pt>
                <c:pt idx="1303">
                  <c:v>6.7</c:v>
                </c:pt>
                <c:pt idx="1304">
                  <c:v>6.8</c:v>
                </c:pt>
                <c:pt idx="1305">
                  <c:v>6</c:v>
                </c:pt>
                <c:pt idx="1306">
                  <c:v>7.8</c:v>
                </c:pt>
                <c:pt idx="1307">
                  <c:v>5.3</c:v>
                </c:pt>
                <c:pt idx="1308">
                  <c:v>4.5</c:v>
                </c:pt>
                <c:pt idx="1309">
                  <c:v>5.4</c:v>
                </c:pt>
                <c:pt idx="1310">
                  <c:v>7.8</c:v>
                </c:pt>
                <c:pt idx="1311">
                  <c:v>7.2</c:v>
                </c:pt>
                <c:pt idx="1312">
                  <c:v>6.6</c:v>
                </c:pt>
                <c:pt idx="1313">
                  <c:v>7.6</c:v>
                </c:pt>
                <c:pt idx="1314">
                  <c:v>5.9</c:v>
                </c:pt>
                <c:pt idx="1315">
                  <c:v>6.7</c:v>
                </c:pt>
                <c:pt idx="1316">
                  <c:v>7.7</c:v>
                </c:pt>
                <c:pt idx="1317">
                  <c:v>5.4</c:v>
                </c:pt>
                <c:pt idx="1318">
                  <c:v>6.9</c:v>
                </c:pt>
                <c:pt idx="1319">
                  <c:v>7.7</c:v>
                </c:pt>
                <c:pt idx="1320">
                  <c:v>6.8</c:v>
                </c:pt>
                <c:pt idx="1321">
                  <c:v>6.4</c:v>
                </c:pt>
                <c:pt idx="1322">
                  <c:v>5.7</c:v>
                </c:pt>
                <c:pt idx="1323">
                  <c:v>7.3</c:v>
                </c:pt>
                <c:pt idx="1324">
                  <c:v>6.8</c:v>
                </c:pt>
                <c:pt idx="1325">
                  <c:v>6.3</c:v>
                </c:pt>
                <c:pt idx="1326">
                  <c:v>5.9</c:v>
                </c:pt>
                <c:pt idx="1327">
                  <c:v>7.4</c:v>
                </c:pt>
                <c:pt idx="1328">
                  <c:v>8.3000000000000007</c:v>
                </c:pt>
                <c:pt idx="1329">
                  <c:v>6.2</c:v>
                </c:pt>
                <c:pt idx="1330">
                  <c:v>6.3</c:v>
                </c:pt>
                <c:pt idx="1331">
                  <c:v>5.8</c:v>
                </c:pt>
                <c:pt idx="1332">
                  <c:v>7.5</c:v>
                </c:pt>
                <c:pt idx="1333">
                  <c:v>6.3</c:v>
                </c:pt>
                <c:pt idx="1334">
                  <c:v>6.4</c:v>
                </c:pt>
                <c:pt idx="1335">
                  <c:v>7.2</c:v>
                </c:pt>
                <c:pt idx="1336">
                  <c:v>6.3</c:v>
                </c:pt>
                <c:pt idx="1337">
                  <c:v>6.9</c:v>
                </c:pt>
                <c:pt idx="1338">
                  <c:v>6.6</c:v>
                </c:pt>
                <c:pt idx="1339">
                  <c:v>6</c:v>
                </c:pt>
                <c:pt idx="1340">
                  <c:v>7.5</c:v>
                </c:pt>
                <c:pt idx="1341">
                  <c:v>7.7</c:v>
                </c:pt>
                <c:pt idx="1342">
                  <c:v>6.2</c:v>
                </c:pt>
                <c:pt idx="1343">
                  <c:v>5.4</c:v>
                </c:pt>
                <c:pt idx="1344">
                  <c:v>6.6</c:v>
                </c:pt>
                <c:pt idx="1345">
                  <c:v>5.3</c:v>
                </c:pt>
                <c:pt idx="1346">
                  <c:v>5.6</c:v>
                </c:pt>
                <c:pt idx="1347">
                  <c:v>5.9</c:v>
                </c:pt>
                <c:pt idx="1348">
                  <c:v>7.8</c:v>
                </c:pt>
                <c:pt idx="1349">
                  <c:v>6.7</c:v>
                </c:pt>
                <c:pt idx="1350">
                  <c:v>7.4</c:v>
                </c:pt>
                <c:pt idx="1351">
                  <c:v>6.2</c:v>
                </c:pt>
                <c:pt idx="1352">
                  <c:v>5.4</c:v>
                </c:pt>
                <c:pt idx="1353">
                  <c:v>6.7</c:v>
                </c:pt>
                <c:pt idx="1354">
                  <c:v>5.3</c:v>
                </c:pt>
                <c:pt idx="1355">
                  <c:v>5.9</c:v>
                </c:pt>
                <c:pt idx="1356">
                  <c:v>4.8</c:v>
                </c:pt>
                <c:pt idx="1357">
                  <c:v>3.8</c:v>
                </c:pt>
                <c:pt idx="1358">
                  <c:v>8.5</c:v>
                </c:pt>
                <c:pt idx="1359">
                  <c:v>6.8</c:v>
                </c:pt>
                <c:pt idx="1360">
                  <c:v>5.3</c:v>
                </c:pt>
                <c:pt idx="1361">
                  <c:v>7.3</c:v>
                </c:pt>
                <c:pt idx="1362">
                  <c:v>6.6</c:v>
                </c:pt>
                <c:pt idx="1363">
                  <c:v>6.2</c:v>
                </c:pt>
                <c:pt idx="1364">
                  <c:v>5.2</c:v>
                </c:pt>
                <c:pt idx="1365">
                  <c:v>6.2</c:v>
                </c:pt>
                <c:pt idx="1366">
                  <c:v>6.2</c:v>
                </c:pt>
                <c:pt idx="1367">
                  <c:v>6.6</c:v>
                </c:pt>
                <c:pt idx="1368">
                  <c:v>6.2</c:v>
                </c:pt>
                <c:pt idx="1369">
                  <c:v>5.0999999999999996</c:v>
                </c:pt>
                <c:pt idx="1370">
                  <c:v>6.6</c:v>
                </c:pt>
                <c:pt idx="1371">
                  <c:v>6.1</c:v>
                </c:pt>
                <c:pt idx="1372">
                  <c:v>6.6</c:v>
                </c:pt>
                <c:pt idx="1373">
                  <c:v>5.9</c:v>
                </c:pt>
                <c:pt idx="1374">
                  <c:v>6.3</c:v>
                </c:pt>
                <c:pt idx="1375">
                  <c:v>7.1</c:v>
                </c:pt>
                <c:pt idx="1376">
                  <c:v>5</c:v>
                </c:pt>
                <c:pt idx="1377">
                  <c:v>5.6</c:v>
                </c:pt>
                <c:pt idx="1378">
                  <c:v>7.4</c:v>
                </c:pt>
                <c:pt idx="1379">
                  <c:v>4.5</c:v>
                </c:pt>
                <c:pt idx="1380">
                  <c:v>6.2</c:v>
                </c:pt>
                <c:pt idx="1381">
                  <c:v>5</c:v>
                </c:pt>
                <c:pt idx="1382">
                  <c:v>6.5</c:v>
                </c:pt>
                <c:pt idx="1383">
                  <c:v>5.0999999999999996</c:v>
                </c:pt>
                <c:pt idx="1384">
                  <c:v>6.5</c:v>
                </c:pt>
                <c:pt idx="1385">
                  <c:v>6.2</c:v>
                </c:pt>
                <c:pt idx="1386">
                  <c:v>6.3</c:v>
                </c:pt>
                <c:pt idx="1387">
                  <c:v>3.8</c:v>
                </c:pt>
                <c:pt idx="1388">
                  <c:v>6.2</c:v>
                </c:pt>
                <c:pt idx="1389">
                  <c:v>5.7</c:v>
                </c:pt>
                <c:pt idx="1390">
                  <c:v>6.7</c:v>
                </c:pt>
                <c:pt idx="1391">
                  <c:v>6.8</c:v>
                </c:pt>
                <c:pt idx="1392">
                  <c:v>6</c:v>
                </c:pt>
                <c:pt idx="1393">
                  <c:v>7.3</c:v>
                </c:pt>
                <c:pt idx="1394">
                  <c:v>5.5</c:v>
                </c:pt>
                <c:pt idx="1395">
                  <c:v>6.7</c:v>
                </c:pt>
                <c:pt idx="1396">
                  <c:v>4.8</c:v>
                </c:pt>
                <c:pt idx="1397">
                  <c:v>5.7</c:v>
                </c:pt>
                <c:pt idx="1398">
                  <c:v>5.0999999999999996</c:v>
                </c:pt>
                <c:pt idx="1399">
                  <c:v>6</c:v>
                </c:pt>
                <c:pt idx="1400">
                  <c:v>4.2</c:v>
                </c:pt>
                <c:pt idx="1401">
                  <c:v>7.4</c:v>
                </c:pt>
                <c:pt idx="1402">
                  <c:v>4.5999999999999996</c:v>
                </c:pt>
                <c:pt idx="1403">
                  <c:v>6.9</c:v>
                </c:pt>
                <c:pt idx="1404">
                  <c:v>6.9</c:v>
                </c:pt>
                <c:pt idx="1405">
                  <c:v>8</c:v>
                </c:pt>
                <c:pt idx="1406">
                  <c:v>6.4</c:v>
                </c:pt>
                <c:pt idx="1407">
                  <c:v>6.3</c:v>
                </c:pt>
                <c:pt idx="1408">
                  <c:v>6.8</c:v>
                </c:pt>
                <c:pt idx="1409">
                  <c:v>6.8</c:v>
                </c:pt>
                <c:pt idx="1410">
                  <c:v>5.4</c:v>
                </c:pt>
                <c:pt idx="1411">
                  <c:v>7.2</c:v>
                </c:pt>
                <c:pt idx="1412">
                  <c:v>7.3</c:v>
                </c:pt>
                <c:pt idx="1413">
                  <c:v>5.2</c:v>
                </c:pt>
                <c:pt idx="1414">
                  <c:v>5.5</c:v>
                </c:pt>
                <c:pt idx="1415">
                  <c:v>7.7</c:v>
                </c:pt>
                <c:pt idx="1416">
                  <c:v>7.1</c:v>
                </c:pt>
                <c:pt idx="1417">
                  <c:v>5.3</c:v>
                </c:pt>
                <c:pt idx="1418">
                  <c:v>5.6</c:v>
                </c:pt>
                <c:pt idx="1419">
                  <c:v>5.7</c:v>
                </c:pt>
                <c:pt idx="1420">
                  <c:v>7.1</c:v>
                </c:pt>
                <c:pt idx="1421">
                  <c:v>7.6</c:v>
                </c:pt>
                <c:pt idx="1422">
                  <c:v>5.5</c:v>
                </c:pt>
                <c:pt idx="1423">
                  <c:v>5.0999999999999996</c:v>
                </c:pt>
                <c:pt idx="1424">
                  <c:v>6.3</c:v>
                </c:pt>
                <c:pt idx="1425">
                  <c:v>4.9000000000000004</c:v>
                </c:pt>
                <c:pt idx="1426">
                  <c:v>6.5</c:v>
                </c:pt>
                <c:pt idx="1427">
                  <c:v>5.6</c:v>
                </c:pt>
                <c:pt idx="1428">
                  <c:v>5.3</c:v>
                </c:pt>
                <c:pt idx="1429">
                  <c:v>6.5</c:v>
                </c:pt>
                <c:pt idx="1430">
                  <c:v>6.8</c:v>
                </c:pt>
                <c:pt idx="1431">
                  <c:v>6.5</c:v>
                </c:pt>
                <c:pt idx="1432">
                  <c:v>6</c:v>
                </c:pt>
                <c:pt idx="1433">
                  <c:v>8.4</c:v>
                </c:pt>
                <c:pt idx="1434">
                  <c:v>6</c:v>
                </c:pt>
                <c:pt idx="1435">
                  <c:v>7.6</c:v>
                </c:pt>
                <c:pt idx="1436">
                  <c:v>6.9</c:v>
                </c:pt>
                <c:pt idx="1437">
                  <c:v>6.4</c:v>
                </c:pt>
                <c:pt idx="1438">
                  <c:v>5.0999999999999996</c:v>
                </c:pt>
                <c:pt idx="1439">
                  <c:v>7</c:v>
                </c:pt>
                <c:pt idx="1440">
                  <c:v>5.7</c:v>
                </c:pt>
                <c:pt idx="1441">
                  <c:v>6.8</c:v>
                </c:pt>
                <c:pt idx="1442">
                  <c:v>6.7</c:v>
                </c:pt>
                <c:pt idx="1443">
                  <c:v>6.2</c:v>
                </c:pt>
                <c:pt idx="1444">
                  <c:v>7.2</c:v>
                </c:pt>
                <c:pt idx="1445">
                  <c:v>6.2</c:v>
                </c:pt>
                <c:pt idx="1446">
                  <c:v>5.6</c:v>
                </c:pt>
                <c:pt idx="1447">
                  <c:v>4.4000000000000004</c:v>
                </c:pt>
                <c:pt idx="1448">
                  <c:v>7.5</c:v>
                </c:pt>
                <c:pt idx="1449">
                  <c:v>7.1</c:v>
                </c:pt>
                <c:pt idx="1450">
                  <c:v>6.4</c:v>
                </c:pt>
                <c:pt idx="1451">
                  <c:v>7.1</c:v>
                </c:pt>
                <c:pt idx="1452">
                  <c:v>6.9</c:v>
                </c:pt>
                <c:pt idx="1453">
                  <c:v>7.5</c:v>
                </c:pt>
                <c:pt idx="1454">
                  <c:v>6.3</c:v>
                </c:pt>
                <c:pt idx="1455">
                  <c:v>6.4</c:v>
                </c:pt>
                <c:pt idx="1456">
                  <c:v>5.9</c:v>
                </c:pt>
                <c:pt idx="1457">
                  <c:v>6.8</c:v>
                </c:pt>
                <c:pt idx="1458">
                  <c:v>6.3</c:v>
                </c:pt>
                <c:pt idx="1459">
                  <c:v>3.6</c:v>
                </c:pt>
                <c:pt idx="1460">
                  <c:v>5.3</c:v>
                </c:pt>
                <c:pt idx="1461">
                  <c:v>5.9</c:v>
                </c:pt>
                <c:pt idx="1462">
                  <c:v>6.9</c:v>
                </c:pt>
                <c:pt idx="1463">
                  <c:v>6.9</c:v>
                </c:pt>
                <c:pt idx="1464">
                  <c:v>6.1</c:v>
                </c:pt>
                <c:pt idx="1465">
                  <c:v>8.5</c:v>
                </c:pt>
                <c:pt idx="1466">
                  <c:v>6.3</c:v>
                </c:pt>
                <c:pt idx="1467">
                  <c:v>7.3</c:v>
                </c:pt>
                <c:pt idx="1468">
                  <c:v>6.3</c:v>
                </c:pt>
                <c:pt idx="1469">
                  <c:v>7.2</c:v>
                </c:pt>
                <c:pt idx="1470">
                  <c:v>7.3</c:v>
                </c:pt>
                <c:pt idx="1471">
                  <c:v>6.3</c:v>
                </c:pt>
                <c:pt idx="1472">
                  <c:v>8.1</c:v>
                </c:pt>
                <c:pt idx="1473">
                  <c:v>6.9</c:v>
                </c:pt>
                <c:pt idx="1474">
                  <c:v>6.3</c:v>
                </c:pt>
                <c:pt idx="1475">
                  <c:v>7.3</c:v>
                </c:pt>
                <c:pt idx="1476">
                  <c:v>6.1</c:v>
                </c:pt>
                <c:pt idx="1477">
                  <c:v>6.9</c:v>
                </c:pt>
                <c:pt idx="1478">
                  <c:v>7.2</c:v>
                </c:pt>
                <c:pt idx="1479">
                  <c:v>6.4</c:v>
                </c:pt>
                <c:pt idx="1480">
                  <c:v>6.4</c:v>
                </c:pt>
                <c:pt idx="1481">
                  <c:v>8.3000000000000007</c:v>
                </c:pt>
                <c:pt idx="1482">
                  <c:v>7.2</c:v>
                </c:pt>
                <c:pt idx="1483">
                  <c:v>6.8</c:v>
                </c:pt>
                <c:pt idx="1484">
                  <c:v>6.5</c:v>
                </c:pt>
                <c:pt idx="1485">
                  <c:v>7.8</c:v>
                </c:pt>
                <c:pt idx="1486">
                  <c:v>7.6</c:v>
                </c:pt>
                <c:pt idx="1487">
                  <c:v>7.2</c:v>
                </c:pt>
                <c:pt idx="1488">
                  <c:v>6.7</c:v>
                </c:pt>
                <c:pt idx="1489">
                  <c:v>6.8</c:v>
                </c:pt>
                <c:pt idx="1490">
                  <c:v>6.3</c:v>
                </c:pt>
                <c:pt idx="1491">
                  <c:v>6.2</c:v>
                </c:pt>
                <c:pt idx="1492">
                  <c:v>6.2</c:v>
                </c:pt>
                <c:pt idx="1493">
                  <c:v>8.6</c:v>
                </c:pt>
                <c:pt idx="1494">
                  <c:v>8</c:v>
                </c:pt>
                <c:pt idx="1495">
                  <c:v>7</c:v>
                </c:pt>
                <c:pt idx="1496">
                  <c:v>8</c:v>
                </c:pt>
                <c:pt idx="1497">
                  <c:v>8.1</c:v>
                </c:pt>
                <c:pt idx="1498">
                  <c:v>6.7</c:v>
                </c:pt>
                <c:pt idx="1499">
                  <c:v>7.9</c:v>
                </c:pt>
                <c:pt idx="1500">
                  <c:v>6.1</c:v>
                </c:pt>
                <c:pt idx="1501">
                  <c:v>4.2</c:v>
                </c:pt>
                <c:pt idx="1502">
                  <c:v>6.1</c:v>
                </c:pt>
                <c:pt idx="1503">
                  <c:v>6.6</c:v>
                </c:pt>
                <c:pt idx="1504">
                  <c:v>7.5</c:v>
                </c:pt>
                <c:pt idx="1505">
                  <c:v>7.4</c:v>
                </c:pt>
                <c:pt idx="1506">
                  <c:v>7.2</c:v>
                </c:pt>
                <c:pt idx="1507">
                  <c:v>6.9</c:v>
                </c:pt>
                <c:pt idx="1508">
                  <c:v>7.4</c:v>
                </c:pt>
                <c:pt idx="1509">
                  <c:v>5.4</c:v>
                </c:pt>
                <c:pt idx="1510">
                  <c:v>6.8</c:v>
                </c:pt>
                <c:pt idx="1511">
                  <c:v>6.3</c:v>
                </c:pt>
                <c:pt idx="1512">
                  <c:v>7.2</c:v>
                </c:pt>
                <c:pt idx="1513">
                  <c:v>6.9</c:v>
                </c:pt>
                <c:pt idx="1514">
                  <c:v>6</c:v>
                </c:pt>
                <c:pt idx="1515">
                  <c:v>5.9</c:v>
                </c:pt>
                <c:pt idx="1516">
                  <c:v>5.4</c:v>
                </c:pt>
                <c:pt idx="1517">
                  <c:v>5.9</c:v>
                </c:pt>
                <c:pt idx="1518">
                  <c:v>6.1</c:v>
                </c:pt>
                <c:pt idx="1519">
                  <c:v>7.7</c:v>
                </c:pt>
                <c:pt idx="1520">
                  <c:v>5.8</c:v>
                </c:pt>
                <c:pt idx="1521">
                  <c:v>7.6</c:v>
                </c:pt>
                <c:pt idx="1522">
                  <c:v>6.1</c:v>
                </c:pt>
                <c:pt idx="1523">
                  <c:v>5.4</c:v>
                </c:pt>
                <c:pt idx="1524">
                  <c:v>5.0999999999999996</c:v>
                </c:pt>
                <c:pt idx="1525">
                  <c:v>6.4</c:v>
                </c:pt>
                <c:pt idx="1526">
                  <c:v>6.3</c:v>
                </c:pt>
                <c:pt idx="1527">
                  <c:v>7.5</c:v>
                </c:pt>
                <c:pt idx="1528">
                  <c:v>7.1</c:v>
                </c:pt>
                <c:pt idx="1529">
                  <c:v>7.8</c:v>
                </c:pt>
                <c:pt idx="1530">
                  <c:v>6.5</c:v>
                </c:pt>
                <c:pt idx="1531">
                  <c:v>6.6</c:v>
                </c:pt>
                <c:pt idx="1532">
                  <c:v>7.4</c:v>
                </c:pt>
                <c:pt idx="1533">
                  <c:v>7.6</c:v>
                </c:pt>
                <c:pt idx="1534">
                  <c:v>7.5</c:v>
                </c:pt>
                <c:pt idx="1535">
                  <c:v>6.6</c:v>
                </c:pt>
                <c:pt idx="1536">
                  <c:v>7.2</c:v>
                </c:pt>
                <c:pt idx="1537">
                  <c:v>7.6</c:v>
                </c:pt>
                <c:pt idx="1538">
                  <c:v>6.2</c:v>
                </c:pt>
                <c:pt idx="1539">
                  <c:v>5.6</c:v>
                </c:pt>
                <c:pt idx="1540">
                  <c:v>7.6</c:v>
                </c:pt>
                <c:pt idx="1541">
                  <c:v>6.6</c:v>
                </c:pt>
                <c:pt idx="1542">
                  <c:v>7</c:v>
                </c:pt>
                <c:pt idx="1543">
                  <c:v>2.7</c:v>
                </c:pt>
                <c:pt idx="1544">
                  <c:v>7.6</c:v>
                </c:pt>
                <c:pt idx="1545">
                  <c:v>6.6</c:v>
                </c:pt>
                <c:pt idx="1546">
                  <c:v>6.9</c:v>
                </c:pt>
                <c:pt idx="1547">
                  <c:v>6.8</c:v>
                </c:pt>
                <c:pt idx="1548">
                  <c:v>3.7</c:v>
                </c:pt>
                <c:pt idx="1549">
                  <c:v>6.1</c:v>
                </c:pt>
                <c:pt idx="1550">
                  <c:v>5.9</c:v>
                </c:pt>
                <c:pt idx="1551">
                  <c:v>6.7</c:v>
                </c:pt>
                <c:pt idx="1552">
                  <c:v>6.9</c:v>
                </c:pt>
                <c:pt idx="1553">
                  <c:v>5.5</c:v>
                </c:pt>
                <c:pt idx="1554">
                  <c:v>7.1</c:v>
                </c:pt>
                <c:pt idx="1555">
                  <c:v>7.1</c:v>
                </c:pt>
                <c:pt idx="1556">
                  <c:v>7.3</c:v>
                </c:pt>
                <c:pt idx="1557">
                  <c:v>3.4</c:v>
                </c:pt>
                <c:pt idx="1558">
                  <c:v>6.8</c:v>
                </c:pt>
                <c:pt idx="1559">
                  <c:v>6.9</c:v>
                </c:pt>
                <c:pt idx="1560">
                  <c:v>7</c:v>
                </c:pt>
                <c:pt idx="1561">
                  <c:v>5.5</c:v>
                </c:pt>
                <c:pt idx="1562">
                  <c:v>5.0999999999999996</c:v>
                </c:pt>
                <c:pt idx="1563">
                  <c:v>6.2</c:v>
                </c:pt>
                <c:pt idx="1564">
                  <c:v>5.9</c:v>
                </c:pt>
                <c:pt idx="1565">
                  <c:v>5.2</c:v>
                </c:pt>
                <c:pt idx="1566">
                  <c:v>6.2</c:v>
                </c:pt>
                <c:pt idx="1567">
                  <c:v>5.5</c:v>
                </c:pt>
                <c:pt idx="1568">
                  <c:v>7.4</c:v>
                </c:pt>
                <c:pt idx="1569">
                  <c:v>4.4000000000000004</c:v>
                </c:pt>
                <c:pt idx="1570">
                  <c:v>6.3</c:v>
                </c:pt>
                <c:pt idx="1571">
                  <c:v>6.1</c:v>
                </c:pt>
                <c:pt idx="1572">
                  <c:v>5.3</c:v>
                </c:pt>
                <c:pt idx="1573">
                  <c:v>5.4</c:v>
                </c:pt>
                <c:pt idx="1574">
                  <c:v>6.7</c:v>
                </c:pt>
                <c:pt idx="1575">
                  <c:v>5.9</c:v>
                </c:pt>
                <c:pt idx="1576">
                  <c:v>7.3</c:v>
                </c:pt>
                <c:pt idx="1577">
                  <c:v>5.5</c:v>
                </c:pt>
                <c:pt idx="1578">
                  <c:v>5.8</c:v>
                </c:pt>
                <c:pt idx="1579">
                  <c:v>4.5999999999999996</c:v>
                </c:pt>
                <c:pt idx="1580">
                  <c:v>6.7</c:v>
                </c:pt>
                <c:pt idx="1581">
                  <c:v>5.0999999999999996</c:v>
                </c:pt>
                <c:pt idx="1582">
                  <c:v>5.6</c:v>
                </c:pt>
                <c:pt idx="1583">
                  <c:v>7</c:v>
                </c:pt>
                <c:pt idx="1584">
                  <c:v>6.4</c:v>
                </c:pt>
                <c:pt idx="1585">
                  <c:v>6.7</c:v>
                </c:pt>
                <c:pt idx="1586">
                  <c:v>4.0999999999999996</c:v>
                </c:pt>
                <c:pt idx="1587">
                  <c:v>5.5</c:v>
                </c:pt>
                <c:pt idx="1588">
                  <c:v>2.7</c:v>
                </c:pt>
                <c:pt idx="1589">
                  <c:v>6.4</c:v>
                </c:pt>
                <c:pt idx="1590">
                  <c:v>4.8</c:v>
                </c:pt>
                <c:pt idx="1591">
                  <c:v>6.1</c:v>
                </c:pt>
                <c:pt idx="1592">
                  <c:v>4.8</c:v>
                </c:pt>
                <c:pt idx="1593">
                  <c:v>7</c:v>
                </c:pt>
                <c:pt idx="1594">
                  <c:v>6.8</c:v>
                </c:pt>
                <c:pt idx="1595">
                  <c:v>5.6</c:v>
                </c:pt>
                <c:pt idx="1596">
                  <c:v>6.1</c:v>
                </c:pt>
                <c:pt idx="1597">
                  <c:v>7.9</c:v>
                </c:pt>
                <c:pt idx="1598">
                  <c:v>8.4</c:v>
                </c:pt>
                <c:pt idx="1599">
                  <c:v>6.5</c:v>
                </c:pt>
                <c:pt idx="1600">
                  <c:v>7.1</c:v>
                </c:pt>
                <c:pt idx="1601">
                  <c:v>6.6</c:v>
                </c:pt>
                <c:pt idx="1602">
                  <c:v>7</c:v>
                </c:pt>
                <c:pt idx="1603">
                  <c:v>5.6</c:v>
                </c:pt>
                <c:pt idx="1604">
                  <c:v>4.8</c:v>
                </c:pt>
                <c:pt idx="1605">
                  <c:v>7.5</c:v>
                </c:pt>
                <c:pt idx="1606">
                  <c:v>6</c:v>
                </c:pt>
                <c:pt idx="1607">
                  <c:v>6.8</c:v>
                </c:pt>
                <c:pt idx="1608">
                  <c:v>6.5</c:v>
                </c:pt>
                <c:pt idx="1609">
                  <c:v>7.9</c:v>
                </c:pt>
                <c:pt idx="1610">
                  <c:v>6.4</c:v>
                </c:pt>
                <c:pt idx="1611">
                  <c:v>5.8</c:v>
                </c:pt>
                <c:pt idx="1612">
                  <c:v>7.7</c:v>
                </c:pt>
                <c:pt idx="1613">
                  <c:v>5.3</c:v>
                </c:pt>
                <c:pt idx="1614">
                  <c:v>5.3</c:v>
                </c:pt>
                <c:pt idx="1615">
                  <c:v>7.5</c:v>
                </c:pt>
                <c:pt idx="1616">
                  <c:v>6.9</c:v>
                </c:pt>
                <c:pt idx="1617">
                  <c:v>4.9000000000000004</c:v>
                </c:pt>
                <c:pt idx="1618">
                  <c:v>7.1</c:v>
                </c:pt>
                <c:pt idx="1619">
                  <c:v>8</c:v>
                </c:pt>
                <c:pt idx="1620">
                  <c:v>7.9</c:v>
                </c:pt>
                <c:pt idx="1621">
                  <c:v>7.6</c:v>
                </c:pt>
                <c:pt idx="1622">
                  <c:v>5.9</c:v>
                </c:pt>
                <c:pt idx="1623">
                  <c:v>6.3</c:v>
                </c:pt>
                <c:pt idx="1624">
                  <c:v>6.4</c:v>
                </c:pt>
                <c:pt idx="1625">
                  <c:v>8.1999999999999993</c:v>
                </c:pt>
                <c:pt idx="1626">
                  <c:v>6.9</c:v>
                </c:pt>
                <c:pt idx="1627">
                  <c:v>7.8</c:v>
                </c:pt>
                <c:pt idx="1628">
                  <c:v>6.7</c:v>
                </c:pt>
                <c:pt idx="1629">
                  <c:v>7.5</c:v>
                </c:pt>
                <c:pt idx="1630">
                  <c:v>7.4</c:v>
                </c:pt>
                <c:pt idx="1631">
                  <c:v>5.2</c:v>
                </c:pt>
                <c:pt idx="1632">
                  <c:v>7.6</c:v>
                </c:pt>
                <c:pt idx="1633">
                  <c:v>7.3</c:v>
                </c:pt>
                <c:pt idx="1634">
                  <c:v>6.6</c:v>
                </c:pt>
                <c:pt idx="1635">
                  <c:v>6.8</c:v>
                </c:pt>
                <c:pt idx="1636">
                  <c:v>6.9</c:v>
                </c:pt>
                <c:pt idx="1637">
                  <c:v>5.8</c:v>
                </c:pt>
                <c:pt idx="1638">
                  <c:v>6.6</c:v>
                </c:pt>
                <c:pt idx="1639">
                  <c:v>6.7</c:v>
                </c:pt>
                <c:pt idx="1640">
                  <c:v>6.7</c:v>
                </c:pt>
                <c:pt idx="1641">
                  <c:v>6.3</c:v>
                </c:pt>
                <c:pt idx="1642">
                  <c:v>7.7</c:v>
                </c:pt>
                <c:pt idx="1643">
                  <c:v>6.1</c:v>
                </c:pt>
                <c:pt idx="1644">
                  <c:v>4.9000000000000004</c:v>
                </c:pt>
                <c:pt idx="1645">
                  <c:v>6.2</c:v>
                </c:pt>
                <c:pt idx="1646">
                  <c:v>7.8</c:v>
                </c:pt>
                <c:pt idx="1647">
                  <c:v>8.1999999999999993</c:v>
                </c:pt>
                <c:pt idx="1648">
                  <c:v>6.9</c:v>
                </c:pt>
                <c:pt idx="1649">
                  <c:v>6.2</c:v>
                </c:pt>
                <c:pt idx="1650">
                  <c:v>6.9</c:v>
                </c:pt>
                <c:pt idx="1651">
                  <c:v>4.8</c:v>
                </c:pt>
                <c:pt idx="1652">
                  <c:v>8</c:v>
                </c:pt>
                <c:pt idx="1653">
                  <c:v>5.3</c:v>
                </c:pt>
                <c:pt idx="1654">
                  <c:v>6.7</c:v>
                </c:pt>
                <c:pt idx="1655">
                  <c:v>5.4</c:v>
                </c:pt>
                <c:pt idx="1656">
                  <c:v>5.4</c:v>
                </c:pt>
                <c:pt idx="1657">
                  <c:v>4.9000000000000004</c:v>
                </c:pt>
                <c:pt idx="1658">
                  <c:v>6.1</c:v>
                </c:pt>
                <c:pt idx="1659">
                  <c:v>5.8</c:v>
                </c:pt>
                <c:pt idx="1660">
                  <c:v>7</c:v>
                </c:pt>
                <c:pt idx="1661">
                  <c:v>6.5</c:v>
                </c:pt>
                <c:pt idx="1662">
                  <c:v>6.6</c:v>
                </c:pt>
                <c:pt idx="1663">
                  <c:v>5.7</c:v>
                </c:pt>
                <c:pt idx="1664">
                  <c:v>6.6</c:v>
                </c:pt>
                <c:pt idx="1665">
                  <c:v>7</c:v>
                </c:pt>
                <c:pt idx="1666">
                  <c:v>7.4</c:v>
                </c:pt>
                <c:pt idx="1667">
                  <c:v>5.3</c:v>
                </c:pt>
                <c:pt idx="1668">
                  <c:v>7.4</c:v>
                </c:pt>
                <c:pt idx="1669">
                  <c:v>7.4</c:v>
                </c:pt>
                <c:pt idx="1670">
                  <c:v>6.8</c:v>
                </c:pt>
                <c:pt idx="1671">
                  <c:v>7.2</c:v>
                </c:pt>
                <c:pt idx="1672">
                  <c:v>6</c:v>
                </c:pt>
                <c:pt idx="1673">
                  <c:v>6.6</c:v>
                </c:pt>
                <c:pt idx="1674">
                  <c:v>7.9</c:v>
                </c:pt>
                <c:pt idx="1675">
                  <c:v>5.7</c:v>
                </c:pt>
                <c:pt idx="1676">
                  <c:v>7.1</c:v>
                </c:pt>
                <c:pt idx="1677">
                  <c:v>5.6</c:v>
                </c:pt>
                <c:pt idx="1678">
                  <c:v>7.8</c:v>
                </c:pt>
                <c:pt idx="1679">
                  <c:v>7.9</c:v>
                </c:pt>
                <c:pt idx="1680">
                  <c:v>6.9</c:v>
                </c:pt>
                <c:pt idx="1681">
                  <c:v>7.7</c:v>
                </c:pt>
                <c:pt idx="1682">
                  <c:v>6.9</c:v>
                </c:pt>
                <c:pt idx="1683">
                  <c:v>6</c:v>
                </c:pt>
                <c:pt idx="1684">
                  <c:v>6.2</c:v>
                </c:pt>
                <c:pt idx="1685">
                  <c:v>5.9</c:v>
                </c:pt>
                <c:pt idx="1686">
                  <c:v>6.8</c:v>
                </c:pt>
                <c:pt idx="1687">
                  <c:v>3.6</c:v>
                </c:pt>
                <c:pt idx="1688">
                  <c:v>6.7</c:v>
                </c:pt>
                <c:pt idx="1689">
                  <c:v>6.3</c:v>
                </c:pt>
                <c:pt idx="1690">
                  <c:v>6.4</c:v>
                </c:pt>
                <c:pt idx="1691">
                  <c:v>6.4</c:v>
                </c:pt>
                <c:pt idx="1692">
                  <c:v>5.7</c:v>
                </c:pt>
                <c:pt idx="1693">
                  <c:v>6.2</c:v>
                </c:pt>
                <c:pt idx="1694">
                  <c:v>5.2</c:v>
                </c:pt>
                <c:pt idx="1695">
                  <c:v>6.1</c:v>
                </c:pt>
                <c:pt idx="1696">
                  <c:v>7.1</c:v>
                </c:pt>
                <c:pt idx="1697">
                  <c:v>7.2</c:v>
                </c:pt>
                <c:pt idx="1698">
                  <c:v>6.5</c:v>
                </c:pt>
                <c:pt idx="1699">
                  <c:v>6</c:v>
                </c:pt>
                <c:pt idx="1700">
                  <c:v>7</c:v>
                </c:pt>
                <c:pt idx="1701">
                  <c:v>7</c:v>
                </c:pt>
                <c:pt idx="1702">
                  <c:v>7.5</c:v>
                </c:pt>
                <c:pt idx="1703">
                  <c:v>6.6</c:v>
                </c:pt>
                <c:pt idx="1704">
                  <c:v>7.4</c:v>
                </c:pt>
                <c:pt idx="1705">
                  <c:v>6.5</c:v>
                </c:pt>
                <c:pt idx="1706">
                  <c:v>6.2</c:v>
                </c:pt>
                <c:pt idx="1707">
                  <c:v>7.8</c:v>
                </c:pt>
                <c:pt idx="1708">
                  <c:v>5.2</c:v>
                </c:pt>
                <c:pt idx="1709">
                  <c:v>6.5</c:v>
                </c:pt>
                <c:pt idx="1710">
                  <c:v>6.5</c:v>
                </c:pt>
                <c:pt idx="1711">
                  <c:v>5.2</c:v>
                </c:pt>
                <c:pt idx="1712">
                  <c:v>7.2</c:v>
                </c:pt>
                <c:pt idx="1713">
                  <c:v>7.1</c:v>
                </c:pt>
                <c:pt idx="1714">
                  <c:v>4.5</c:v>
                </c:pt>
                <c:pt idx="1715">
                  <c:v>5.7</c:v>
                </c:pt>
                <c:pt idx="1716">
                  <c:v>6</c:v>
                </c:pt>
                <c:pt idx="1717">
                  <c:v>6.4</c:v>
                </c:pt>
                <c:pt idx="1718">
                  <c:v>5.2</c:v>
                </c:pt>
                <c:pt idx="1719">
                  <c:v>4.3</c:v>
                </c:pt>
                <c:pt idx="1720">
                  <c:v>6.1</c:v>
                </c:pt>
                <c:pt idx="1721">
                  <c:v>6.8</c:v>
                </c:pt>
                <c:pt idx="1722">
                  <c:v>5.2</c:v>
                </c:pt>
                <c:pt idx="1723">
                  <c:v>6.5</c:v>
                </c:pt>
                <c:pt idx="1724">
                  <c:v>7.5</c:v>
                </c:pt>
                <c:pt idx="1725">
                  <c:v>7.1</c:v>
                </c:pt>
                <c:pt idx="1726">
                  <c:v>6.9</c:v>
                </c:pt>
                <c:pt idx="1727">
                  <c:v>8</c:v>
                </c:pt>
                <c:pt idx="1728">
                  <c:v>8.1999999999999993</c:v>
                </c:pt>
                <c:pt idx="1729">
                  <c:v>6.4</c:v>
                </c:pt>
                <c:pt idx="1730">
                  <c:v>7.9</c:v>
                </c:pt>
                <c:pt idx="1731">
                  <c:v>6.7</c:v>
                </c:pt>
                <c:pt idx="1732">
                  <c:v>6.1</c:v>
                </c:pt>
                <c:pt idx="1733">
                  <c:v>8.9</c:v>
                </c:pt>
                <c:pt idx="1734">
                  <c:v>8.1</c:v>
                </c:pt>
                <c:pt idx="1735">
                  <c:v>6.2</c:v>
                </c:pt>
                <c:pt idx="1736">
                  <c:v>4.9000000000000004</c:v>
                </c:pt>
                <c:pt idx="1737">
                  <c:v>5.8</c:v>
                </c:pt>
                <c:pt idx="1738">
                  <c:v>6</c:v>
                </c:pt>
                <c:pt idx="1739">
                  <c:v>7</c:v>
                </c:pt>
                <c:pt idx="1740">
                  <c:v>6</c:v>
                </c:pt>
                <c:pt idx="1741">
                  <c:v>7.9</c:v>
                </c:pt>
                <c:pt idx="1742">
                  <c:v>8.1</c:v>
                </c:pt>
                <c:pt idx="1743">
                  <c:v>6.2</c:v>
                </c:pt>
                <c:pt idx="1744">
                  <c:v>6.7</c:v>
                </c:pt>
                <c:pt idx="1745">
                  <c:v>7.3</c:v>
                </c:pt>
                <c:pt idx="1746">
                  <c:v>4.5999999999999996</c:v>
                </c:pt>
                <c:pt idx="1747">
                  <c:v>6.1</c:v>
                </c:pt>
                <c:pt idx="1748">
                  <c:v>6.2</c:v>
                </c:pt>
                <c:pt idx="1749">
                  <c:v>7.8</c:v>
                </c:pt>
                <c:pt idx="1750">
                  <c:v>6.1</c:v>
                </c:pt>
                <c:pt idx="1751">
                  <c:v>5.8</c:v>
                </c:pt>
                <c:pt idx="1752">
                  <c:v>6.5</c:v>
                </c:pt>
                <c:pt idx="1753">
                  <c:v>7.2</c:v>
                </c:pt>
                <c:pt idx="1754">
                  <c:v>7.8</c:v>
                </c:pt>
                <c:pt idx="1755">
                  <c:v>4.7</c:v>
                </c:pt>
                <c:pt idx="1756">
                  <c:v>6.8</c:v>
                </c:pt>
                <c:pt idx="1757">
                  <c:v>5.9</c:v>
                </c:pt>
                <c:pt idx="1758">
                  <c:v>7.2</c:v>
                </c:pt>
                <c:pt idx="1759">
                  <c:v>8.6999999999999993</c:v>
                </c:pt>
                <c:pt idx="1760">
                  <c:v>5</c:v>
                </c:pt>
                <c:pt idx="1761">
                  <c:v>6.6</c:v>
                </c:pt>
                <c:pt idx="1762">
                  <c:v>8.3000000000000007</c:v>
                </c:pt>
                <c:pt idx="1763">
                  <c:v>6.7</c:v>
                </c:pt>
                <c:pt idx="1764">
                  <c:v>7.8</c:v>
                </c:pt>
                <c:pt idx="1765">
                  <c:v>6.5</c:v>
                </c:pt>
                <c:pt idx="1766">
                  <c:v>6.1</c:v>
                </c:pt>
                <c:pt idx="1767">
                  <c:v>8.1</c:v>
                </c:pt>
                <c:pt idx="1768">
                  <c:v>5.2</c:v>
                </c:pt>
                <c:pt idx="1769">
                  <c:v>5.6</c:v>
                </c:pt>
                <c:pt idx="1770">
                  <c:v>5.8</c:v>
                </c:pt>
                <c:pt idx="1771">
                  <c:v>6.6</c:v>
                </c:pt>
                <c:pt idx="1772">
                  <c:v>6.6</c:v>
                </c:pt>
                <c:pt idx="1773">
                  <c:v>5.5</c:v>
                </c:pt>
                <c:pt idx="1774">
                  <c:v>7</c:v>
                </c:pt>
                <c:pt idx="1775">
                  <c:v>6.5</c:v>
                </c:pt>
                <c:pt idx="1776">
                  <c:v>5.8</c:v>
                </c:pt>
                <c:pt idx="1777">
                  <c:v>5.6</c:v>
                </c:pt>
                <c:pt idx="1778">
                  <c:v>5.6</c:v>
                </c:pt>
                <c:pt idx="1779">
                  <c:v>5.8</c:v>
                </c:pt>
                <c:pt idx="1780">
                  <c:v>7.6</c:v>
                </c:pt>
                <c:pt idx="1781">
                  <c:v>6.4</c:v>
                </c:pt>
                <c:pt idx="1782">
                  <c:v>6.3</c:v>
                </c:pt>
                <c:pt idx="1783">
                  <c:v>4.5999999999999996</c:v>
                </c:pt>
                <c:pt idx="1784">
                  <c:v>6.5</c:v>
                </c:pt>
                <c:pt idx="1785">
                  <c:v>7.5</c:v>
                </c:pt>
                <c:pt idx="1786">
                  <c:v>7.5</c:v>
                </c:pt>
                <c:pt idx="1787">
                  <c:v>5.3</c:v>
                </c:pt>
                <c:pt idx="1788">
                  <c:v>7.5</c:v>
                </c:pt>
                <c:pt idx="1789">
                  <c:v>3.3</c:v>
                </c:pt>
                <c:pt idx="1790">
                  <c:v>3.5</c:v>
                </c:pt>
                <c:pt idx="1791">
                  <c:v>9.3000000000000007</c:v>
                </c:pt>
                <c:pt idx="1792">
                  <c:v>4.8</c:v>
                </c:pt>
                <c:pt idx="1793">
                  <c:v>6.9</c:v>
                </c:pt>
                <c:pt idx="1794">
                  <c:v>6</c:v>
                </c:pt>
                <c:pt idx="1795">
                  <c:v>7.3</c:v>
                </c:pt>
                <c:pt idx="1796">
                  <c:v>6.6</c:v>
                </c:pt>
                <c:pt idx="1797">
                  <c:v>7.5</c:v>
                </c:pt>
                <c:pt idx="1798">
                  <c:v>6.9</c:v>
                </c:pt>
                <c:pt idx="1799">
                  <c:v>6.8</c:v>
                </c:pt>
                <c:pt idx="1800">
                  <c:v>6.3</c:v>
                </c:pt>
                <c:pt idx="1801">
                  <c:v>6.4</c:v>
                </c:pt>
                <c:pt idx="1802">
                  <c:v>5.6</c:v>
                </c:pt>
                <c:pt idx="1803">
                  <c:v>6.3</c:v>
                </c:pt>
                <c:pt idx="1804">
                  <c:v>7.3</c:v>
                </c:pt>
                <c:pt idx="1805">
                  <c:v>6.6</c:v>
                </c:pt>
                <c:pt idx="1806">
                  <c:v>4.5999999999999996</c:v>
                </c:pt>
                <c:pt idx="1807">
                  <c:v>5.0999999999999996</c:v>
                </c:pt>
                <c:pt idx="1808">
                  <c:v>5.6</c:v>
                </c:pt>
                <c:pt idx="1809">
                  <c:v>5.3</c:v>
                </c:pt>
                <c:pt idx="1810">
                  <c:v>5.6</c:v>
                </c:pt>
                <c:pt idx="1811">
                  <c:v>5.9</c:v>
                </c:pt>
                <c:pt idx="1812">
                  <c:v>4.7</c:v>
                </c:pt>
                <c:pt idx="1813">
                  <c:v>4.8</c:v>
                </c:pt>
                <c:pt idx="1814">
                  <c:v>6.8</c:v>
                </c:pt>
                <c:pt idx="1815">
                  <c:v>5.4</c:v>
                </c:pt>
                <c:pt idx="1816">
                  <c:v>5.0999999999999996</c:v>
                </c:pt>
                <c:pt idx="1817">
                  <c:v>7</c:v>
                </c:pt>
                <c:pt idx="1818">
                  <c:v>4</c:v>
                </c:pt>
                <c:pt idx="1819">
                  <c:v>7.3</c:v>
                </c:pt>
                <c:pt idx="1820">
                  <c:v>6.8</c:v>
                </c:pt>
                <c:pt idx="1821">
                  <c:v>7</c:v>
                </c:pt>
                <c:pt idx="1822">
                  <c:v>7.1</c:v>
                </c:pt>
                <c:pt idx="1823">
                  <c:v>6.9</c:v>
                </c:pt>
                <c:pt idx="1824">
                  <c:v>7.3</c:v>
                </c:pt>
                <c:pt idx="1825">
                  <c:v>8.1999999999999993</c:v>
                </c:pt>
                <c:pt idx="1826">
                  <c:v>7.1</c:v>
                </c:pt>
                <c:pt idx="1827">
                  <c:v>7.7</c:v>
                </c:pt>
                <c:pt idx="1828">
                  <c:v>6.5</c:v>
                </c:pt>
                <c:pt idx="1829">
                  <c:v>4.9000000000000004</c:v>
                </c:pt>
                <c:pt idx="1830">
                  <c:v>6.4</c:v>
                </c:pt>
                <c:pt idx="1831">
                  <c:v>5.9</c:v>
                </c:pt>
                <c:pt idx="1832">
                  <c:v>6.2</c:v>
                </c:pt>
                <c:pt idx="1833">
                  <c:v>5.8</c:v>
                </c:pt>
                <c:pt idx="1834">
                  <c:v>6.7</c:v>
                </c:pt>
                <c:pt idx="1835">
                  <c:v>5.9</c:v>
                </c:pt>
                <c:pt idx="1836">
                  <c:v>7.3</c:v>
                </c:pt>
                <c:pt idx="1837">
                  <c:v>4.0999999999999996</c:v>
                </c:pt>
                <c:pt idx="1838">
                  <c:v>4.9000000000000004</c:v>
                </c:pt>
                <c:pt idx="1839">
                  <c:v>7.9</c:v>
                </c:pt>
                <c:pt idx="1840">
                  <c:v>5.2</c:v>
                </c:pt>
                <c:pt idx="1841">
                  <c:v>4.0999999999999996</c:v>
                </c:pt>
                <c:pt idx="1842">
                  <c:v>6.6</c:v>
                </c:pt>
                <c:pt idx="1843">
                  <c:v>2.9</c:v>
                </c:pt>
                <c:pt idx="1844">
                  <c:v>6.5</c:v>
                </c:pt>
                <c:pt idx="1845">
                  <c:v>7.2</c:v>
                </c:pt>
                <c:pt idx="1846">
                  <c:v>6.8</c:v>
                </c:pt>
                <c:pt idx="1847">
                  <c:v>7.8</c:v>
                </c:pt>
                <c:pt idx="1848">
                  <c:v>6.7</c:v>
                </c:pt>
                <c:pt idx="1849">
                  <c:v>7.1</c:v>
                </c:pt>
                <c:pt idx="1850">
                  <c:v>5.7</c:v>
                </c:pt>
                <c:pt idx="1851">
                  <c:v>5.3</c:v>
                </c:pt>
                <c:pt idx="1852">
                  <c:v>6.5</c:v>
                </c:pt>
                <c:pt idx="1853">
                  <c:v>7.7</c:v>
                </c:pt>
                <c:pt idx="1854">
                  <c:v>6.1</c:v>
                </c:pt>
                <c:pt idx="1855">
                  <c:v>7.3</c:v>
                </c:pt>
                <c:pt idx="1856">
                  <c:v>7.2</c:v>
                </c:pt>
                <c:pt idx="1857">
                  <c:v>6.1</c:v>
                </c:pt>
                <c:pt idx="1858">
                  <c:v>5.8</c:v>
                </c:pt>
                <c:pt idx="1859">
                  <c:v>5.7</c:v>
                </c:pt>
                <c:pt idx="1860">
                  <c:v>6.7</c:v>
                </c:pt>
                <c:pt idx="1861">
                  <c:v>6.5</c:v>
                </c:pt>
                <c:pt idx="1862">
                  <c:v>7.2</c:v>
                </c:pt>
                <c:pt idx="1863">
                  <c:v>7.6</c:v>
                </c:pt>
                <c:pt idx="1864">
                  <c:v>4.5999999999999996</c:v>
                </c:pt>
                <c:pt idx="1865">
                  <c:v>6.9</c:v>
                </c:pt>
                <c:pt idx="1866">
                  <c:v>6.6</c:v>
                </c:pt>
                <c:pt idx="1867">
                  <c:v>6.3</c:v>
                </c:pt>
                <c:pt idx="1868">
                  <c:v>6.2</c:v>
                </c:pt>
                <c:pt idx="1869">
                  <c:v>5.3</c:v>
                </c:pt>
                <c:pt idx="1870">
                  <c:v>7.3</c:v>
                </c:pt>
                <c:pt idx="1871">
                  <c:v>5.6</c:v>
                </c:pt>
                <c:pt idx="1872">
                  <c:v>6.2</c:v>
                </c:pt>
                <c:pt idx="1873">
                  <c:v>5.2</c:v>
                </c:pt>
                <c:pt idx="1874">
                  <c:v>5.3</c:v>
                </c:pt>
                <c:pt idx="1875">
                  <c:v>5.4</c:v>
                </c:pt>
                <c:pt idx="1876">
                  <c:v>4.9000000000000004</c:v>
                </c:pt>
                <c:pt idx="1877">
                  <c:v>5.5</c:v>
                </c:pt>
                <c:pt idx="1878">
                  <c:v>6.7</c:v>
                </c:pt>
                <c:pt idx="1879">
                  <c:v>3.9</c:v>
                </c:pt>
                <c:pt idx="1880">
                  <c:v>7.2</c:v>
                </c:pt>
                <c:pt idx="1881">
                  <c:v>5.0999999999999996</c:v>
                </c:pt>
                <c:pt idx="1882">
                  <c:v>6.5</c:v>
                </c:pt>
                <c:pt idx="1883">
                  <c:v>8.1999999999999993</c:v>
                </c:pt>
                <c:pt idx="1884">
                  <c:v>7.7</c:v>
                </c:pt>
                <c:pt idx="1885">
                  <c:v>6.1</c:v>
                </c:pt>
                <c:pt idx="1886">
                  <c:v>8.8000000000000007</c:v>
                </c:pt>
                <c:pt idx="1887">
                  <c:v>6.8</c:v>
                </c:pt>
                <c:pt idx="1888">
                  <c:v>6.8</c:v>
                </c:pt>
                <c:pt idx="1889">
                  <c:v>6.7</c:v>
                </c:pt>
                <c:pt idx="1890">
                  <c:v>7.1</c:v>
                </c:pt>
                <c:pt idx="1891">
                  <c:v>7.1</c:v>
                </c:pt>
                <c:pt idx="1892">
                  <c:v>6.1</c:v>
                </c:pt>
                <c:pt idx="1893">
                  <c:v>8</c:v>
                </c:pt>
                <c:pt idx="1894">
                  <c:v>6.6</c:v>
                </c:pt>
                <c:pt idx="1895">
                  <c:v>5.4</c:v>
                </c:pt>
                <c:pt idx="1896">
                  <c:v>6.1</c:v>
                </c:pt>
                <c:pt idx="1897">
                  <c:v>5.6</c:v>
                </c:pt>
                <c:pt idx="1898">
                  <c:v>5.8</c:v>
                </c:pt>
                <c:pt idx="1899">
                  <c:v>2.8</c:v>
                </c:pt>
                <c:pt idx="1900">
                  <c:v>6.7</c:v>
                </c:pt>
                <c:pt idx="1901">
                  <c:v>5.0999999999999996</c:v>
                </c:pt>
                <c:pt idx="1902">
                  <c:v>7.2</c:v>
                </c:pt>
                <c:pt idx="1903">
                  <c:v>6</c:v>
                </c:pt>
                <c:pt idx="1904">
                  <c:v>6.7</c:v>
                </c:pt>
                <c:pt idx="1905">
                  <c:v>6.2</c:v>
                </c:pt>
                <c:pt idx="1906">
                  <c:v>6.2</c:v>
                </c:pt>
                <c:pt idx="1907">
                  <c:v>6.8</c:v>
                </c:pt>
                <c:pt idx="1908">
                  <c:v>7.1</c:v>
                </c:pt>
                <c:pt idx="1909">
                  <c:v>7.1</c:v>
                </c:pt>
                <c:pt idx="1910">
                  <c:v>7</c:v>
                </c:pt>
                <c:pt idx="1911">
                  <c:v>7.1</c:v>
                </c:pt>
                <c:pt idx="1912">
                  <c:v>6.4</c:v>
                </c:pt>
                <c:pt idx="1913">
                  <c:v>7</c:v>
                </c:pt>
                <c:pt idx="1914">
                  <c:v>6.2</c:v>
                </c:pt>
                <c:pt idx="1915">
                  <c:v>7.5</c:v>
                </c:pt>
                <c:pt idx="1916">
                  <c:v>4.8</c:v>
                </c:pt>
                <c:pt idx="1917">
                  <c:v>7.3</c:v>
                </c:pt>
                <c:pt idx="1918">
                  <c:v>5.8</c:v>
                </c:pt>
                <c:pt idx="1919">
                  <c:v>7.6</c:v>
                </c:pt>
                <c:pt idx="1920">
                  <c:v>5.6</c:v>
                </c:pt>
                <c:pt idx="1921">
                  <c:v>7</c:v>
                </c:pt>
                <c:pt idx="1922">
                  <c:v>6.6</c:v>
                </c:pt>
                <c:pt idx="1923">
                  <c:v>6.5</c:v>
                </c:pt>
                <c:pt idx="1924">
                  <c:v>7.4</c:v>
                </c:pt>
                <c:pt idx="1925">
                  <c:v>4.5999999999999996</c:v>
                </c:pt>
                <c:pt idx="1926">
                  <c:v>6.4</c:v>
                </c:pt>
                <c:pt idx="1927">
                  <c:v>5.9</c:v>
                </c:pt>
                <c:pt idx="1928">
                  <c:v>6.4</c:v>
                </c:pt>
                <c:pt idx="1929">
                  <c:v>6.6</c:v>
                </c:pt>
                <c:pt idx="1930">
                  <c:v>6.9</c:v>
                </c:pt>
                <c:pt idx="1931">
                  <c:v>5.8</c:v>
                </c:pt>
                <c:pt idx="1932">
                  <c:v>6.4</c:v>
                </c:pt>
                <c:pt idx="1933">
                  <c:v>5.3</c:v>
                </c:pt>
                <c:pt idx="1934">
                  <c:v>6.5</c:v>
                </c:pt>
                <c:pt idx="1935">
                  <c:v>5.7</c:v>
                </c:pt>
                <c:pt idx="1936">
                  <c:v>6.7</c:v>
                </c:pt>
                <c:pt idx="1937">
                  <c:v>3.9</c:v>
                </c:pt>
                <c:pt idx="1938">
                  <c:v>4.0999999999999996</c:v>
                </c:pt>
                <c:pt idx="1939">
                  <c:v>6.2</c:v>
                </c:pt>
                <c:pt idx="1940">
                  <c:v>3.8</c:v>
                </c:pt>
                <c:pt idx="1941">
                  <c:v>5.0999999999999996</c:v>
                </c:pt>
                <c:pt idx="1942">
                  <c:v>7.8</c:v>
                </c:pt>
                <c:pt idx="1943">
                  <c:v>7.8</c:v>
                </c:pt>
                <c:pt idx="1944">
                  <c:v>6.1</c:v>
                </c:pt>
                <c:pt idx="1945">
                  <c:v>5.8</c:v>
                </c:pt>
                <c:pt idx="1946">
                  <c:v>6.3</c:v>
                </c:pt>
                <c:pt idx="1947">
                  <c:v>5.4</c:v>
                </c:pt>
                <c:pt idx="1948">
                  <c:v>7.3</c:v>
                </c:pt>
                <c:pt idx="1949">
                  <c:v>6.8</c:v>
                </c:pt>
                <c:pt idx="1950">
                  <c:v>7.3</c:v>
                </c:pt>
                <c:pt idx="1951">
                  <c:v>6.5</c:v>
                </c:pt>
                <c:pt idx="1952">
                  <c:v>7.2</c:v>
                </c:pt>
                <c:pt idx="1953">
                  <c:v>6.3</c:v>
                </c:pt>
                <c:pt idx="1954">
                  <c:v>5.9</c:v>
                </c:pt>
                <c:pt idx="1955">
                  <c:v>7.8</c:v>
                </c:pt>
                <c:pt idx="1956">
                  <c:v>7.4</c:v>
                </c:pt>
                <c:pt idx="1957">
                  <c:v>4.8</c:v>
                </c:pt>
                <c:pt idx="1958">
                  <c:v>6.3</c:v>
                </c:pt>
                <c:pt idx="1959">
                  <c:v>7.8</c:v>
                </c:pt>
                <c:pt idx="1960">
                  <c:v>7.5</c:v>
                </c:pt>
                <c:pt idx="1961">
                  <c:v>6.8</c:v>
                </c:pt>
                <c:pt idx="1962">
                  <c:v>6.6</c:v>
                </c:pt>
                <c:pt idx="1963">
                  <c:v>4.5999999999999996</c:v>
                </c:pt>
                <c:pt idx="1964">
                  <c:v>7.1</c:v>
                </c:pt>
                <c:pt idx="1965">
                  <c:v>6.1</c:v>
                </c:pt>
                <c:pt idx="1966">
                  <c:v>6.7</c:v>
                </c:pt>
                <c:pt idx="1967">
                  <c:v>7.1</c:v>
                </c:pt>
                <c:pt idx="1968">
                  <c:v>5.8</c:v>
                </c:pt>
                <c:pt idx="1969">
                  <c:v>6.7</c:v>
                </c:pt>
                <c:pt idx="1970">
                  <c:v>5.8</c:v>
                </c:pt>
                <c:pt idx="1971">
                  <c:v>6.8</c:v>
                </c:pt>
                <c:pt idx="1972">
                  <c:v>8.5</c:v>
                </c:pt>
                <c:pt idx="1973">
                  <c:v>6.6</c:v>
                </c:pt>
                <c:pt idx="1974">
                  <c:v>7.7</c:v>
                </c:pt>
                <c:pt idx="1975">
                  <c:v>4.7</c:v>
                </c:pt>
                <c:pt idx="1976">
                  <c:v>6.4</c:v>
                </c:pt>
                <c:pt idx="1977">
                  <c:v>5.5</c:v>
                </c:pt>
                <c:pt idx="1978">
                  <c:v>8.6</c:v>
                </c:pt>
                <c:pt idx="1979">
                  <c:v>7</c:v>
                </c:pt>
                <c:pt idx="1980">
                  <c:v>7.1</c:v>
                </c:pt>
                <c:pt idx="1981">
                  <c:v>5.7</c:v>
                </c:pt>
                <c:pt idx="1982">
                  <c:v>3.7</c:v>
                </c:pt>
                <c:pt idx="1983">
                  <c:v>7.5</c:v>
                </c:pt>
                <c:pt idx="1984">
                  <c:v>4.5999999999999996</c:v>
                </c:pt>
                <c:pt idx="1985">
                  <c:v>4.9000000000000004</c:v>
                </c:pt>
                <c:pt idx="1986">
                  <c:v>7.1</c:v>
                </c:pt>
                <c:pt idx="1987">
                  <c:v>5.8</c:v>
                </c:pt>
                <c:pt idx="1988">
                  <c:v>5.4</c:v>
                </c:pt>
                <c:pt idx="1989">
                  <c:v>7.3</c:v>
                </c:pt>
                <c:pt idx="1990">
                  <c:v>7.1</c:v>
                </c:pt>
                <c:pt idx="1991">
                  <c:v>5.8</c:v>
                </c:pt>
                <c:pt idx="1992">
                  <c:v>8.1</c:v>
                </c:pt>
                <c:pt idx="1993">
                  <c:v>5.7</c:v>
                </c:pt>
                <c:pt idx="1994">
                  <c:v>4.4000000000000004</c:v>
                </c:pt>
                <c:pt idx="1995">
                  <c:v>7.9</c:v>
                </c:pt>
                <c:pt idx="1996">
                  <c:v>7.6</c:v>
                </c:pt>
                <c:pt idx="1997">
                  <c:v>4.8</c:v>
                </c:pt>
                <c:pt idx="1998">
                  <c:v>6.7</c:v>
                </c:pt>
                <c:pt idx="1999">
                  <c:v>2.7</c:v>
                </c:pt>
                <c:pt idx="2000">
                  <c:v>5.8</c:v>
                </c:pt>
                <c:pt idx="2001">
                  <c:v>7.5</c:v>
                </c:pt>
                <c:pt idx="2002">
                  <c:v>5.4</c:v>
                </c:pt>
                <c:pt idx="2003">
                  <c:v>4.0999999999999996</c:v>
                </c:pt>
                <c:pt idx="2004">
                  <c:v>5.9</c:v>
                </c:pt>
                <c:pt idx="2005">
                  <c:v>6.3</c:v>
                </c:pt>
                <c:pt idx="2006">
                  <c:v>6.8</c:v>
                </c:pt>
                <c:pt idx="2007">
                  <c:v>2.2999999999999998</c:v>
                </c:pt>
                <c:pt idx="2008">
                  <c:v>8.1</c:v>
                </c:pt>
                <c:pt idx="2009">
                  <c:v>6.1</c:v>
                </c:pt>
                <c:pt idx="2010">
                  <c:v>5</c:v>
                </c:pt>
                <c:pt idx="2011">
                  <c:v>5.5</c:v>
                </c:pt>
                <c:pt idx="2012">
                  <c:v>6.2</c:v>
                </c:pt>
                <c:pt idx="2013">
                  <c:v>6.2</c:v>
                </c:pt>
                <c:pt idx="2014">
                  <c:v>6.3</c:v>
                </c:pt>
                <c:pt idx="2015">
                  <c:v>6.7</c:v>
                </c:pt>
                <c:pt idx="2016">
                  <c:v>3.5</c:v>
                </c:pt>
                <c:pt idx="2017">
                  <c:v>7.5</c:v>
                </c:pt>
                <c:pt idx="2018">
                  <c:v>6.6</c:v>
                </c:pt>
                <c:pt idx="2019">
                  <c:v>7.5</c:v>
                </c:pt>
                <c:pt idx="2020">
                  <c:v>7.2</c:v>
                </c:pt>
                <c:pt idx="2021">
                  <c:v>4.8</c:v>
                </c:pt>
                <c:pt idx="2022">
                  <c:v>6.6</c:v>
                </c:pt>
                <c:pt idx="2023">
                  <c:v>3.5</c:v>
                </c:pt>
                <c:pt idx="2024">
                  <c:v>7.6</c:v>
                </c:pt>
                <c:pt idx="2025">
                  <c:v>6.3</c:v>
                </c:pt>
                <c:pt idx="2026">
                  <c:v>5.5</c:v>
                </c:pt>
                <c:pt idx="2027">
                  <c:v>6.3</c:v>
                </c:pt>
                <c:pt idx="2028">
                  <c:v>6.5</c:v>
                </c:pt>
                <c:pt idx="2029">
                  <c:v>6.9</c:v>
                </c:pt>
                <c:pt idx="2030">
                  <c:v>7.6</c:v>
                </c:pt>
                <c:pt idx="2031">
                  <c:v>3.9</c:v>
                </c:pt>
                <c:pt idx="2032">
                  <c:v>6.1</c:v>
                </c:pt>
                <c:pt idx="2033">
                  <c:v>7.3</c:v>
                </c:pt>
                <c:pt idx="2034">
                  <c:v>8.3000000000000007</c:v>
                </c:pt>
                <c:pt idx="2035">
                  <c:v>5.8</c:v>
                </c:pt>
                <c:pt idx="2036">
                  <c:v>6.8</c:v>
                </c:pt>
                <c:pt idx="2037">
                  <c:v>7</c:v>
                </c:pt>
                <c:pt idx="2038">
                  <c:v>5.9</c:v>
                </c:pt>
                <c:pt idx="2039">
                  <c:v>6.5</c:v>
                </c:pt>
                <c:pt idx="2040">
                  <c:v>6.4</c:v>
                </c:pt>
                <c:pt idx="2041">
                  <c:v>5.8</c:v>
                </c:pt>
                <c:pt idx="2042">
                  <c:v>5.0999999999999996</c:v>
                </c:pt>
                <c:pt idx="2043">
                  <c:v>6.8</c:v>
                </c:pt>
                <c:pt idx="2044">
                  <c:v>5.3</c:v>
                </c:pt>
                <c:pt idx="2045">
                  <c:v>5.3</c:v>
                </c:pt>
                <c:pt idx="2046">
                  <c:v>4.9000000000000004</c:v>
                </c:pt>
                <c:pt idx="2047">
                  <c:v>6.8</c:v>
                </c:pt>
                <c:pt idx="2048">
                  <c:v>7.1</c:v>
                </c:pt>
                <c:pt idx="2049">
                  <c:v>6.1</c:v>
                </c:pt>
                <c:pt idx="2050">
                  <c:v>8.5</c:v>
                </c:pt>
                <c:pt idx="2051">
                  <c:v>5.9</c:v>
                </c:pt>
                <c:pt idx="2052">
                  <c:v>6.3</c:v>
                </c:pt>
                <c:pt idx="2053">
                  <c:v>5.9</c:v>
                </c:pt>
                <c:pt idx="2054">
                  <c:v>5.4</c:v>
                </c:pt>
                <c:pt idx="2055">
                  <c:v>6.9</c:v>
                </c:pt>
                <c:pt idx="2056">
                  <c:v>7.5</c:v>
                </c:pt>
                <c:pt idx="2057">
                  <c:v>8.1999999999999993</c:v>
                </c:pt>
                <c:pt idx="2058">
                  <c:v>5.9</c:v>
                </c:pt>
                <c:pt idx="2059">
                  <c:v>5</c:v>
                </c:pt>
                <c:pt idx="2060">
                  <c:v>7.3</c:v>
                </c:pt>
                <c:pt idx="2061">
                  <c:v>6.4</c:v>
                </c:pt>
                <c:pt idx="2062">
                  <c:v>6.6</c:v>
                </c:pt>
                <c:pt idx="2063">
                  <c:v>7.8</c:v>
                </c:pt>
                <c:pt idx="2064">
                  <c:v>4</c:v>
                </c:pt>
                <c:pt idx="2065">
                  <c:v>7.6</c:v>
                </c:pt>
                <c:pt idx="2066">
                  <c:v>7.7</c:v>
                </c:pt>
                <c:pt idx="2067">
                  <c:v>5.8</c:v>
                </c:pt>
                <c:pt idx="2068">
                  <c:v>5.6</c:v>
                </c:pt>
                <c:pt idx="2069">
                  <c:v>5.3</c:v>
                </c:pt>
                <c:pt idx="2070">
                  <c:v>6.6</c:v>
                </c:pt>
                <c:pt idx="2071">
                  <c:v>1.9</c:v>
                </c:pt>
                <c:pt idx="2072">
                  <c:v>5.7</c:v>
                </c:pt>
                <c:pt idx="2073">
                  <c:v>6.6</c:v>
                </c:pt>
                <c:pt idx="2074">
                  <c:v>6</c:v>
                </c:pt>
                <c:pt idx="2075">
                  <c:v>6.1</c:v>
                </c:pt>
                <c:pt idx="2076">
                  <c:v>4.8</c:v>
                </c:pt>
                <c:pt idx="2077">
                  <c:v>6.2</c:v>
                </c:pt>
                <c:pt idx="2078">
                  <c:v>7.5</c:v>
                </c:pt>
                <c:pt idx="2079">
                  <c:v>6.3</c:v>
                </c:pt>
                <c:pt idx="2080">
                  <c:v>7.1</c:v>
                </c:pt>
                <c:pt idx="2081">
                  <c:v>6.6</c:v>
                </c:pt>
                <c:pt idx="2082">
                  <c:v>6.1</c:v>
                </c:pt>
                <c:pt idx="2083">
                  <c:v>6.7</c:v>
                </c:pt>
                <c:pt idx="2084">
                  <c:v>5.6</c:v>
                </c:pt>
                <c:pt idx="2085">
                  <c:v>7.2</c:v>
                </c:pt>
                <c:pt idx="2086">
                  <c:v>4.3</c:v>
                </c:pt>
                <c:pt idx="2087">
                  <c:v>6.4</c:v>
                </c:pt>
                <c:pt idx="2088">
                  <c:v>7.1</c:v>
                </c:pt>
                <c:pt idx="2089">
                  <c:v>6.3</c:v>
                </c:pt>
                <c:pt idx="2090">
                  <c:v>7.4</c:v>
                </c:pt>
                <c:pt idx="2091">
                  <c:v>6.1</c:v>
                </c:pt>
                <c:pt idx="2092">
                  <c:v>6.6</c:v>
                </c:pt>
                <c:pt idx="2093">
                  <c:v>6</c:v>
                </c:pt>
                <c:pt idx="2094">
                  <c:v>6.8</c:v>
                </c:pt>
                <c:pt idx="2095">
                  <c:v>6.8</c:v>
                </c:pt>
                <c:pt idx="2096">
                  <c:v>7.2</c:v>
                </c:pt>
                <c:pt idx="2097">
                  <c:v>1.9</c:v>
                </c:pt>
                <c:pt idx="2098">
                  <c:v>5.5</c:v>
                </c:pt>
                <c:pt idx="2099">
                  <c:v>4.5</c:v>
                </c:pt>
                <c:pt idx="2100">
                  <c:v>6.3</c:v>
                </c:pt>
                <c:pt idx="2101">
                  <c:v>6.7</c:v>
                </c:pt>
                <c:pt idx="2102">
                  <c:v>2.8</c:v>
                </c:pt>
                <c:pt idx="2103">
                  <c:v>5</c:v>
                </c:pt>
                <c:pt idx="2104">
                  <c:v>4.3</c:v>
                </c:pt>
                <c:pt idx="2105">
                  <c:v>5.6</c:v>
                </c:pt>
                <c:pt idx="2106">
                  <c:v>6.2</c:v>
                </c:pt>
                <c:pt idx="2107">
                  <c:v>5.3</c:v>
                </c:pt>
                <c:pt idx="2108">
                  <c:v>7.4</c:v>
                </c:pt>
                <c:pt idx="2109">
                  <c:v>7.4</c:v>
                </c:pt>
                <c:pt idx="2110">
                  <c:v>6.5</c:v>
                </c:pt>
                <c:pt idx="2111">
                  <c:v>7.1</c:v>
                </c:pt>
                <c:pt idx="2112">
                  <c:v>7.2</c:v>
                </c:pt>
                <c:pt idx="2113">
                  <c:v>2.2999999999999998</c:v>
                </c:pt>
                <c:pt idx="2114">
                  <c:v>6.4</c:v>
                </c:pt>
                <c:pt idx="2115">
                  <c:v>6.1</c:v>
                </c:pt>
                <c:pt idx="2116">
                  <c:v>7</c:v>
                </c:pt>
                <c:pt idx="2117">
                  <c:v>7</c:v>
                </c:pt>
                <c:pt idx="2118">
                  <c:v>7</c:v>
                </c:pt>
                <c:pt idx="2119">
                  <c:v>4.9000000000000004</c:v>
                </c:pt>
                <c:pt idx="2120">
                  <c:v>6.9</c:v>
                </c:pt>
                <c:pt idx="2121">
                  <c:v>7.5</c:v>
                </c:pt>
                <c:pt idx="2122">
                  <c:v>8.4</c:v>
                </c:pt>
                <c:pt idx="2123">
                  <c:v>6.9</c:v>
                </c:pt>
                <c:pt idx="2124">
                  <c:v>4.5</c:v>
                </c:pt>
                <c:pt idx="2125">
                  <c:v>7.4</c:v>
                </c:pt>
                <c:pt idx="2126">
                  <c:v>7</c:v>
                </c:pt>
                <c:pt idx="2127">
                  <c:v>2.8</c:v>
                </c:pt>
                <c:pt idx="2128">
                  <c:v>7.5</c:v>
                </c:pt>
                <c:pt idx="2129">
                  <c:v>7.1</c:v>
                </c:pt>
                <c:pt idx="2130">
                  <c:v>6.4</c:v>
                </c:pt>
                <c:pt idx="2131">
                  <c:v>6.7</c:v>
                </c:pt>
                <c:pt idx="2132">
                  <c:v>5.3</c:v>
                </c:pt>
                <c:pt idx="2133">
                  <c:v>6.9</c:v>
                </c:pt>
                <c:pt idx="2134">
                  <c:v>6.2</c:v>
                </c:pt>
                <c:pt idx="2135">
                  <c:v>6.4</c:v>
                </c:pt>
                <c:pt idx="2136">
                  <c:v>6</c:v>
                </c:pt>
                <c:pt idx="2137">
                  <c:v>5.0999999999999996</c:v>
                </c:pt>
                <c:pt idx="2138">
                  <c:v>5.5</c:v>
                </c:pt>
                <c:pt idx="2139">
                  <c:v>5.4</c:v>
                </c:pt>
                <c:pt idx="2140">
                  <c:v>7.5</c:v>
                </c:pt>
                <c:pt idx="2141">
                  <c:v>7.4</c:v>
                </c:pt>
                <c:pt idx="2142">
                  <c:v>8</c:v>
                </c:pt>
                <c:pt idx="2143">
                  <c:v>5.7</c:v>
                </c:pt>
                <c:pt idx="2144">
                  <c:v>6.8</c:v>
                </c:pt>
                <c:pt idx="2145">
                  <c:v>5.9</c:v>
                </c:pt>
                <c:pt idx="2146">
                  <c:v>7.2</c:v>
                </c:pt>
                <c:pt idx="2147">
                  <c:v>5.5</c:v>
                </c:pt>
                <c:pt idx="2148">
                  <c:v>8.5</c:v>
                </c:pt>
                <c:pt idx="2149">
                  <c:v>5.6</c:v>
                </c:pt>
                <c:pt idx="2150">
                  <c:v>4.0999999999999996</c:v>
                </c:pt>
                <c:pt idx="2151">
                  <c:v>6.1</c:v>
                </c:pt>
                <c:pt idx="2152">
                  <c:v>5.4</c:v>
                </c:pt>
                <c:pt idx="2153">
                  <c:v>7.1</c:v>
                </c:pt>
                <c:pt idx="2154">
                  <c:v>3.6</c:v>
                </c:pt>
                <c:pt idx="2155">
                  <c:v>6.5</c:v>
                </c:pt>
                <c:pt idx="2156">
                  <c:v>8.6</c:v>
                </c:pt>
                <c:pt idx="2157">
                  <c:v>7</c:v>
                </c:pt>
                <c:pt idx="2158">
                  <c:v>7.6</c:v>
                </c:pt>
                <c:pt idx="2159">
                  <c:v>6.5</c:v>
                </c:pt>
                <c:pt idx="2160">
                  <c:v>6.4</c:v>
                </c:pt>
                <c:pt idx="2161">
                  <c:v>6.3</c:v>
                </c:pt>
                <c:pt idx="2162">
                  <c:v>5.7</c:v>
                </c:pt>
                <c:pt idx="2163">
                  <c:v>6.3</c:v>
                </c:pt>
                <c:pt idx="2164">
                  <c:v>6</c:v>
                </c:pt>
                <c:pt idx="2165">
                  <c:v>7.7</c:v>
                </c:pt>
                <c:pt idx="2166">
                  <c:v>6.2</c:v>
                </c:pt>
                <c:pt idx="2167">
                  <c:v>7.7</c:v>
                </c:pt>
                <c:pt idx="2168">
                  <c:v>6.4</c:v>
                </c:pt>
                <c:pt idx="2169">
                  <c:v>6.4</c:v>
                </c:pt>
                <c:pt idx="2170">
                  <c:v>6.9</c:v>
                </c:pt>
                <c:pt idx="2171">
                  <c:v>7.3</c:v>
                </c:pt>
                <c:pt idx="2172">
                  <c:v>7.3</c:v>
                </c:pt>
                <c:pt idx="2173">
                  <c:v>6.2</c:v>
                </c:pt>
                <c:pt idx="2174">
                  <c:v>6.6</c:v>
                </c:pt>
                <c:pt idx="2175">
                  <c:v>6.7</c:v>
                </c:pt>
                <c:pt idx="2176">
                  <c:v>5.7</c:v>
                </c:pt>
                <c:pt idx="2177">
                  <c:v>3.1</c:v>
                </c:pt>
                <c:pt idx="2178">
                  <c:v>6.3</c:v>
                </c:pt>
                <c:pt idx="2179">
                  <c:v>5.7</c:v>
                </c:pt>
                <c:pt idx="2180">
                  <c:v>7.1</c:v>
                </c:pt>
                <c:pt idx="2181">
                  <c:v>7</c:v>
                </c:pt>
                <c:pt idx="2182">
                  <c:v>6.1</c:v>
                </c:pt>
                <c:pt idx="2183">
                  <c:v>6.6</c:v>
                </c:pt>
                <c:pt idx="2184">
                  <c:v>7.8</c:v>
                </c:pt>
                <c:pt idx="2185">
                  <c:v>8.3000000000000007</c:v>
                </c:pt>
                <c:pt idx="2186">
                  <c:v>3.9</c:v>
                </c:pt>
                <c:pt idx="2187">
                  <c:v>7</c:v>
                </c:pt>
                <c:pt idx="2188">
                  <c:v>6.7</c:v>
                </c:pt>
                <c:pt idx="2189">
                  <c:v>7.3</c:v>
                </c:pt>
                <c:pt idx="2190">
                  <c:v>6.3</c:v>
                </c:pt>
                <c:pt idx="2191">
                  <c:v>7.8</c:v>
                </c:pt>
                <c:pt idx="2192">
                  <c:v>7.3</c:v>
                </c:pt>
                <c:pt idx="2193">
                  <c:v>7.6</c:v>
                </c:pt>
                <c:pt idx="2194">
                  <c:v>5.3</c:v>
                </c:pt>
                <c:pt idx="2195">
                  <c:v>5.3</c:v>
                </c:pt>
                <c:pt idx="2196">
                  <c:v>6.8</c:v>
                </c:pt>
                <c:pt idx="2197">
                  <c:v>7.1</c:v>
                </c:pt>
                <c:pt idx="2198">
                  <c:v>5.8</c:v>
                </c:pt>
                <c:pt idx="2199">
                  <c:v>5.8</c:v>
                </c:pt>
                <c:pt idx="2200">
                  <c:v>8.3000000000000007</c:v>
                </c:pt>
                <c:pt idx="2201">
                  <c:v>5.6</c:v>
                </c:pt>
                <c:pt idx="2202">
                  <c:v>6.8</c:v>
                </c:pt>
                <c:pt idx="2203">
                  <c:v>5</c:v>
                </c:pt>
                <c:pt idx="2204">
                  <c:v>7.6</c:v>
                </c:pt>
                <c:pt idx="2205">
                  <c:v>6.7</c:v>
                </c:pt>
                <c:pt idx="2206">
                  <c:v>6.7</c:v>
                </c:pt>
                <c:pt idx="2207">
                  <c:v>5.7</c:v>
                </c:pt>
                <c:pt idx="2208">
                  <c:v>5.2</c:v>
                </c:pt>
                <c:pt idx="2209">
                  <c:v>7.5</c:v>
                </c:pt>
                <c:pt idx="2210">
                  <c:v>7.2</c:v>
                </c:pt>
                <c:pt idx="2211">
                  <c:v>5.3</c:v>
                </c:pt>
                <c:pt idx="2212">
                  <c:v>6.5</c:v>
                </c:pt>
                <c:pt idx="2213">
                  <c:v>5</c:v>
                </c:pt>
                <c:pt idx="2214">
                  <c:v>6.1</c:v>
                </c:pt>
                <c:pt idx="2215">
                  <c:v>4.4000000000000004</c:v>
                </c:pt>
                <c:pt idx="2216">
                  <c:v>7.5</c:v>
                </c:pt>
                <c:pt idx="2217">
                  <c:v>5.7</c:v>
                </c:pt>
                <c:pt idx="2218">
                  <c:v>5.5</c:v>
                </c:pt>
                <c:pt idx="2219">
                  <c:v>7.1</c:v>
                </c:pt>
                <c:pt idx="2220">
                  <c:v>5.9</c:v>
                </c:pt>
                <c:pt idx="2221">
                  <c:v>6.7</c:v>
                </c:pt>
                <c:pt idx="2222">
                  <c:v>7</c:v>
                </c:pt>
                <c:pt idx="2223">
                  <c:v>7.9</c:v>
                </c:pt>
                <c:pt idx="2224">
                  <c:v>6.9</c:v>
                </c:pt>
                <c:pt idx="2225">
                  <c:v>7.3</c:v>
                </c:pt>
                <c:pt idx="2226">
                  <c:v>7.3</c:v>
                </c:pt>
                <c:pt idx="2227">
                  <c:v>3.5</c:v>
                </c:pt>
                <c:pt idx="2228">
                  <c:v>7.8</c:v>
                </c:pt>
                <c:pt idx="2229">
                  <c:v>6.7</c:v>
                </c:pt>
                <c:pt idx="2230">
                  <c:v>6.4</c:v>
                </c:pt>
                <c:pt idx="2231">
                  <c:v>7.1</c:v>
                </c:pt>
                <c:pt idx="2232">
                  <c:v>7.8</c:v>
                </c:pt>
                <c:pt idx="2233">
                  <c:v>5.9</c:v>
                </c:pt>
                <c:pt idx="2234">
                  <c:v>7.2</c:v>
                </c:pt>
                <c:pt idx="2235">
                  <c:v>6.2</c:v>
                </c:pt>
                <c:pt idx="2236">
                  <c:v>6.7</c:v>
                </c:pt>
                <c:pt idx="2237">
                  <c:v>7.6</c:v>
                </c:pt>
                <c:pt idx="2238">
                  <c:v>6.2</c:v>
                </c:pt>
                <c:pt idx="2239">
                  <c:v>6.5</c:v>
                </c:pt>
                <c:pt idx="2240">
                  <c:v>8.1</c:v>
                </c:pt>
                <c:pt idx="2241">
                  <c:v>6.3</c:v>
                </c:pt>
                <c:pt idx="2242">
                  <c:v>4.4000000000000004</c:v>
                </c:pt>
                <c:pt idx="2243">
                  <c:v>6</c:v>
                </c:pt>
                <c:pt idx="2244">
                  <c:v>7.6</c:v>
                </c:pt>
                <c:pt idx="2245">
                  <c:v>8.4</c:v>
                </c:pt>
                <c:pt idx="2246">
                  <c:v>7.9</c:v>
                </c:pt>
                <c:pt idx="2247">
                  <c:v>5.6</c:v>
                </c:pt>
                <c:pt idx="2248">
                  <c:v>6.5</c:v>
                </c:pt>
                <c:pt idx="2249">
                  <c:v>7.5</c:v>
                </c:pt>
                <c:pt idx="2250">
                  <c:v>6.3</c:v>
                </c:pt>
                <c:pt idx="2251">
                  <c:v>7.9</c:v>
                </c:pt>
                <c:pt idx="2252">
                  <c:v>5.0999999999999996</c:v>
                </c:pt>
                <c:pt idx="2253">
                  <c:v>6.7</c:v>
                </c:pt>
                <c:pt idx="2254">
                  <c:v>6.7</c:v>
                </c:pt>
                <c:pt idx="2255">
                  <c:v>5.6</c:v>
                </c:pt>
                <c:pt idx="2256">
                  <c:v>5.6</c:v>
                </c:pt>
                <c:pt idx="2257">
                  <c:v>6.2</c:v>
                </c:pt>
                <c:pt idx="2258">
                  <c:v>5.6</c:v>
                </c:pt>
                <c:pt idx="2259">
                  <c:v>6.4</c:v>
                </c:pt>
                <c:pt idx="2260">
                  <c:v>5.6</c:v>
                </c:pt>
                <c:pt idx="2261">
                  <c:v>7.4</c:v>
                </c:pt>
                <c:pt idx="2262">
                  <c:v>7.2</c:v>
                </c:pt>
                <c:pt idx="2263">
                  <c:v>4.9000000000000004</c:v>
                </c:pt>
                <c:pt idx="2264">
                  <c:v>7.5</c:v>
                </c:pt>
                <c:pt idx="2265">
                  <c:v>4.8</c:v>
                </c:pt>
                <c:pt idx="2266">
                  <c:v>3.1</c:v>
                </c:pt>
                <c:pt idx="2267">
                  <c:v>5.8</c:v>
                </c:pt>
                <c:pt idx="2268">
                  <c:v>6.7</c:v>
                </c:pt>
                <c:pt idx="2269">
                  <c:v>6.5</c:v>
                </c:pt>
                <c:pt idx="2270">
                  <c:v>5.9</c:v>
                </c:pt>
                <c:pt idx="2271">
                  <c:v>5.5</c:v>
                </c:pt>
                <c:pt idx="2272">
                  <c:v>3.6</c:v>
                </c:pt>
                <c:pt idx="2273">
                  <c:v>7.4</c:v>
                </c:pt>
                <c:pt idx="2274">
                  <c:v>3</c:v>
                </c:pt>
                <c:pt idx="2275">
                  <c:v>7.6</c:v>
                </c:pt>
                <c:pt idx="2276">
                  <c:v>6.4</c:v>
                </c:pt>
                <c:pt idx="2277">
                  <c:v>6.9</c:v>
                </c:pt>
                <c:pt idx="2278">
                  <c:v>6.6</c:v>
                </c:pt>
                <c:pt idx="2279">
                  <c:v>5.5</c:v>
                </c:pt>
                <c:pt idx="2280">
                  <c:v>4.0999999999999996</c:v>
                </c:pt>
                <c:pt idx="2281">
                  <c:v>6.8</c:v>
                </c:pt>
                <c:pt idx="2282">
                  <c:v>6.5</c:v>
                </c:pt>
                <c:pt idx="2283">
                  <c:v>7.4</c:v>
                </c:pt>
                <c:pt idx="2284">
                  <c:v>7.7</c:v>
                </c:pt>
                <c:pt idx="2285">
                  <c:v>7.1</c:v>
                </c:pt>
                <c:pt idx="2286">
                  <c:v>6.3</c:v>
                </c:pt>
                <c:pt idx="2287">
                  <c:v>7.6</c:v>
                </c:pt>
                <c:pt idx="2288">
                  <c:v>8</c:v>
                </c:pt>
                <c:pt idx="2289">
                  <c:v>7.3</c:v>
                </c:pt>
                <c:pt idx="2290">
                  <c:v>7.6</c:v>
                </c:pt>
                <c:pt idx="2291">
                  <c:v>7.8</c:v>
                </c:pt>
                <c:pt idx="2292">
                  <c:v>6.5</c:v>
                </c:pt>
                <c:pt idx="2293">
                  <c:v>6.4</c:v>
                </c:pt>
                <c:pt idx="2294">
                  <c:v>8</c:v>
                </c:pt>
                <c:pt idx="2295">
                  <c:v>4.8</c:v>
                </c:pt>
                <c:pt idx="2296">
                  <c:v>7.8</c:v>
                </c:pt>
                <c:pt idx="2297">
                  <c:v>5.9</c:v>
                </c:pt>
                <c:pt idx="2298">
                  <c:v>5.4</c:v>
                </c:pt>
                <c:pt idx="2299">
                  <c:v>3.3</c:v>
                </c:pt>
                <c:pt idx="2300">
                  <c:v>8.1999999999999993</c:v>
                </c:pt>
                <c:pt idx="2301">
                  <c:v>5.4</c:v>
                </c:pt>
                <c:pt idx="2302">
                  <c:v>6.4</c:v>
                </c:pt>
                <c:pt idx="2303">
                  <c:v>4.8</c:v>
                </c:pt>
                <c:pt idx="2304">
                  <c:v>5.9</c:v>
                </c:pt>
                <c:pt idx="2305">
                  <c:v>5.5</c:v>
                </c:pt>
                <c:pt idx="2306">
                  <c:v>7.9</c:v>
                </c:pt>
                <c:pt idx="2307">
                  <c:v>4.9000000000000004</c:v>
                </c:pt>
                <c:pt idx="2308">
                  <c:v>7.2</c:v>
                </c:pt>
                <c:pt idx="2309">
                  <c:v>5.3</c:v>
                </c:pt>
                <c:pt idx="2310">
                  <c:v>7.2</c:v>
                </c:pt>
                <c:pt idx="2311">
                  <c:v>5.0999999999999996</c:v>
                </c:pt>
                <c:pt idx="2312">
                  <c:v>5.6</c:v>
                </c:pt>
                <c:pt idx="2313">
                  <c:v>7.6</c:v>
                </c:pt>
                <c:pt idx="2314">
                  <c:v>7.2</c:v>
                </c:pt>
                <c:pt idx="2315">
                  <c:v>5.7</c:v>
                </c:pt>
                <c:pt idx="2316">
                  <c:v>5.2</c:v>
                </c:pt>
                <c:pt idx="2317">
                  <c:v>7.7</c:v>
                </c:pt>
                <c:pt idx="2318">
                  <c:v>7</c:v>
                </c:pt>
                <c:pt idx="2319">
                  <c:v>6</c:v>
                </c:pt>
                <c:pt idx="2320">
                  <c:v>6.6</c:v>
                </c:pt>
                <c:pt idx="2321">
                  <c:v>6.8</c:v>
                </c:pt>
                <c:pt idx="2322">
                  <c:v>7.2</c:v>
                </c:pt>
                <c:pt idx="2323">
                  <c:v>7.2</c:v>
                </c:pt>
                <c:pt idx="2324">
                  <c:v>2.8</c:v>
                </c:pt>
                <c:pt idx="2325">
                  <c:v>6.6</c:v>
                </c:pt>
                <c:pt idx="2326">
                  <c:v>6.7</c:v>
                </c:pt>
                <c:pt idx="2327">
                  <c:v>7</c:v>
                </c:pt>
                <c:pt idx="2328">
                  <c:v>4.4000000000000004</c:v>
                </c:pt>
                <c:pt idx="2329">
                  <c:v>6.2</c:v>
                </c:pt>
                <c:pt idx="2330">
                  <c:v>7.3</c:v>
                </c:pt>
                <c:pt idx="2331">
                  <c:v>5.0999999999999996</c:v>
                </c:pt>
                <c:pt idx="2332">
                  <c:v>6.6</c:v>
                </c:pt>
                <c:pt idx="2333">
                  <c:v>4.5</c:v>
                </c:pt>
                <c:pt idx="2334">
                  <c:v>5.9</c:v>
                </c:pt>
                <c:pt idx="2335">
                  <c:v>6.6</c:v>
                </c:pt>
                <c:pt idx="2336">
                  <c:v>6.5</c:v>
                </c:pt>
                <c:pt idx="2337">
                  <c:v>7.3</c:v>
                </c:pt>
                <c:pt idx="2338">
                  <c:v>7.5</c:v>
                </c:pt>
                <c:pt idx="2339">
                  <c:v>5.9</c:v>
                </c:pt>
                <c:pt idx="2340">
                  <c:v>7.4</c:v>
                </c:pt>
                <c:pt idx="2341">
                  <c:v>6.9</c:v>
                </c:pt>
                <c:pt idx="2342">
                  <c:v>7.9</c:v>
                </c:pt>
                <c:pt idx="2343">
                  <c:v>8.4</c:v>
                </c:pt>
                <c:pt idx="2344">
                  <c:v>8</c:v>
                </c:pt>
                <c:pt idx="2345">
                  <c:v>6</c:v>
                </c:pt>
                <c:pt idx="2346">
                  <c:v>6.8</c:v>
                </c:pt>
                <c:pt idx="2347">
                  <c:v>7.8</c:v>
                </c:pt>
                <c:pt idx="2348">
                  <c:v>8.1</c:v>
                </c:pt>
                <c:pt idx="2349">
                  <c:v>6.1</c:v>
                </c:pt>
                <c:pt idx="2350">
                  <c:v>6.2</c:v>
                </c:pt>
                <c:pt idx="2351">
                  <c:v>6.2</c:v>
                </c:pt>
                <c:pt idx="2352">
                  <c:v>7.4</c:v>
                </c:pt>
                <c:pt idx="2353">
                  <c:v>6.6</c:v>
                </c:pt>
                <c:pt idx="2354">
                  <c:v>7.3</c:v>
                </c:pt>
                <c:pt idx="2355">
                  <c:v>7.5</c:v>
                </c:pt>
                <c:pt idx="2356">
                  <c:v>5.6</c:v>
                </c:pt>
                <c:pt idx="2357">
                  <c:v>7.3</c:v>
                </c:pt>
                <c:pt idx="2358">
                  <c:v>6.4</c:v>
                </c:pt>
                <c:pt idx="2359">
                  <c:v>5</c:v>
                </c:pt>
                <c:pt idx="2360">
                  <c:v>5.4</c:v>
                </c:pt>
                <c:pt idx="2361">
                  <c:v>7.1</c:v>
                </c:pt>
                <c:pt idx="2362">
                  <c:v>5.3</c:v>
                </c:pt>
                <c:pt idx="2363">
                  <c:v>6.5</c:v>
                </c:pt>
                <c:pt idx="2364">
                  <c:v>6.2</c:v>
                </c:pt>
                <c:pt idx="2365">
                  <c:v>6.4</c:v>
                </c:pt>
                <c:pt idx="2366">
                  <c:v>6.9</c:v>
                </c:pt>
                <c:pt idx="2367">
                  <c:v>5.7</c:v>
                </c:pt>
                <c:pt idx="2368">
                  <c:v>7.7</c:v>
                </c:pt>
                <c:pt idx="2369">
                  <c:v>5.6</c:v>
                </c:pt>
                <c:pt idx="2370">
                  <c:v>7.7</c:v>
                </c:pt>
                <c:pt idx="2371">
                  <c:v>5.0999999999999996</c:v>
                </c:pt>
                <c:pt idx="2372">
                  <c:v>6.8</c:v>
                </c:pt>
                <c:pt idx="2373">
                  <c:v>8.4</c:v>
                </c:pt>
                <c:pt idx="2374">
                  <c:v>4.9000000000000004</c:v>
                </c:pt>
                <c:pt idx="2375">
                  <c:v>7.1</c:v>
                </c:pt>
                <c:pt idx="2376">
                  <c:v>6.6</c:v>
                </c:pt>
                <c:pt idx="2377">
                  <c:v>6.1</c:v>
                </c:pt>
                <c:pt idx="2378">
                  <c:v>4.0999999999999996</c:v>
                </c:pt>
                <c:pt idx="2379">
                  <c:v>8.1</c:v>
                </c:pt>
                <c:pt idx="2380">
                  <c:v>7.6</c:v>
                </c:pt>
                <c:pt idx="2381">
                  <c:v>7.8</c:v>
                </c:pt>
                <c:pt idx="2382">
                  <c:v>4.5999999999999996</c:v>
                </c:pt>
                <c:pt idx="2383">
                  <c:v>6</c:v>
                </c:pt>
                <c:pt idx="2384">
                  <c:v>7</c:v>
                </c:pt>
                <c:pt idx="2385">
                  <c:v>6.7</c:v>
                </c:pt>
                <c:pt idx="2386">
                  <c:v>6.4</c:v>
                </c:pt>
                <c:pt idx="2387">
                  <c:v>7.2</c:v>
                </c:pt>
                <c:pt idx="2388">
                  <c:v>7.4</c:v>
                </c:pt>
                <c:pt idx="2389">
                  <c:v>4.8</c:v>
                </c:pt>
                <c:pt idx="2390">
                  <c:v>4</c:v>
                </c:pt>
                <c:pt idx="2391">
                  <c:v>6.2</c:v>
                </c:pt>
                <c:pt idx="2392">
                  <c:v>7.7</c:v>
                </c:pt>
                <c:pt idx="2393">
                  <c:v>6.7</c:v>
                </c:pt>
                <c:pt idx="2394">
                  <c:v>7.9</c:v>
                </c:pt>
                <c:pt idx="2395">
                  <c:v>7.9</c:v>
                </c:pt>
                <c:pt idx="2396">
                  <c:v>5.5</c:v>
                </c:pt>
                <c:pt idx="2397">
                  <c:v>6.2</c:v>
                </c:pt>
                <c:pt idx="2398">
                  <c:v>5.0999999999999996</c:v>
                </c:pt>
                <c:pt idx="2399">
                  <c:v>4.0999999999999996</c:v>
                </c:pt>
                <c:pt idx="2400">
                  <c:v>6.7</c:v>
                </c:pt>
                <c:pt idx="2401">
                  <c:v>4.7</c:v>
                </c:pt>
                <c:pt idx="2402">
                  <c:v>6.4</c:v>
                </c:pt>
                <c:pt idx="2403">
                  <c:v>6.3</c:v>
                </c:pt>
                <c:pt idx="2404">
                  <c:v>5.5</c:v>
                </c:pt>
                <c:pt idx="2405">
                  <c:v>7.3</c:v>
                </c:pt>
                <c:pt idx="2406">
                  <c:v>6.3</c:v>
                </c:pt>
                <c:pt idx="2407">
                  <c:v>4.9000000000000004</c:v>
                </c:pt>
                <c:pt idx="2408">
                  <c:v>7.6</c:v>
                </c:pt>
                <c:pt idx="2409">
                  <c:v>6</c:v>
                </c:pt>
                <c:pt idx="2410">
                  <c:v>6.2</c:v>
                </c:pt>
                <c:pt idx="2411">
                  <c:v>6.8</c:v>
                </c:pt>
                <c:pt idx="2412">
                  <c:v>4.5</c:v>
                </c:pt>
                <c:pt idx="2413">
                  <c:v>5.7</c:v>
                </c:pt>
                <c:pt idx="2414">
                  <c:v>4.5999999999999996</c:v>
                </c:pt>
                <c:pt idx="2415">
                  <c:v>6.2</c:v>
                </c:pt>
                <c:pt idx="2416">
                  <c:v>7</c:v>
                </c:pt>
                <c:pt idx="2417">
                  <c:v>6.9</c:v>
                </c:pt>
                <c:pt idx="2418">
                  <c:v>6.7</c:v>
                </c:pt>
                <c:pt idx="2419">
                  <c:v>5.6</c:v>
                </c:pt>
                <c:pt idx="2420">
                  <c:v>6.6</c:v>
                </c:pt>
                <c:pt idx="2421">
                  <c:v>6.4</c:v>
                </c:pt>
                <c:pt idx="2422">
                  <c:v>2.8</c:v>
                </c:pt>
                <c:pt idx="2423">
                  <c:v>5.4</c:v>
                </c:pt>
                <c:pt idx="2424">
                  <c:v>5</c:v>
                </c:pt>
                <c:pt idx="2425">
                  <c:v>5.0999999999999996</c:v>
                </c:pt>
                <c:pt idx="2426">
                  <c:v>8</c:v>
                </c:pt>
                <c:pt idx="2427">
                  <c:v>5.9</c:v>
                </c:pt>
                <c:pt idx="2428">
                  <c:v>8.1999999999999993</c:v>
                </c:pt>
                <c:pt idx="2429">
                  <c:v>7</c:v>
                </c:pt>
                <c:pt idx="2430">
                  <c:v>6.6</c:v>
                </c:pt>
                <c:pt idx="2431">
                  <c:v>6.7</c:v>
                </c:pt>
                <c:pt idx="2432">
                  <c:v>5.5</c:v>
                </c:pt>
                <c:pt idx="2433">
                  <c:v>4.9000000000000004</c:v>
                </c:pt>
                <c:pt idx="2434">
                  <c:v>6.9</c:v>
                </c:pt>
                <c:pt idx="2435">
                  <c:v>5.6</c:v>
                </c:pt>
                <c:pt idx="2436">
                  <c:v>8</c:v>
                </c:pt>
                <c:pt idx="2437">
                  <c:v>5.3</c:v>
                </c:pt>
                <c:pt idx="2438">
                  <c:v>6.2</c:v>
                </c:pt>
                <c:pt idx="2439">
                  <c:v>5.3</c:v>
                </c:pt>
                <c:pt idx="2440">
                  <c:v>6.6</c:v>
                </c:pt>
                <c:pt idx="2441">
                  <c:v>7.2</c:v>
                </c:pt>
                <c:pt idx="2442">
                  <c:v>4.5999999999999996</c:v>
                </c:pt>
                <c:pt idx="2443">
                  <c:v>7.5</c:v>
                </c:pt>
                <c:pt idx="2444">
                  <c:v>6.5</c:v>
                </c:pt>
                <c:pt idx="2445">
                  <c:v>7.6</c:v>
                </c:pt>
                <c:pt idx="2446">
                  <c:v>6.2</c:v>
                </c:pt>
                <c:pt idx="2447">
                  <c:v>8</c:v>
                </c:pt>
                <c:pt idx="2448">
                  <c:v>6.3</c:v>
                </c:pt>
                <c:pt idx="2449">
                  <c:v>7.2</c:v>
                </c:pt>
                <c:pt idx="2450">
                  <c:v>6.7</c:v>
                </c:pt>
                <c:pt idx="2451">
                  <c:v>5.3</c:v>
                </c:pt>
                <c:pt idx="2452">
                  <c:v>6.3</c:v>
                </c:pt>
                <c:pt idx="2453">
                  <c:v>6.5</c:v>
                </c:pt>
                <c:pt idx="2454">
                  <c:v>8.3000000000000007</c:v>
                </c:pt>
                <c:pt idx="2455">
                  <c:v>7.2</c:v>
                </c:pt>
                <c:pt idx="2456">
                  <c:v>6.8</c:v>
                </c:pt>
                <c:pt idx="2457">
                  <c:v>6.4</c:v>
                </c:pt>
                <c:pt idx="2458">
                  <c:v>6.9</c:v>
                </c:pt>
                <c:pt idx="2459">
                  <c:v>6.2</c:v>
                </c:pt>
                <c:pt idx="2460">
                  <c:v>6.1</c:v>
                </c:pt>
                <c:pt idx="2461">
                  <c:v>5.0999999999999996</c:v>
                </c:pt>
                <c:pt idx="2462">
                  <c:v>4.5</c:v>
                </c:pt>
                <c:pt idx="2463">
                  <c:v>5.9</c:v>
                </c:pt>
                <c:pt idx="2464">
                  <c:v>8.1</c:v>
                </c:pt>
                <c:pt idx="2465">
                  <c:v>5.7</c:v>
                </c:pt>
                <c:pt idx="2466">
                  <c:v>6.8</c:v>
                </c:pt>
                <c:pt idx="2467">
                  <c:v>7.5</c:v>
                </c:pt>
                <c:pt idx="2468">
                  <c:v>8.3000000000000007</c:v>
                </c:pt>
                <c:pt idx="2469">
                  <c:v>7.4</c:v>
                </c:pt>
                <c:pt idx="2470">
                  <c:v>8</c:v>
                </c:pt>
                <c:pt idx="2471">
                  <c:v>6.9</c:v>
                </c:pt>
                <c:pt idx="2472">
                  <c:v>6.9</c:v>
                </c:pt>
                <c:pt idx="2473">
                  <c:v>5.5</c:v>
                </c:pt>
                <c:pt idx="2474">
                  <c:v>7.2</c:v>
                </c:pt>
                <c:pt idx="2475">
                  <c:v>6.9</c:v>
                </c:pt>
                <c:pt idx="2476">
                  <c:v>5.5</c:v>
                </c:pt>
                <c:pt idx="2477">
                  <c:v>5.2</c:v>
                </c:pt>
                <c:pt idx="2478">
                  <c:v>7.1</c:v>
                </c:pt>
                <c:pt idx="2479">
                  <c:v>5.5</c:v>
                </c:pt>
                <c:pt idx="2480">
                  <c:v>6.7</c:v>
                </c:pt>
                <c:pt idx="2481">
                  <c:v>5</c:v>
                </c:pt>
                <c:pt idx="2482">
                  <c:v>6.4</c:v>
                </c:pt>
                <c:pt idx="2483">
                  <c:v>6.6</c:v>
                </c:pt>
                <c:pt idx="2484">
                  <c:v>5.9</c:v>
                </c:pt>
                <c:pt idx="2485">
                  <c:v>5.7</c:v>
                </c:pt>
                <c:pt idx="2486">
                  <c:v>4.5</c:v>
                </c:pt>
                <c:pt idx="2487">
                  <c:v>5</c:v>
                </c:pt>
                <c:pt idx="2488">
                  <c:v>4.5999999999999996</c:v>
                </c:pt>
                <c:pt idx="2489">
                  <c:v>6.5</c:v>
                </c:pt>
                <c:pt idx="2490">
                  <c:v>4.9000000000000004</c:v>
                </c:pt>
                <c:pt idx="2491">
                  <c:v>6</c:v>
                </c:pt>
                <c:pt idx="2492">
                  <c:v>6.9</c:v>
                </c:pt>
                <c:pt idx="2493">
                  <c:v>5.7</c:v>
                </c:pt>
                <c:pt idx="2494">
                  <c:v>6.9</c:v>
                </c:pt>
                <c:pt idx="2495">
                  <c:v>4.4000000000000004</c:v>
                </c:pt>
                <c:pt idx="2496">
                  <c:v>7</c:v>
                </c:pt>
                <c:pt idx="2497">
                  <c:v>5.4</c:v>
                </c:pt>
                <c:pt idx="2498">
                  <c:v>5.4</c:v>
                </c:pt>
                <c:pt idx="2499">
                  <c:v>7.6</c:v>
                </c:pt>
                <c:pt idx="2500">
                  <c:v>5.9</c:v>
                </c:pt>
                <c:pt idx="2501">
                  <c:v>6.6</c:v>
                </c:pt>
                <c:pt idx="2502">
                  <c:v>6.7</c:v>
                </c:pt>
                <c:pt idx="2503">
                  <c:v>3.9</c:v>
                </c:pt>
                <c:pt idx="2504">
                  <c:v>5.7</c:v>
                </c:pt>
                <c:pt idx="2505">
                  <c:v>6.5</c:v>
                </c:pt>
                <c:pt idx="2506">
                  <c:v>6.8</c:v>
                </c:pt>
                <c:pt idx="2507">
                  <c:v>7.3</c:v>
                </c:pt>
                <c:pt idx="2508">
                  <c:v>7</c:v>
                </c:pt>
                <c:pt idx="2509">
                  <c:v>6.5</c:v>
                </c:pt>
                <c:pt idx="2510">
                  <c:v>7.7</c:v>
                </c:pt>
                <c:pt idx="2511">
                  <c:v>7.7</c:v>
                </c:pt>
                <c:pt idx="2512">
                  <c:v>6.8</c:v>
                </c:pt>
                <c:pt idx="2513">
                  <c:v>7.4</c:v>
                </c:pt>
                <c:pt idx="2514">
                  <c:v>5.0999999999999996</c:v>
                </c:pt>
                <c:pt idx="2515">
                  <c:v>7.4</c:v>
                </c:pt>
                <c:pt idx="2516">
                  <c:v>7.2</c:v>
                </c:pt>
                <c:pt idx="2517">
                  <c:v>8.3000000000000007</c:v>
                </c:pt>
                <c:pt idx="2518">
                  <c:v>8.1</c:v>
                </c:pt>
                <c:pt idx="2519">
                  <c:v>7.3</c:v>
                </c:pt>
                <c:pt idx="2520">
                  <c:v>3.6</c:v>
                </c:pt>
                <c:pt idx="2521">
                  <c:v>1.6</c:v>
                </c:pt>
                <c:pt idx="2522">
                  <c:v>8</c:v>
                </c:pt>
                <c:pt idx="2523">
                  <c:v>9</c:v>
                </c:pt>
                <c:pt idx="2524">
                  <c:v>6.1</c:v>
                </c:pt>
                <c:pt idx="2525">
                  <c:v>5.7</c:v>
                </c:pt>
                <c:pt idx="2526">
                  <c:v>6.8</c:v>
                </c:pt>
                <c:pt idx="2527">
                  <c:v>5.5</c:v>
                </c:pt>
                <c:pt idx="2528">
                  <c:v>6.8</c:v>
                </c:pt>
                <c:pt idx="2529">
                  <c:v>7.3</c:v>
                </c:pt>
                <c:pt idx="2530">
                  <c:v>6.1</c:v>
                </c:pt>
                <c:pt idx="2531">
                  <c:v>7.2</c:v>
                </c:pt>
                <c:pt idx="2532">
                  <c:v>5.9</c:v>
                </c:pt>
                <c:pt idx="2533">
                  <c:v>6.1</c:v>
                </c:pt>
                <c:pt idx="2534">
                  <c:v>6.8</c:v>
                </c:pt>
                <c:pt idx="2535">
                  <c:v>7.7</c:v>
                </c:pt>
                <c:pt idx="2536">
                  <c:v>4.9000000000000004</c:v>
                </c:pt>
                <c:pt idx="2537">
                  <c:v>6.1</c:v>
                </c:pt>
                <c:pt idx="2538">
                  <c:v>2.5</c:v>
                </c:pt>
                <c:pt idx="2539">
                  <c:v>6.1</c:v>
                </c:pt>
                <c:pt idx="2540">
                  <c:v>5.9</c:v>
                </c:pt>
                <c:pt idx="2541">
                  <c:v>5.7</c:v>
                </c:pt>
                <c:pt idx="2542">
                  <c:v>5.6</c:v>
                </c:pt>
                <c:pt idx="2543">
                  <c:v>7.2</c:v>
                </c:pt>
                <c:pt idx="2544">
                  <c:v>7.7</c:v>
                </c:pt>
                <c:pt idx="2545">
                  <c:v>7.8</c:v>
                </c:pt>
                <c:pt idx="2546">
                  <c:v>6.1</c:v>
                </c:pt>
                <c:pt idx="2547">
                  <c:v>5.8</c:v>
                </c:pt>
                <c:pt idx="2548">
                  <c:v>6.5</c:v>
                </c:pt>
                <c:pt idx="2549">
                  <c:v>7.9</c:v>
                </c:pt>
                <c:pt idx="2550">
                  <c:v>6.3</c:v>
                </c:pt>
                <c:pt idx="2551">
                  <c:v>3.8</c:v>
                </c:pt>
                <c:pt idx="2552">
                  <c:v>8.3000000000000007</c:v>
                </c:pt>
                <c:pt idx="2553">
                  <c:v>6.4</c:v>
                </c:pt>
                <c:pt idx="2554">
                  <c:v>6.7</c:v>
                </c:pt>
                <c:pt idx="2555">
                  <c:v>6.1</c:v>
                </c:pt>
                <c:pt idx="2556">
                  <c:v>6</c:v>
                </c:pt>
                <c:pt idx="2557">
                  <c:v>5.8</c:v>
                </c:pt>
                <c:pt idx="2558">
                  <c:v>5.6</c:v>
                </c:pt>
                <c:pt idx="2559">
                  <c:v>6.1</c:v>
                </c:pt>
                <c:pt idx="2560">
                  <c:v>5.9</c:v>
                </c:pt>
                <c:pt idx="2561">
                  <c:v>7.3</c:v>
                </c:pt>
                <c:pt idx="2562">
                  <c:v>6.8</c:v>
                </c:pt>
                <c:pt idx="2563">
                  <c:v>5.7</c:v>
                </c:pt>
                <c:pt idx="2564">
                  <c:v>7.3</c:v>
                </c:pt>
                <c:pt idx="2565">
                  <c:v>6.3</c:v>
                </c:pt>
                <c:pt idx="2566">
                  <c:v>5.9</c:v>
                </c:pt>
                <c:pt idx="2567">
                  <c:v>7.1</c:v>
                </c:pt>
                <c:pt idx="2568">
                  <c:v>8</c:v>
                </c:pt>
                <c:pt idx="2569">
                  <c:v>5.0999999999999996</c:v>
                </c:pt>
                <c:pt idx="2570">
                  <c:v>7.1</c:v>
                </c:pt>
                <c:pt idx="2571">
                  <c:v>6.5</c:v>
                </c:pt>
                <c:pt idx="2572">
                  <c:v>4.5</c:v>
                </c:pt>
                <c:pt idx="2573">
                  <c:v>6.6</c:v>
                </c:pt>
                <c:pt idx="2574">
                  <c:v>4.3</c:v>
                </c:pt>
                <c:pt idx="2575">
                  <c:v>6.7</c:v>
                </c:pt>
                <c:pt idx="2576">
                  <c:v>6.8</c:v>
                </c:pt>
                <c:pt idx="2577">
                  <c:v>5.4</c:v>
                </c:pt>
                <c:pt idx="2578">
                  <c:v>6.6</c:v>
                </c:pt>
                <c:pt idx="2579">
                  <c:v>7.3</c:v>
                </c:pt>
                <c:pt idx="2580">
                  <c:v>6.9</c:v>
                </c:pt>
                <c:pt idx="2581">
                  <c:v>8</c:v>
                </c:pt>
                <c:pt idx="2582">
                  <c:v>7.8</c:v>
                </c:pt>
                <c:pt idx="2583">
                  <c:v>6.1</c:v>
                </c:pt>
                <c:pt idx="2584">
                  <c:v>5.0999999999999996</c:v>
                </c:pt>
                <c:pt idx="2585">
                  <c:v>7.4</c:v>
                </c:pt>
                <c:pt idx="2586">
                  <c:v>7.8</c:v>
                </c:pt>
                <c:pt idx="2587">
                  <c:v>8</c:v>
                </c:pt>
                <c:pt idx="2588">
                  <c:v>6.7</c:v>
                </c:pt>
                <c:pt idx="2589">
                  <c:v>6.6</c:v>
                </c:pt>
                <c:pt idx="2590">
                  <c:v>6.4</c:v>
                </c:pt>
                <c:pt idx="2591">
                  <c:v>6.7</c:v>
                </c:pt>
                <c:pt idx="2592">
                  <c:v>6.2</c:v>
                </c:pt>
                <c:pt idx="2593">
                  <c:v>7.3</c:v>
                </c:pt>
                <c:pt idx="2594">
                  <c:v>8.1</c:v>
                </c:pt>
                <c:pt idx="2595">
                  <c:v>7</c:v>
                </c:pt>
                <c:pt idx="2596">
                  <c:v>8</c:v>
                </c:pt>
                <c:pt idx="2597">
                  <c:v>8</c:v>
                </c:pt>
                <c:pt idx="2598">
                  <c:v>7</c:v>
                </c:pt>
                <c:pt idx="2599">
                  <c:v>7.9</c:v>
                </c:pt>
                <c:pt idx="2600">
                  <c:v>5.9</c:v>
                </c:pt>
                <c:pt idx="2601">
                  <c:v>6.6</c:v>
                </c:pt>
                <c:pt idx="2602">
                  <c:v>6.3</c:v>
                </c:pt>
                <c:pt idx="2603">
                  <c:v>7.7</c:v>
                </c:pt>
                <c:pt idx="2604">
                  <c:v>6.9</c:v>
                </c:pt>
                <c:pt idx="2605">
                  <c:v>7.1</c:v>
                </c:pt>
                <c:pt idx="2606">
                  <c:v>7.4</c:v>
                </c:pt>
                <c:pt idx="2607">
                  <c:v>6.5</c:v>
                </c:pt>
                <c:pt idx="2608">
                  <c:v>6.5</c:v>
                </c:pt>
                <c:pt idx="2609">
                  <c:v>6.8</c:v>
                </c:pt>
                <c:pt idx="2610">
                  <c:v>7.5</c:v>
                </c:pt>
                <c:pt idx="2611">
                  <c:v>6.6</c:v>
                </c:pt>
                <c:pt idx="2612">
                  <c:v>7.1</c:v>
                </c:pt>
                <c:pt idx="2613">
                  <c:v>6.6</c:v>
                </c:pt>
                <c:pt idx="2614">
                  <c:v>7</c:v>
                </c:pt>
                <c:pt idx="2615">
                  <c:v>3.3</c:v>
                </c:pt>
                <c:pt idx="2616">
                  <c:v>6.7</c:v>
                </c:pt>
                <c:pt idx="2617">
                  <c:v>6.8</c:v>
                </c:pt>
                <c:pt idx="2618">
                  <c:v>6</c:v>
                </c:pt>
                <c:pt idx="2619">
                  <c:v>5.4</c:v>
                </c:pt>
                <c:pt idx="2620">
                  <c:v>4.3</c:v>
                </c:pt>
                <c:pt idx="2621">
                  <c:v>6.2</c:v>
                </c:pt>
                <c:pt idx="2622">
                  <c:v>7.7</c:v>
                </c:pt>
                <c:pt idx="2623">
                  <c:v>7.4</c:v>
                </c:pt>
                <c:pt idx="2624">
                  <c:v>5.9</c:v>
                </c:pt>
                <c:pt idx="2625">
                  <c:v>7.8</c:v>
                </c:pt>
                <c:pt idx="2626">
                  <c:v>7.4</c:v>
                </c:pt>
                <c:pt idx="2627">
                  <c:v>6.5</c:v>
                </c:pt>
                <c:pt idx="2628">
                  <c:v>7</c:v>
                </c:pt>
                <c:pt idx="2629">
                  <c:v>7.6</c:v>
                </c:pt>
                <c:pt idx="2630">
                  <c:v>6.9</c:v>
                </c:pt>
                <c:pt idx="2631">
                  <c:v>5.3</c:v>
                </c:pt>
                <c:pt idx="2632">
                  <c:v>6.4</c:v>
                </c:pt>
                <c:pt idx="2633">
                  <c:v>7.8</c:v>
                </c:pt>
                <c:pt idx="2634">
                  <c:v>6.7</c:v>
                </c:pt>
                <c:pt idx="2635">
                  <c:v>5.3</c:v>
                </c:pt>
                <c:pt idx="2636">
                  <c:v>6.3</c:v>
                </c:pt>
                <c:pt idx="2637">
                  <c:v>7</c:v>
                </c:pt>
                <c:pt idx="2638">
                  <c:v>6.6</c:v>
                </c:pt>
                <c:pt idx="2639">
                  <c:v>8.4</c:v>
                </c:pt>
                <c:pt idx="2640">
                  <c:v>5.4</c:v>
                </c:pt>
                <c:pt idx="2641">
                  <c:v>7.8</c:v>
                </c:pt>
                <c:pt idx="2642">
                  <c:v>7.6</c:v>
                </c:pt>
                <c:pt idx="2643">
                  <c:v>6.6</c:v>
                </c:pt>
                <c:pt idx="2644">
                  <c:v>6.4</c:v>
                </c:pt>
                <c:pt idx="2645">
                  <c:v>7</c:v>
                </c:pt>
                <c:pt idx="2646">
                  <c:v>5.7</c:v>
                </c:pt>
                <c:pt idx="2647">
                  <c:v>5.9</c:v>
                </c:pt>
                <c:pt idx="2648">
                  <c:v>6.3</c:v>
                </c:pt>
                <c:pt idx="2649">
                  <c:v>6.3</c:v>
                </c:pt>
                <c:pt idx="2650">
                  <c:v>6.2</c:v>
                </c:pt>
                <c:pt idx="2651">
                  <c:v>2.1</c:v>
                </c:pt>
                <c:pt idx="2652">
                  <c:v>5</c:v>
                </c:pt>
                <c:pt idx="2653">
                  <c:v>5.3</c:v>
                </c:pt>
                <c:pt idx="2654">
                  <c:v>7.1</c:v>
                </c:pt>
                <c:pt idx="2655">
                  <c:v>7</c:v>
                </c:pt>
                <c:pt idx="2656">
                  <c:v>7.1</c:v>
                </c:pt>
                <c:pt idx="2657">
                  <c:v>7</c:v>
                </c:pt>
                <c:pt idx="2658">
                  <c:v>7.7</c:v>
                </c:pt>
                <c:pt idx="2659">
                  <c:v>7.1</c:v>
                </c:pt>
                <c:pt idx="2660">
                  <c:v>6.8</c:v>
                </c:pt>
                <c:pt idx="2661">
                  <c:v>7.5</c:v>
                </c:pt>
                <c:pt idx="2662">
                  <c:v>6.3</c:v>
                </c:pt>
                <c:pt idx="2663">
                  <c:v>7.3</c:v>
                </c:pt>
                <c:pt idx="2664">
                  <c:v>6.8</c:v>
                </c:pt>
                <c:pt idx="2665">
                  <c:v>7.2</c:v>
                </c:pt>
                <c:pt idx="2666">
                  <c:v>6.4</c:v>
                </c:pt>
                <c:pt idx="2667">
                  <c:v>6</c:v>
                </c:pt>
                <c:pt idx="2668">
                  <c:v>6.4</c:v>
                </c:pt>
                <c:pt idx="2669">
                  <c:v>7.5</c:v>
                </c:pt>
                <c:pt idx="2670">
                  <c:v>7.1</c:v>
                </c:pt>
                <c:pt idx="2671">
                  <c:v>4.5999999999999996</c:v>
                </c:pt>
                <c:pt idx="2672">
                  <c:v>7.7</c:v>
                </c:pt>
                <c:pt idx="2673">
                  <c:v>5.6</c:v>
                </c:pt>
                <c:pt idx="2674">
                  <c:v>7.5</c:v>
                </c:pt>
                <c:pt idx="2675">
                  <c:v>5.8</c:v>
                </c:pt>
                <c:pt idx="2676">
                  <c:v>8.3000000000000007</c:v>
                </c:pt>
                <c:pt idx="2677">
                  <c:v>6.6</c:v>
                </c:pt>
                <c:pt idx="2678">
                  <c:v>7.5</c:v>
                </c:pt>
                <c:pt idx="2679">
                  <c:v>7.2</c:v>
                </c:pt>
                <c:pt idx="2680">
                  <c:v>8.6999999999999993</c:v>
                </c:pt>
                <c:pt idx="2681">
                  <c:v>6</c:v>
                </c:pt>
                <c:pt idx="2682">
                  <c:v>8</c:v>
                </c:pt>
                <c:pt idx="2683">
                  <c:v>4.5</c:v>
                </c:pt>
                <c:pt idx="2684">
                  <c:v>7.9</c:v>
                </c:pt>
                <c:pt idx="2685">
                  <c:v>7.5</c:v>
                </c:pt>
                <c:pt idx="2686">
                  <c:v>6.8</c:v>
                </c:pt>
                <c:pt idx="2687">
                  <c:v>7.2</c:v>
                </c:pt>
                <c:pt idx="2688">
                  <c:v>7.1</c:v>
                </c:pt>
                <c:pt idx="2689">
                  <c:v>7.4</c:v>
                </c:pt>
                <c:pt idx="2690">
                  <c:v>7.6</c:v>
                </c:pt>
                <c:pt idx="2691">
                  <c:v>6.9</c:v>
                </c:pt>
                <c:pt idx="2692">
                  <c:v>6</c:v>
                </c:pt>
                <c:pt idx="2693">
                  <c:v>7.3</c:v>
                </c:pt>
                <c:pt idx="2694">
                  <c:v>4.5999999999999996</c:v>
                </c:pt>
                <c:pt idx="2695">
                  <c:v>6</c:v>
                </c:pt>
                <c:pt idx="2696">
                  <c:v>5.5</c:v>
                </c:pt>
                <c:pt idx="2697">
                  <c:v>7.5</c:v>
                </c:pt>
                <c:pt idx="2698">
                  <c:v>6.3</c:v>
                </c:pt>
                <c:pt idx="2699">
                  <c:v>5.0999999999999996</c:v>
                </c:pt>
                <c:pt idx="2700">
                  <c:v>6.8</c:v>
                </c:pt>
                <c:pt idx="2701">
                  <c:v>5.3</c:v>
                </c:pt>
                <c:pt idx="2702">
                  <c:v>7.3</c:v>
                </c:pt>
                <c:pt idx="2703">
                  <c:v>7.3</c:v>
                </c:pt>
                <c:pt idx="2704">
                  <c:v>7.1</c:v>
                </c:pt>
                <c:pt idx="2705">
                  <c:v>7.6</c:v>
                </c:pt>
                <c:pt idx="2706">
                  <c:v>5.3</c:v>
                </c:pt>
                <c:pt idx="2707">
                  <c:v>7.8</c:v>
                </c:pt>
                <c:pt idx="2708">
                  <c:v>7.7</c:v>
                </c:pt>
                <c:pt idx="2709">
                  <c:v>7.7</c:v>
                </c:pt>
                <c:pt idx="2710">
                  <c:v>5.4</c:v>
                </c:pt>
                <c:pt idx="2711">
                  <c:v>6.2</c:v>
                </c:pt>
                <c:pt idx="2712">
                  <c:v>7.4</c:v>
                </c:pt>
                <c:pt idx="2713">
                  <c:v>6.2</c:v>
                </c:pt>
                <c:pt idx="2714">
                  <c:v>5.0999999999999996</c:v>
                </c:pt>
                <c:pt idx="2715">
                  <c:v>6.8</c:v>
                </c:pt>
                <c:pt idx="2716">
                  <c:v>5.8</c:v>
                </c:pt>
                <c:pt idx="2717">
                  <c:v>6.4</c:v>
                </c:pt>
                <c:pt idx="2718">
                  <c:v>6</c:v>
                </c:pt>
                <c:pt idx="2719">
                  <c:v>6.9</c:v>
                </c:pt>
                <c:pt idx="2720">
                  <c:v>5.5</c:v>
                </c:pt>
                <c:pt idx="2721">
                  <c:v>5.4</c:v>
                </c:pt>
                <c:pt idx="2722">
                  <c:v>8.3000000000000007</c:v>
                </c:pt>
                <c:pt idx="2723">
                  <c:v>7.9</c:v>
                </c:pt>
                <c:pt idx="2724">
                  <c:v>6.5</c:v>
                </c:pt>
                <c:pt idx="2725">
                  <c:v>6.4</c:v>
                </c:pt>
                <c:pt idx="2726">
                  <c:v>6.6</c:v>
                </c:pt>
                <c:pt idx="2727">
                  <c:v>8.3000000000000007</c:v>
                </c:pt>
                <c:pt idx="2728">
                  <c:v>6.2</c:v>
                </c:pt>
                <c:pt idx="2729">
                  <c:v>6.9</c:v>
                </c:pt>
                <c:pt idx="2730">
                  <c:v>5.9</c:v>
                </c:pt>
                <c:pt idx="2731">
                  <c:v>6.1</c:v>
                </c:pt>
                <c:pt idx="2732">
                  <c:v>5.8</c:v>
                </c:pt>
                <c:pt idx="2733">
                  <c:v>5.9</c:v>
                </c:pt>
                <c:pt idx="2734">
                  <c:v>5.5</c:v>
                </c:pt>
                <c:pt idx="2735">
                  <c:v>5</c:v>
                </c:pt>
                <c:pt idx="2736">
                  <c:v>7</c:v>
                </c:pt>
                <c:pt idx="2737">
                  <c:v>6.4</c:v>
                </c:pt>
                <c:pt idx="2738">
                  <c:v>5.9</c:v>
                </c:pt>
                <c:pt idx="2739">
                  <c:v>7</c:v>
                </c:pt>
                <c:pt idx="2740">
                  <c:v>6.1</c:v>
                </c:pt>
                <c:pt idx="2741">
                  <c:v>6.9</c:v>
                </c:pt>
                <c:pt idx="2742">
                  <c:v>7.5</c:v>
                </c:pt>
                <c:pt idx="2743">
                  <c:v>7.3</c:v>
                </c:pt>
                <c:pt idx="2744">
                  <c:v>6.5</c:v>
                </c:pt>
                <c:pt idx="2745">
                  <c:v>6.2</c:v>
                </c:pt>
                <c:pt idx="2746">
                  <c:v>6</c:v>
                </c:pt>
                <c:pt idx="2747">
                  <c:v>6.3</c:v>
                </c:pt>
                <c:pt idx="2748">
                  <c:v>5.8</c:v>
                </c:pt>
                <c:pt idx="2749">
                  <c:v>6.1</c:v>
                </c:pt>
                <c:pt idx="2750">
                  <c:v>6.9</c:v>
                </c:pt>
                <c:pt idx="2751">
                  <c:v>5.4</c:v>
                </c:pt>
                <c:pt idx="2752">
                  <c:v>6.7</c:v>
                </c:pt>
                <c:pt idx="2753">
                  <c:v>7.4</c:v>
                </c:pt>
                <c:pt idx="2754">
                  <c:v>5.6</c:v>
                </c:pt>
                <c:pt idx="2755">
                  <c:v>6.5</c:v>
                </c:pt>
                <c:pt idx="2756">
                  <c:v>6.5</c:v>
                </c:pt>
                <c:pt idx="2757">
                  <c:v>5.8</c:v>
                </c:pt>
                <c:pt idx="2758">
                  <c:v>5</c:v>
                </c:pt>
                <c:pt idx="2759">
                  <c:v>5.5</c:v>
                </c:pt>
                <c:pt idx="2760">
                  <c:v>6.5</c:v>
                </c:pt>
                <c:pt idx="2761">
                  <c:v>7.2</c:v>
                </c:pt>
                <c:pt idx="2762">
                  <c:v>5.2</c:v>
                </c:pt>
                <c:pt idx="2763">
                  <c:v>5.7</c:v>
                </c:pt>
                <c:pt idx="2764">
                  <c:v>4.7</c:v>
                </c:pt>
                <c:pt idx="2765">
                  <c:v>5.9</c:v>
                </c:pt>
                <c:pt idx="2766">
                  <c:v>6.8</c:v>
                </c:pt>
                <c:pt idx="2767">
                  <c:v>5.9</c:v>
                </c:pt>
                <c:pt idx="2768">
                  <c:v>7.7</c:v>
                </c:pt>
                <c:pt idx="2769">
                  <c:v>4.4000000000000004</c:v>
                </c:pt>
                <c:pt idx="2770">
                  <c:v>6.6</c:v>
                </c:pt>
                <c:pt idx="2771">
                  <c:v>6.7</c:v>
                </c:pt>
                <c:pt idx="2772">
                  <c:v>5.5</c:v>
                </c:pt>
                <c:pt idx="2773">
                  <c:v>6.5</c:v>
                </c:pt>
                <c:pt idx="2774">
                  <c:v>6.2</c:v>
                </c:pt>
                <c:pt idx="2775">
                  <c:v>7.1</c:v>
                </c:pt>
                <c:pt idx="2776">
                  <c:v>6.1</c:v>
                </c:pt>
                <c:pt idx="2777">
                  <c:v>6</c:v>
                </c:pt>
                <c:pt idx="2778">
                  <c:v>7.4</c:v>
                </c:pt>
                <c:pt idx="2779">
                  <c:v>5.9</c:v>
                </c:pt>
                <c:pt idx="2780">
                  <c:v>4.0999999999999996</c:v>
                </c:pt>
                <c:pt idx="2781">
                  <c:v>5.9</c:v>
                </c:pt>
                <c:pt idx="2782">
                  <c:v>7</c:v>
                </c:pt>
                <c:pt idx="2783">
                  <c:v>6.8</c:v>
                </c:pt>
                <c:pt idx="2784">
                  <c:v>7.4</c:v>
                </c:pt>
                <c:pt idx="2785">
                  <c:v>7.1</c:v>
                </c:pt>
                <c:pt idx="2786">
                  <c:v>7</c:v>
                </c:pt>
                <c:pt idx="2787">
                  <c:v>5.8</c:v>
                </c:pt>
                <c:pt idx="2788">
                  <c:v>7.8</c:v>
                </c:pt>
                <c:pt idx="2789">
                  <c:v>6.5</c:v>
                </c:pt>
                <c:pt idx="2790">
                  <c:v>7</c:v>
                </c:pt>
                <c:pt idx="2791">
                  <c:v>6.3</c:v>
                </c:pt>
                <c:pt idx="2792">
                  <c:v>5.3</c:v>
                </c:pt>
                <c:pt idx="2793">
                  <c:v>5.5</c:v>
                </c:pt>
                <c:pt idx="2794">
                  <c:v>7.4</c:v>
                </c:pt>
                <c:pt idx="2795">
                  <c:v>4.3</c:v>
                </c:pt>
                <c:pt idx="2796">
                  <c:v>5.2</c:v>
                </c:pt>
                <c:pt idx="2797">
                  <c:v>6.7</c:v>
                </c:pt>
                <c:pt idx="2798">
                  <c:v>8.6</c:v>
                </c:pt>
                <c:pt idx="2799">
                  <c:v>6.1</c:v>
                </c:pt>
                <c:pt idx="2800">
                  <c:v>5.8</c:v>
                </c:pt>
                <c:pt idx="2801">
                  <c:v>7.7</c:v>
                </c:pt>
                <c:pt idx="2802">
                  <c:v>8</c:v>
                </c:pt>
                <c:pt idx="2803">
                  <c:v>5.6</c:v>
                </c:pt>
                <c:pt idx="2804">
                  <c:v>6.7</c:v>
                </c:pt>
                <c:pt idx="2805">
                  <c:v>6.6</c:v>
                </c:pt>
                <c:pt idx="2806">
                  <c:v>4.0999999999999996</c:v>
                </c:pt>
                <c:pt idx="2807">
                  <c:v>7.3</c:v>
                </c:pt>
                <c:pt idx="2808">
                  <c:v>7.1</c:v>
                </c:pt>
                <c:pt idx="2809">
                  <c:v>6.5</c:v>
                </c:pt>
                <c:pt idx="2810">
                  <c:v>7</c:v>
                </c:pt>
                <c:pt idx="2811">
                  <c:v>5.5</c:v>
                </c:pt>
                <c:pt idx="2812">
                  <c:v>6.6</c:v>
                </c:pt>
                <c:pt idx="2813">
                  <c:v>7.1</c:v>
                </c:pt>
                <c:pt idx="2814">
                  <c:v>7.9</c:v>
                </c:pt>
                <c:pt idx="2815">
                  <c:v>7.1</c:v>
                </c:pt>
                <c:pt idx="2816">
                  <c:v>5.6</c:v>
                </c:pt>
                <c:pt idx="2817">
                  <c:v>7.3</c:v>
                </c:pt>
                <c:pt idx="2818">
                  <c:v>3.3</c:v>
                </c:pt>
                <c:pt idx="2819">
                  <c:v>6.5</c:v>
                </c:pt>
                <c:pt idx="2820">
                  <c:v>4.8</c:v>
                </c:pt>
                <c:pt idx="2821">
                  <c:v>5.2</c:v>
                </c:pt>
                <c:pt idx="2822">
                  <c:v>6.3</c:v>
                </c:pt>
                <c:pt idx="2823">
                  <c:v>7.2</c:v>
                </c:pt>
                <c:pt idx="2824">
                  <c:v>6.8</c:v>
                </c:pt>
                <c:pt idx="2825">
                  <c:v>5.7</c:v>
                </c:pt>
                <c:pt idx="2826">
                  <c:v>7.2</c:v>
                </c:pt>
                <c:pt idx="2827">
                  <c:v>6.9</c:v>
                </c:pt>
                <c:pt idx="2828">
                  <c:v>6.2</c:v>
                </c:pt>
                <c:pt idx="2829">
                  <c:v>6.7</c:v>
                </c:pt>
                <c:pt idx="2830">
                  <c:v>6.5</c:v>
                </c:pt>
                <c:pt idx="2831">
                  <c:v>7.2</c:v>
                </c:pt>
                <c:pt idx="2832">
                  <c:v>5.3</c:v>
                </c:pt>
                <c:pt idx="2833">
                  <c:v>6.7</c:v>
                </c:pt>
                <c:pt idx="2834">
                  <c:v>3.6</c:v>
                </c:pt>
                <c:pt idx="2835">
                  <c:v>5.7</c:v>
                </c:pt>
                <c:pt idx="2836">
                  <c:v>7.3</c:v>
                </c:pt>
                <c:pt idx="2837">
                  <c:v>5</c:v>
                </c:pt>
                <c:pt idx="2838">
                  <c:v>6.6</c:v>
                </c:pt>
                <c:pt idx="2839">
                  <c:v>6.6</c:v>
                </c:pt>
                <c:pt idx="2840">
                  <c:v>7.3</c:v>
                </c:pt>
                <c:pt idx="2841">
                  <c:v>6.2</c:v>
                </c:pt>
                <c:pt idx="2842">
                  <c:v>6.6</c:v>
                </c:pt>
                <c:pt idx="2843">
                  <c:v>6.3</c:v>
                </c:pt>
                <c:pt idx="2844">
                  <c:v>3.3</c:v>
                </c:pt>
                <c:pt idx="2845">
                  <c:v>6.2</c:v>
                </c:pt>
                <c:pt idx="2846">
                  <c:v>3.5</c:v>
                </c:pt>
                <c:pt idx="2847">
                  <c:v>5.5</c:v>
                </c:pt>
                <c:pt idx="2848">
                  <c:v>5.9</c:v>
                </c:pt>
                <c:pt idx="2849">
                  <c:v>4.7</c:v>
                </c:pt>
                <c:pt idx="2850">
                  <c:v>3.9</c:v>
                </c:pt>
                <c:pt idx="2851">
                  <c:v>6.1</c:v>
                </c:pt>
                <c:pt idx="2852">
                  <c:v>6.7</c:v>
                </c:pt>
                <c:pt idx="2853">
                  <c:v>6.9</c:v>
                </c:pt>
                <c:pt idx="2854">
                  <c:v>7.3</c:v>
                </c:pt>
                <c:pt idx="2855">
                  <c:v>6.7</c:v>
                </c:pt>
                <c:pt idx="2856">
                  <c:v>6.1</c:v>
                </c:pt>
                <c:pt idx="2857">
                  <c:v>6.9</c:v>
                </c:pt>
                <c:pt idx="2858">
                  <c:v>7.9</c:v>
                </c:pt>
                <c:pt idx="2859">
                  <c:v>4.5</c:v>
                </c:pt>
                <c:pt idx="2860">
                  <c:v>7.6</c:v>
                </c:pt>
                <c:pt idx="2861">
                  <c:v>7.5</c:v>
                </c:pt>
                <c:pt idx="2862">
                  <c:v>6</c:v>
                </c:pt>
                <c:pt idx="2863">
                  <c:v>7.1</c:v>
                </c:pt>
                <c:pt idx="2864">
                  <c:v>6.9</c:v>
                </c:pt>
                <c:pt idx="2865">
                  <c:v>8.5</c:v>
                </c:pt>
                <c:pt idx="2866">
                  <c:v>7.5</c:v>
                </c:pt>
                <c:pt idx="2867">
                  <c:v>6.6</c:v>
                </c:pt>
                <c:pt idx="2868">
                  <c:v>8</c:v>
                </c:pt>
                <c:pt idx="2869">
                  <c:v>7</c:v>
                </c:pt>
                <c:pt idx="2870">
                  <c:v>6.8</c:v>
                </c:pt>
                <c:pt idx="2871">
                  <c:v>6.7</c:v>
                </c:pt>
                <c:pt idx="2872">
                  <c:v>6.5</c:v>
                </c:pt>
                <c:pt idx="2873">
                  <c:v>8</c:v>
                </c:pt>
                <c:pt idx="2874">
                  <c:v>6.5</c:v>
                </c:pt>
                <c:pt idx="2875">
                  <c:v>4.9000000000000004</c:v>
                </c:pt>
                <c:pt idx="2876">
                  <c:v>7.1</c:v>
                </c:pt>
                <c:pt idx="2877">
                  <c:v>7</c:v>
                </c:pt>
                <c:pt idx="2878">
                  <c:v>7</c:v>
                </c:pt>
                <c:pt idx="2879">
                  <c:v>4.5</c:v>
                </c:pt>
                <c:pt idx="2880">
                  <c:v>7.7</c:v>
                </c:pt>
                <c:pt idx="2881">
                  <c:v>6.7</c:v>
                </c:pt>
                <c:pt idx="2882">
                  <c:v>7</c:v>
                </c:pt>
                <c:pt idx="2883">
                  <c:v>6.5</c:v>
                </c:pt>
                <c:pt idx="2884">
                  <c:v>6.2</c:v>
                </c:pt>
                <c:pt idx="2885">
                  <c:v>5.7</c:v>
                </c:pt>
                <c:pt idx="2886">
                  <c:v>6.4</c:v>
                </c:pt>
                <c:pt idx="2887">
                  <c:v>5.4</c:v>
                </c:pt>
                <c:pt idx="2888">
                  <c:v>6.6</c:v>
                </c:pt>
                <c:pt idx="2889">
                  <c:v>6.1</c:v>
                </c:pt>
                <c:pt idx="2890">
                  <c:v>7.6</c:v>
                </c:pt>
                <c:pt idx="2891">
                  <c:v>6.2</c:v>
                </c:pt>
                <c:pt idx="2892">
                  <c:v>6.6</c:v>
                </c:pt>
                <c:pt idx="2893">
                  <c:v>7.3</c:v>
                </c:pt>
                <c:pt idx="2894">
                  <c:v>4.2</c:v>
                </c:pt>
                <c:pt idx="2895">
                  <c:v>6.5</c:v>
                </c:pt>
                <c:pt idx="2896">
                  <c:v>6.5</c:v>
                </c:pt>
                <c:pt idx="2897">
                  <c:v>5.7</c:v>
                </c:pt>
                <c:pt idx="2898">
                  <c:v>7.3</c:v>
                </c:pt>
                <c:pt idx="2899">
                  <c:v>6.9</c:v>
                </c:pt>
                <c:pt idx="2900">
                  <c:v>5</c:v>
                </c:pt>
                <c:pt idx="2901">
                  <c:v>7.3</c:v>
                </c:pt>
                <c:pt idx="2902">
                  <c:v>6.5</c:v>
                </c:pt>
                <c:pt idx="2903">
                  <c:v>2.1</c:v>
                </c:pt>
                <c:pt idx="2904">
                  <c:v>7</c:v>
                </c:pt>
                <c:pt idx="2905">
                  <c:v>8</c:v>
                </c:pt>
                <c:pt idx="2906">
                  <c:v>6.9</c:v>
                </c:pt>
                <c:pt idx="2907">
                  <c:v>7.1</c:v>
                </c:pt>
                <c:pt idx="2908">
                  <c:v>6.7</c:v>
                </c:pt>
                <c:pt idx="2909">
                  <c:v>8.9</c:v>
                </c:pt>
                <c:pt idx="2910">
                  <c:v>7.9</c:v>
                </c:pt>
                <c:pt idx="2911">
                  <c:v>5.6</c:v>
                </c:pt>
                <c:pt idx="2912">
                  <c:v>8</c:v>
                </c:pt>
                <c:pt idx="2913">
                  <c:v>6.2</c:v>
                </c:pt>
                <c:pt idx="2914">
                  <c:v>7.9</c:v>
                </c:pt>
                <c:pt idx="2915">
                  <c:v>8.1</c:v>
                </c:pt>
                <c:pt idx="2916">
                  <c:v>7.6</c:v>
                </c:pt>
                <c:pt idx="2917">
                  <c:v>3.5</c:v>
                </c:pt>
                <c:pt idx="2918">
                  <c:v>7.6</c:v>
                </c:pt>
                <c:pt idx="2919">
                  <c:v>6.5</c:v>
                </c:pt>
                <c:pt idx="2920">
                  <c:v>5.6</c:v>
                </c:pt>
                <c:pt idx="2921">
                  <c:v>7.7</c:v>
                </c:pt>
                <c:pt idx="2922">
                  <c:v>5.2</c:v>
                </c:pt>
                <c:pt idx="2923">
                  <c:v>6.1</c:v>
                </c:pt>
                <c:pt idx="2924">
                  <c:v>7.4</c:v>
                </c:pt>
                <c:pt idx="2925">
                  <c:v>6.8</c:v>
                </c:pt>
                <c:pt idx="2926">
                  <c:v>6.4</c:v>
                </c:pt>
                <c:pt idx="2927">
                  <c:v>5.7</c:v>
                </c:pt>
                <c:pt idx="2928">
                  <c:v>6.7</c:v>
                </c:pt>
                <c:pt idx="2929">
                  <c:v>5.6</c:v>
                </c:pt>
                <c:pt idx="2930">
                  <c:v>7.6</c:v>
                </c:pt>
                <c:pt idx="2931">
                  <c:v>6.5</c:v>
                </c:pt>
                <c:pt idx="2932">
                  <c:v>6.3</c:v>
                </c:pt>
                <c:pt idx="2933">
                  <c:v>7.1</c:v>
                </c:pt>
                <c:pt idx="2934">
                  <c:v>7.1</c:v>
                </c:pt>
                <c:pt idx="2935">
                  <c:v>6.9</c:v>
                </c:pt>
                <c:pt idx="2936">
                  <c:v>5.4</c:v>
                </c:pt>
                <c:pt idx="2937">
                  <c:v>5.0999999999999996</c:v>
                </c:pt>
                <c:pt idx="2938">
                  <c:v>5.3</c:v>
                </c:pt>
                <c:pt idx="2939">
                  <c:v>7.3</c:v>
                </c:pt>
                <c:pt idx="2940">
                  <c:v>7.3</c:v>
                </c:pt>
                <c:pt idx="2941">
                  <c:v>7.1</c:v>
                </c:pt>
                <c:pt idx="2942">
                  <c:v>6</c:v>
                </c:pt>
                <c:pt idx="2943">
                  <c:v>6.6</c:v>
                </c:pt>
                <c:pt idx="2944">
                  <c:v>7.2</c:v>
                </c:pt>
                <c:pt idx="2945">
                  <c:v>7.2</c:v>
                </c:pt>
                <c:pt idx="2946">
                  <c:v>6.9</c:v>
                </c:pt>
                <c:pt idx="2947">
                  <c:v>6.8</c:v>
                </c:pt>
                <c:pt idx="2948">
                  <c:v>7.7</c:v>
                </c:pt>
                <c:pt idx="2949">
                  <c:v>7.4</c:v>
                </c:pt>
                <c:pt idx="2950">
                  <c:v>6.5</c:v>
                </c:pt>
                <c:pt idx="2951">
                  <c:v>6.4</c:v>
                </c:pt>
                <c:pt idx="2952">
                  <c:v>5.6</c:v>
                </c:pt>
                <c:pt idx="2953">
                  <c:v>6.8</c:v>
                </c:pt>
                <c:pt idx="2954">
                  <c:v>5.5</c:v>
                </c:pt>
                <c:pt idx="2955">
                  <c:v>6.9</c:v>
                </c:pt>
                <c:pt idx="2956">
                  <c:v>6</c:v>
                </c:pt>
                <c:pt idx="2957">
                  <c:v>6.4</c:v>
                </c:pt>
                <c:pt idx="2958">
                  <c:v>6.6</c:v>
                </c:pt>
                <c:pt idx="2959">
                  <c:v>5.3</c:v>
                </c:pt>
                <c:pt idx="2960">
                  <c:v>8.1</c:v>
                </c:pt>
                <c:pt idx="2961">
                  <c:v>6.9</c:v>
                </c:pt>
                <c:pt idx="2962">
                  <c:v>6.5</c:v>
                </c:pt>
                <c:pt idx="2963">
                  <c:v>7.4</c:v>
                </c:pt>
                <c:pt idx="2964">
                  <c:v>6.9</c:v>
                </c:pt>
                <c:pt idx="2965">
                  <c:v>6.7</c:v>
                </c:pt>
                <c:pt idx="2966">
                  <c:v>7.6</c:v>
                </c:pt>
                <c:pt idx="2967">
                  <c:v>5.4</c:v>
                </c:pt>
                <c:pt idx="2968">
                  <c:v>7.3</c:v>
                </c:pt>
                <c:pt idx="2969">
                  <c:v>6</c:v>
                </c:pt>
                <c:pt idx="2970">
                  <c:v>7.2</c:v>
                </c:pt>
                <c:pt idx="2971">
                  <c:v>6</c:v>
                </c:pt>
                <c:pt idx="2972">
                  <c:v>3.1</c:v>
                </c:pt>
                <c:pt idx="2973">
                  <c:v>6.9</c:v>
                </c:pt>
                <c:pt idx="2974">
                  <c:v>6.2</c:v>
                </c:pt>
                <c:pt idx="2975">
                  <c:v>6.9</c:v>
                </c:pt>
                <c:pt idx="2976">
                  <c:v>6.3</c:v>
                </c:pt>
                <c:pt idx="2977">
                  <c:v>6.7</c:v>
                </c:pt>
                <c:pt idx="2978">
                  <c:v>5.4</c:v>
                </c:pt>
                <c:pt idx="2979">
                  <c:v>8</c:v>
                </c:pt>
                <c:pt idx="2980">
                  <c:v>7</c:v>
                </c:pt>
                <c:pt idx="2981">
                  <c:v>7.2</c:v>
                </c:pt>
                <c:pt idx="2982">
                  <c:v>3.5</c:v>
                </c:pt>
                <c:pt idx="2983">
                  <c:v>7.5</c:v>
                </c:pt>
                <c:pt idx="2984">
                  <c:v>6.7</c:v>
                </c:pt>
                <c:pt idx="2985">
                  <c:v>9.1999999999999993</c:v>
                </c:pt>
                <c:pt idx="2986">
                  <c:v>6.1</c:v>
                </c:pt>
                <c:pt idx="2987">
                  <c:v>7.7</c:v>
                </c:pt>
                <c:pt idx="2988">
                  <c:v>7.6</c:v>
                </c:pt>
                <c:pt idx="2989">
                  <c:v>6.1</c:v>
                </c:pt>
                <c:pt idx="2990">
                  <c:v>4.9000000000000004</c:v>
                </c:pt>
                <c:pt idx="2991">
                  <c:v>6.8</c:v>
                </c:pt>
                <c:pt idx="2992">
                  <c:v>7</c:v>
                </c:pt>
                <c:pt idx="2993">
                  <c:v>5.7</c:v>
                </c:pt>
                <c:pt idx="2994">
                  <c:v>7.5</c:v>
                </c:pt>
                <c:pt idx="2995">
                  <c:v>7.4</c:v>
                </c:pt>
                <c:pt idx="2996">
                  <c:v>7.2</c:v>
                </c:pt>
                <c:pt idx="2997">
                  <c:v>6.8</c:v>
                </c:pt>
                <c:pt idx="2998">
                  <c:v>6.8</c:v>
                </c:pt>
                <c:pt idx="2999">
                  <c:v>5.2</c:v>
                </c:pt>
                <c:pt idx="3000">
                  <c:v>7.2</c:v>
                </c:pt>
                <c:pt idx="3001">
                  <c:v>4</c:v>
                </c:pt>
                <c:pt idx="3002">
                  <c:v>6.8</c:v>
                </c:pt>
                <c:pt idx="3003">
                  <c:v>6.9</c:v>
                </c:pt>
                <c:pt idx="3004">
                  <c:v>7.3</c:v>
                </c:pt>
                <c:pt idx="3005">
                  <c:v>6.1</c:v>
                </c:pt>
                <c:pt idx="3006">
                  <c:v>6</c:v>
                </c:pt>
                <c:pt idx="3007">
                  <c:v>7</c:v>
                </c:pt>
                <c:pt idx="3008">
                  <c:v>7.1</c:v>
                </c:pt>
                <c:pt idx="3009">
                  <c:v>6.2</c:v>
                </c:pt>
                <c:pt idx="3010">
                  <c:v>6.9</c:v>
                </c:pt>
                <c:pt idx="3011">
                  <c:v>7.6</c:v>
                </c:pt>
                <c:pt idx="3012">
                  <c:v>7.6</c:v>
                </c:pt>
                <c:pt idx="3013">
                  <c:v>6.4</c:v>
                </c:pt>
                <c:pt idx="3014">
                  <c:v>6.2</c:v>
                </c:pt>
                <c:pt idx="3015">
                  <c:v>7.5</c:v>
                </c:pt>
                <c:pt idx="3016">
                  <c:v>2</c:v>
                </c:pt>
                <c:pt idx="3017">
                  <c:v>6.2</c:v>
                </c:pt>
                <c:pt idx="3018">
                  <c:v>6.5</c:v>
                </c:pt>
                <c:pt idx="3019">
                  <c:v>7.9</c:v>
                </c:pt>
                <c:pt idx="3020">
                  <c:v>6.8</c:v>
                </c:pt>
                <c:pt idx="3021">
                  <c:v>6.3</c:v>
                </c:pt>
                <c:pt idx="3022">
                  <c:v>6.3</c:v>
                </c:pt>
                <c:pt idx="3023">
                  <c:v>6.6</c:v>
                </c:pt>
                <c:pt idx="3024">
                  <c:v>6.4</c:v>
                </c:pt>
                <c:pt idx="3025">
                  <c:v>7.5</c:v>
                </c:pt>
                <c:pt idx="3026">
                  <c:v>6.5</c:v>
                </c:pt>
                <c:pt idx="3027">
                  <c:v>7.2</c:v>
                </c:pt>
                <c:pt idx="3028">
                  <c:v>6.3</c:v>
                </c:pt>
                <c:pt idx="3029">
                  <c:v>7</c:v>
                </c:pt>
                <c:pt idx="3030">
                  <c:v>6.3</c:v>
                </c:pt>
                <c:pt idx="3031">
                  <c:v>2.2999999999999998</c:v>
                </c:pt>
                <c:pt idx="3032">
                  <c:v>7.1</c:v>
                </c:pt>
                <c:pt idx="3033">
                  <c:v>6.2</c:v>
                </c:pt>
                <c:pt idx="3034">
                  <c:v>6.7</c:v>
                </c:pt>
                <c:pt idx="3035">
                  <c:v>6.5</c:v>
                </c:pt>
                <c:pt idx="3036">
                  <c:v>5.9</c:v>
                </c:pt>
                <c:pt idx="3037">
                  <c:v>6</c:v>
                </c:pt>
                <c:pt idx="3038">
                  <c:v>6.9</c:v>
                </c:pt>
                <c:pt idx="3039">
                  <c:v>7.3</c:v>
                </c:pt>
                <c:pt idx="3040">
                  <c:v>7.7</c:v>
                </c:pt>
                <c:pt idx="3041">
                  <c:v>7.3</c:v>
                </c:pt>
                <c:pt idx="3042">
                  <c:v>7</c:v>
                </c:pt>
                <c:pt idx="3043">
                  <c:v>6.4</c:v>
                </c:pt>
                <c:pt idx="3044">
                  <c:v>5.6</c:v>
                </c:pt>
                <c:pt idx="3045">
                  <c:v>8.1999999999999993</c:v>
                </c:pt>
                <c:pt idx="3046">
                  <c:v>6.5</c:v>
                </c:pt>
                <c:pt idx="3047">
                  <c:v>8.1</c:v>
                </c:pt>
                <c:pt idx="3048">
                  <c:v>5.4</c:v>
                </c:pt>
                <c:pt idx="3049">
                  <c:v>6.3</c:v>
                </c:pt>
                <c:pt idx="3050">
                  <c:v>7.8</c:v>
                </c:pt>
                <c:pt idx="3051">
                  <c:v>6.8</c:v>
                </c:pt>
                <c:pt idx="3052">
                  <c:v>7.1</c:v>
                </c:pt>
                <c:pt idx="3053">
                  <c:v>6.2</c:v>
                </c:pt>
                <c:pt idx="3054">
                  <c:v>7.3</c:v>
                </c:pt>
                <c:pt idx="3055">
                  <c:v>5.9</c:v>
                </c:pt>
                <c:pt idx="3056">
                  <c:v>3.6</c:v>
                </c:pt>
                <c:pt idx="3057">
                  <c:v>7.7</c:v>
                </c:pt>
                <c:pt idx="3058">
                  <c:v>7.3</c:v>
                </c:pt>
                <c:pt idx="3059">
                  <c:v>7.4</c:v>
                </c:pt>
                <c:pt idx="3060">
                  <c:v>6.6</c:v>
                </c:pt>
                <c:pt idx="3061">
                  <c:v>6.9</c:v>
                </c:pt>
                <c:pt idx="3062">
                  <c:v>6.8</c:v>
                </c:pt>
                <c:pt idx="3063">
                  <c:v>7.3</c:v>
                </c:pt>
                <c:pt idx="3064">
                  <c:v>7.2</c:v>
                </c:pt>
                <c:pt idx="3065">
                  <c:v>7.7</c:v>
                </c:pt>
                <c:pt idx="3066">
                  <c:v>8.1</c:v>
                </c:pt>
                <c:pt idx="3067">
                  <c:v>7.7</c:v>
                </c:pt>
                <c:pt idx="3068">
                  <c:v>7.6</c:v>
                </c:pt>
                <c:pt idx="3069">
                  <c:v>7.2</c:v>
                </c:pt>
                <c:pt idx="3070">
                  <c:v>7.2</c:v>
                </c:pt>
                <c:pt idx="3071">
                  <c:v>8.1</c:v>
                </c:pt>
                <c:pt idx="3072">
                  <c:v>7.5</c:v>
                </c:pt>
                <c:pt idx="3073">
                  <c:v>8.1</c:v>
                </c:pt>
                <c:pt idx="3074">
                  <c:v>7.8</c:v>
                </c:pt>
                <c:pt idx="3075">
                  <c:v>7.8</c:v>
                </c:pt>
                <c:pt idx="3076">
                  <c:v>7.6</c:v>
                </c:pt>
                <c:pt idx="3077">
                  <c:v>7.4</c:v>
                </c:pt>
                <c:pt idx="3078">
                  <c:v>6.3</c:v>
                </c:pt>
                <c:pt idx="3079">
                  <c:v>6.9</c:v>
                </c:pt>
                <c:pt idx="3080">
                  <c:v>8.6</c:v>
                </c:pt>
                <c:pt idx="3081">
                  <c:v>5.0999999999999996</c:v>
                </c:pt>
                <c:pt idx="3082">
                  <c:v>6.4</c:v>
                </c:pt>
                <c:pt idx="3083">
                  <c:v>7.9</c:v>
                </c:pt>
                <c:pt idx="3084">
                  <c:v>6.9</c:v>
                </c:pt>
                <c:pt idx="3085">
                  <c:v>7.5</c:v>
                </c:pt>
                <c:pt idx="3086">
                  <c:v>7.2</c:v>
                </c:pt>
                <c:pt idx="3087">
                  <c:v>5.8</c:v>
                </c:pt>
                <c:pt idx="3088">
                  <c:v>2.9</c:v>
                </c:pt>
                <c:pt idx="3089">
                  <c:v>6.2</c:v>
                </c:pt>
                <c:pt idx="3090">
                  <c:v>6.8</c:v>
                </c:pt>
                <c:pt idx="3091">
                  <c:v>6.1</c:v>
                </c:pt>
                <c:pt idx="3092">
                  <c:v>7.7</c:v>
                </c:pt>
                <c:pt idx="3093">
                  <c:v>5.2</c:v>
                </c:pt>
                <c:pt idx="3094">
                  <c:v>6.8</c:v>
                </c:pt>
                <c:pt idx="3095">
                  <c:v>6.5</c:v>
                </c:pt>
                <c:pt idx="3096">
                  <c:v>7</c:v>
                </c:pt>
                <c:pt idx="3097">
                  <c:v>5.9</c:v>
                </c:pt>
                <c:pt idx="3098">
                  <c:v>7.1</c:v>
                </c:pt>
                <c:pt idx="3099">
                  <c:v>5.5</c:v>
                </c:pt>
                <c:pt idx="3100">
                  <c:v>7.4</c:v>
                </c:pt>
                <c:pt idx="3101">
                  <c:v>7.3</c:v>
                </c:pt>
                <c:pt idx="3102">
                  <c:v>4.5999999999999996</c:v>
                </c:pt>
                <c:pt idx="3103">
                  <c:v>7.2</c:v>
                </c:pt>
                <c:pt idx="3104">
                  <c:v>5.0999999999999996</c:v>
                </c:pt>
                <c:pt idx="3105">
                  <c:v>6.7</c:v>
                </c:pt>
                <c:pt idx="3106">
                  <c:v>5.3</c:v>
                </c:pt>
                <c:pt idx="3107">
                  <c:v>7.8</c:v>
                </c:pt>
                <c:pt idx="3108">
                  <c:v>6.7</c:v>
                </c:pt>
                <c:pt idx="3109">
                  <c:v>7.2</c:v>
                </c:pt>
                <c:pt idx="3110">
                  <c:v>5.8</c:v>
                </c:pt>
                <c:pt idx="3111">
                  <c:v>7</c:v>
                </c:pt>
                <c:pt idx="3112">
                  <c:v>3.8</c:v>
                </c:pt>
                <c:pt idx="3113">
                  <c:v>5.7</c:v>
                </c:pt>
                <c:pt idx="3114">
                  <c:v>6.7</c:v>
                </c:pt>
                <c:pt idx="3115">
                  <c:v>6.1</c:v>
                </c:pt>
                <c:pt idx="3116">
                  <c:v>6.2</c:v>
                </c:pt>
                <c:pt idx="3117">
                  <c:v>6.2</c:v>
                </c:pt>
                <c:pt idx="3118">
                  <c:v>4.7</c:v>
                </c:pt>
                <c:pt idx="3119">
                  <c:v>6.3</c:v>
                </c:pt>
                <c:pt idx="3120">
                  <c:v>7.3</c:v>
                </c:pt>
                <c:pt idx="3121">
                  <c:v>5.8</c:v>
                </c:pt>
                <c:pt idx="3122">
                  <c:v>7.1</c:v>
                </c:pt>
                <c:pt idx="3123">
                  <c:v>7.1</c:v>
                </c:pt>
                <c:pt idx="3124">
                  <c:v>6.7</c:v>
                </c:pt>
                <c:pt idx="3125">
                  <c:v>6.9</c:v>
                </c:pt>
                <c:pt idx="3126">
                  <c:v>2.1</c:v>
                </c:pt>
                <c:pt idx="3127">
                  <c:v>6.6</c:v>
                </c:pt>
                <c:pt idx="3128">
                  <c:v>8.3000000000000007</c:v>
                </c:pt>
                <c:pt idx="3129">
                  <c:v>7.2</c:v>
                </c:pt>
                <c:pt idx="3130">
                  <c:v>5.6</c:v>
                </c:pt>
                <c:pt idx="3131">
                  <c:v>7.7</c:v>
                </c:pt>
                <c:pt idx="3132">
                  <c:v>6.6</c:v>
                </c:pt>
                <c:pt idx="3133">
                  <c:v>7.4</c:v>
                </c:pt>
                <c:pt idx="3134">
                  <c:v>7.1</c:v>
                </c:pt>
                <c:pt idx="3135">
                  <c:v>7.9</c:v>
                </c:pt>
                <c:pt idx="3136">
                  <c:v>6.7</c:v>
                </c:pt>
                <c:pt idx="3137">
                  <c:v>6.6</c:v>
                </c:pt>
                <c:pt idx="3138">
                  <c:v>7.9</c:v>
                </c:pt>
                <c:pt idx="3139">
                  <c:v>4.9000000000000004</c:v>
                </c:pt>
                <c:pt idx="3140">
                  <c:v>7.2</c:v>
                </c:pt>
                <c:pt idx="3141">
                  <c:v>6.1</c:v>
                </c:pt>
                <c:pt idx="3142">
                  <c:v>5.3</c:v>
                </c:pt>
                <c:pt idx="3143">
                  <c:v>5</c:v>
                </c:pt>
                <c:pt idx="3144">
                  <c:v>7.6</c:v>
                </c:pt>
                <c:pt idx="3145">
                  <c:v>7.6</c:v>
                </c:pt>
                <c:pt idx="3146">
                  <c:v>6.6</c:v>
                </c:pt>
                <c:pt idx="3147">
                  <c:v>6.6</c:v>
                </c:pt>
                <c:pt idx="3148">
                  <c:v>7.3</c:v>
                </c:pt>
                <c:pt idx="3149">
                  <c:v>6.6</c:v>
                </c:pt>
                <c:pt idx="3150">
                  <c:v>6.9</c:v>
                </c:pt>
                <c:pt idx="3151">
                  <c:v>5.8</c:v>
                </c:pt>
                <c:pt idx="3152">
                  <c:v>4.4000000000000004</c:v>
                </c:pt>
                <c:pt idx="3153">
                  <c:v>6.6</c:v>
                </c:pt>
                <c:pt idx="3154">
                  <c:v>7.6</c:v>
                </c:pt>
                <c:pt idx="3155">
                  <c:v>4.5999999999999996</c:v>
                </c:pt>
                <c:pt idx="3156">
                  <c:v>6.8</c:v>
                </c:pt>
                <c:pt idx="3157">
                  <c:v>4.9000000000000004</c:v>
                </c:pt>
                <c:pt idx="3158">
                  <c:v>7.3</c:v>
                </c:pt>
                <c:pt idx="3159">
                  <c:v>5</c:v>
                </c:pt>
                <c:pt idx="3160">
                  <c:v>8</c:v>
                </c:pt>
                <c:pt idx="3161">
                  <c:v>5.2</c:v>
                </c:pt>
                <c:pt idx="3162">
                  <c:v>8.5</c:v>
                </c:pt>
                <c:pt idx="3163">
                  <c:v>6.5</c:v>
                </c:pt>
                <c:pt idx="3164">
                  <c:v>7.4</c:v>
                </c:pt>
                <c:pt idx="3165">
                  <c:v>7.7</c:v>
                </c:pt>
                <c:pt idx="3166">
                  <c:v>7.4</c:v>
                </c:pt>
                <c:pt idx="3167">
                  <c:v>5.0999999999999996</c:v>
                </c:pt>
                <c:pt idx="3168">
                  <c:v>5</c:v>
                </c:pt>
                <c:pt idx="3169">
                  <c:v>7.2</c:v>
                </c:pt>
                <c:pt idx="3170">
                  <c:v>6.4</c:v>
                </c:pt>
                <c:pt idx="3171">
                  <c:v>5.6</c:v>
                </c:pt>
                <c:pt idx="3172">
                  <c:v>6.1</c:v>
                </c:pt>
                <c:pt idx="3173">
                  <c:v>5.2</c:v>
                </c:pt>
                <c:pt idx="3174">
                  <c:v>7.3</c:v>
                </c:pt>
                <c:pt idx="3175">
                  <c:v>7.5</c:v>
                </c:pt>
                <c:pt idx="3176">
                  <c:v>4.5</c:v>
                </c:pt>
                <c:pt idx="3177">
                  <c:v>6.6</c:v>
                </c:pt>
                <c:pt idx="3178">
                  <c:v>5.3</c:v>
                </c:pt>
                <c:pt idx="3179">
                  <c:v>4.9000000000000004</c:v>
                </c:pt>
                <c:pt idx="3180">
                  <c:v>7.7</c:v>
                </c:pt>
                <c:pt idx="3181">
                  <c:v>8</c:v>
                </c:pt>
                <c:pt idx="3182">
                  <c:v>3.8</c:v>
                </c:pt>
                <c:pt idx="3183">
                  <c:v>7.6</c:v>
                </c:pt>
                <c:pt idx="3184">
                  <c:v>5.9</c:v>
                </c:pt>
                <c:pt idx="3185">
                  <c:v>6.2</c:v>
                </c:pt>
                <c:pt idx="3186">
                  <c:v>7.2</c:v>
                </c:pt>
                <c:pt idx="3187">
                  <c:v>6.3</c:v>
                </c:pt>
                <c:pt idx="3188">
                  <c:v>5.2</c:v>
                </c:pt>
                <c:pt idx="3189">
                  <c:v>6.9</c:v>
                </c:pt>
                <c:pt idx="3190">
                  <c:v>6.8</c:v>
                </c:pt>
                <c:pt idx="3191">
                  <c:v>3.5</c:v>
                </c:pt>
                <c:pt idx="3192">
                  <c:v>6.1</c:v>
                </c:pt>
                <c:pt idx="3193">
                  <c:v>4.5</c:v>
                </c:pt>
                <c:pt idx="3194">
                  <c:v>5.9</c:v>
                </c:pt>
                <c:pt idx="3195">
                  <c:v>6.9</c:v>
                </c:pt>
                <c:pt idx="3196">
                  <c:v>7.7</c:v>
                </c:pt>
                <c:pt idx="3197">
                  <c:v>5.3</c:v>
                </c:pt>
                <c:pt idx="3198">
                  <c:v>7</c:v>
                </c:pt>
                <c:pt idx="3199">
                  <c:v>6.6</c:v>
                </c:pt>
                <c:pt idx="3200">
                  <c:v>6.4</c:v>
                </c:pt>
                <c:pt idx="3201">
                  <c:v>7.9</c:v>
                </c:pt>
                <c:pt idx="3202">
                  <c:v>6.9</c:v>
                </c:pt>
                <c:pt idx="3203">
                  <c:v>7.7</c:v>
                </c:pt>
                <c:pt idx="3204">
                  <c:v>7.2</c:v>
                </c:pt>
                <c:pt idx="3205">
                  <c:v>6.8</c:v>
                </c:pt>
                <c:pt idx="3206">
                  <c:v>7.4</c:v>
                </c:pt>
                <c:pt idx="3207">
                  <c:v>4.5999999999999996</c:v>
                </c:pt>
                <c:pt idx="3208">
                  <c:v>6.4</c:v>
                </c:pt>
                <c:pt idx="3209">
                  <c:v>7</c:v>
                </c:pt>
                <c:pt idx="3210">
                  <c:v>7.7</c:v>
                </c:pt>
                <c:pt idx="3211">
                  <c:v>6.8</c:v>
                </c:pt>
                <c:pt idx="3212">
                  <c:v>7</c:v>
                </c:pt>
                <c:pt idx="3213">
                  <c:v>7</c:v>
                </c:pt>
                <c:pt idx="3214">
                  <c:v>6.3</c:v>
                </c:pt>
                <c:pt idx="3215">
                  <c:v>7.1</c:v>
                </c:pt>
                <c:pt idx="3216">
                  <c:v>4.4000000000000004</c:v>
                </c:pt>
                <c:pt idx="3217">
                  <c:v>7.1</c:v>
                </c:pt>
                <c:pt idx="3218">
                  <c:v>6.1</c:v>
                </c:pt>
                <c:pt idx="3219">
                  <c:v>7.3</c:v>
                </c:pt>
                <c:pt idx="3220">
                  <c:v>6.2</c:v>
                </c:pt>
                <c:pt idx="3221">
                  <c:v>6.2</c:v>
                </c:pt>
                <c:pt idx="3222">
                  <c:v>6.2</c:v>
                </c:pt>
                <c:pt idx="3223">
                  <c:v>3.3</c:v>
                </c:pt>
                <c:pt idx="3224">
                  <c:v>7.5</c:v>
                </c:pt>
                <c:pt idx="3225">
                  <c:v>7.4</c:v>
                </c:pt>
                <c:pt idx="3226">
                  <c:v>7.3</c:v>
                </c:pt>
                <c:pt idx="3227">
                  <c:v>8</c:v>
                </c:pt>
                <c:pt idx="3228">
                  <c:v>5.9</c:v>
                </c:pt>
                <c:pt idx="3229">
                  <c:v>6.8</c:v>
                </c:pt>
                <c:pt idx="3230">
                  <c:v>7.4</c:v>
                </c:pt>
                <c:pt idx="3231">
                  <c:v>6.7</c:v>
                </c:pt>
                <c:pt idx="3232">
                  <c:v>5.5</c:v>
                </c:pt>
                <c:pt idx="3233">
                  <c:v>5.7</c:v>
                </c:pt>
                <c:pt idx="3234">
                  <c:v>7.2</c:v>
                </c:pt>
                <c:pt idx="3235">
                  <c:v>5.9</c:v>
                </c:pt>
                <c:pt idx="3236">
                  <c:v>6.7</c:v>
                </c:pt>
                <c:pt idx="3237">
                  <c:v>7.1</c:v>
                </c:pt>
                <c:pt idx="3238">
                  <c:v>7.7</c:v>
                </c:pt>
                <c:pt idx="3239">
                  <c:v>7.4</c:v>
                </c:pt>
                <c:pt idx="3240">
                  <c:v>8.4</c:v>
                </c:pt>
                <c:pt idx="3241">
                  <c:v>7.2</c:v>
                </c:pt>
                <c:pt idx="3242">
                  <c:v>5.4</c:v>
                </c:pt>
                <c:pt idx="3243">
                  <c:v>8.1</c:v>
                </c:pt>
                <c:pt idx="3244">
                  <c:v>7.8</c:v>
                </c:pt>
                <c:pt idx="3245">
                  <c:v>6.8</c:v>
                </c:pt>
                <c:pt idx="3246">
                  <c:v>7.7</c:v>
                </c:pt>
                <c:pt idx="3247">
                  <c:v>6.5</c:v>
                </c:pt>
                <c:pt idx="3248">
                  <c:v>7.3</c:v>
                </c:pt>
                <c:pt idx="3249">
                  <c:v>5.9</c:v>
                </c:pt>
                <c:pt idx="3250">
                  <c:v>8.6999999999999993</c:v>
                </c:pt>
                <c:pt idx="3251">
                  <c:v>5.8</c:v>
                </c:pt>
                <c:pt idx="3252">
                  <c:v>6.1</c:v>
                </c:pt>
                <c:pt idx="3253">
                  <c:v>7.6</c:v>
                </c:pt>
                <c:pt idx="3254">
                  <c:v>7.2</c:v>
                </c:pt>
                <c:pt idx="3255">
                  <c:v>6.5</c:v>
                </c:pt>
                <c:pt idx="3256">
                  <c:v>7.3</c:v>
                </c:pt>
                <c:pt idx="3257">
                  <c:v>6.2</c:v>
                </c:pt>
                <c:pt idx="3258">
                  <c:v>5</c:v>
                </c:pt>
                <c:pt idx="3259">
                  <c:v>7.8</c:v>
                </c:pt>
                <c:pt idx="3260">
                  <c:v>8.1</c:v>
                </c:pt>
                <c:pt idx="3261">
                  <c:v>6.7</c:v>
                </c:pt>
                <c:pt idx="3262">
                  <c:v>7.1</c:v>
                </c:pt>
                <c:pt idx="3263">
                  <c:v>5.6</c:v>
                </c:pt>
                <c:pt idx="3264">
                  <c:v>7.6</c:v>
                </c:pt>
                <c:pt idx="3265">
                  <c:v>4.5999999999999996</c:v>
                </c:pt>
                <c:pt idx="3266">
                  <c:v>7.1</c:v>
                </c:pt>
                <c:pt idx="3267">
                  <c:v>7.3</c:v>
                </c:pt>
                <c:pt idx="3268">
                  <c:v>4</c:v>
                </c:pt>
                <c:pt idx="3269">
                  <c:v>8</c:v>
                </c:pt>
                <c:pt idx="3270">
                  <c:v>6.7</c:v>
                </c:pt>
                <c:pt idx="3271">
                  <c:v>4.5999999999999996</c:v>
                </c:pt>
                <c:pt idx="3272">
                  <c:v>4</c:v>
                </c:pt>
                <c:pt idx="3273">
                  <c:v>7</c:v>
                </c:pt>
                <c:pt idx="3274">
                  <c:v>5.9</c:v>
                </c:pt>
                <c:pt idx="3275">
                  <c:v>7.5</c:v>
                </c:pt>
                <c:pt idx="3276">
                  <c:v>4.7</c:v>
                </c:pt>
                <c:pt idx="3277">
                  <c:v>6.7</c:v>
                </c:pt>
                <c:pt idx="3278">
                  <c:v>6.7</c:v>
                </c:pt>
                <c:pt idx="3279">
                  <c:v>7.1</c:v>
                </c:pt>
                <c:pt idx="3280">
                  <c:v>2.7</c:v>
                </c:pt>
                <c:pt idx="3281">
                  <c:v>7.3</c:v>
                </c:pt>
                <c:pt idx="3282">
                  <c:v>7.6</c:v>
                </c:pt>
                <c:pt idx="3283">
                  <c:v>5.8</c:v>
                </c:pt>
                <c:pt idx="3284">
                  <c:v>6.5</c:v>
                </c:pt>
                <c:pt idx="3285">
                  <c:v>6.6</c:v>
                </c:pt>
                <c:pt idx="3286">
                  <c:v>6.9</c:v>
                </c:pt>
                <c:pt idx="3287">
                  <c:v>8.5</c:v>
                </c:pt>
                <c:pt idx="3288">
                  <c:v>4.8</c:v>
                </c:pt>
                <c:pt idx="3289">
                  <c:v>7</c:v>
                </c:pt>
                <c:pt idx="3290">
                  <c:v>5.4</c:v>
                </c:pt>
                <c:pt idx="3291">
                  <c:v>6.9</c:v>
                </c:pt>
                <c:pt idx="3292">
                  <c:v>6.6</c:v>
                </c:pt>
                <c:pt idx="3293">
                  <c:v>5.9</c:v>
                </c:pt>
                <c:pt idx="3294">
                  <c:v>6.3</c:v>
                </c:pt>
                <c:pt idx="3295">
                  <c:v>6.3</c:v>
                </c:pt>
                <c:pt idx="3296">
                  <c:v>7.7</c:v>
                </c:pt>
                <c:pt idx="3297">
                  <c:v>7</c:v>
                </c:pt>
                <c:pt idx="3298">
                  <c:v>6.3</c:v>
                </c:pt>
                <c:pt idx="3299">
                  <c:v>5.9</c:v>
                </c:pt>
                <c:pt idx="3300">
                  <c:v>6.2</c:v>
                </c:pt>
                <c:pt idx="3301">
                  <c:v>7.7</c:v>
                </c:pt>
                <c:pt idx="3302">
                  <c:v>6.5</c:v>
                </c:pt>
                <c:pt idx="3303">
                  <c:v>5.8</c:v>
                </c:pt>
                <c:pt idx="3304">
                  <c:v>6.1</c:v>
                </c:pt>
                <c:pt idx="3305">
                  <c:v>5.2</c:v>
                </c:pt>
                <c:pt idx="3306">
                  <c:v>8.1999999999999993</c:v>
                </c:pt>
                <c:pt idx="3307">
                  <c:v>6</c:v>
                </c:pt>
                <c:pt idx="3308">
                  <c:v>6.8</c:v>
                </c:pt>
                <c:pt idx="3309">
                  <c:v>7</c:v>
                </c:pt>
                <c:pt idx="3310">
                  <c:v>6.8</c:v>
                </c:pt>
                <c:pt idx="3311">
                  <c:v>7.1</c:v>
                </c:pt>
                <c:pt idx="3312">
                  <c:v>6.9</c:v>
                </c:pt>
                <c:pt idx="3313">
                  <c:v>6.9</c:v>
                </c:pt>
                <c:pt idx="3314">
                  <c:v>7.2</c:v>
                </c:pt>
                <c:pt idx="3315">
                  <c:v>7.8</c:v>
                </c:pt>
                <c:pt idx="3316">
                  <c:v>7.3</c:v>
                </c:pt>
                <c:pt idx="3317">
                  <c:v>7.5</c:v>
                </c:pt>
                <c:pt idx="3318">
                  <c:v>6</c:v>
                </c:pt>
                <c:pt idx="3319">
                  <c:v>6.8</c:v>
                </c:pt>
                <c:pt idx="3320">
                  <c:v>3.9</c:v>
                </c:pt>
                <c:pt idx="3321">
                  <c:v>6.1</c:v>
                </c:pt>
                <c:pt idx="3322">
                  <c:v>7.5</c:v>
                </c:pt>
                <c:pt idx="3323">
                  <c:v>8.1999999999999993</c:v>
                </c:pt>
                <c:pt idx="3324">
                  <c:v>7.8</c:v>
                </c:pt>
                <c:pt idx="3325">
                  <c:v>5.2</c:v>
                </c:pt>
                <c:pt idx="3326">
                  <c:v>6.8</c:v>
                </c:pt>
                <c:pt idx="3327">
                  <c:v>7</c:v>
                </c:pt>
                <c:pt idx="3328">
                  <c:v>6.5</c:v>
                </c:pt>
                <c:pt idx="3329">
                  <c:v>6.4</c:v>
                </c:pt>
                <c:pt idx="3330">
                  <c:v>5.3</c:v>
                </c:pt>
                <c:pt idx="3331">
                  <c:v>4.7</c:v>
                </c:pt>
                <c:pt idx="3332">
                  <c:v>7</c:v>
                </c:pt>
                <c:pt idx="3333">
                  <c:v>7.6</c:v>
                </c:pt>
                <c:pt idx="3334">
                  <c:v>7.1</c:v>
                </c:pt>
                <c:pt idx="3335">
                  <c:v>6.5</c:v>
                </c:pt>
                <c:pt idx="3336">
                  <c:v>8.5</c:v>
                </c:pt>
                <c:pt idx="3337">
                  <c:v>8.6999999999999993</c:v>
                </c:pt>
                <c:pt idx="3338">
                  <c:v>7.1</c:v>
                </c:pt>
                <c:pt idx="3339">
                  <c:v>8.3000000000000007</c:v>
                </c:pt>
                <c:pt idx="3340">
                  <c:v>7.4</c:v>
                </c:pt>
                <c:pt idx="3341">
                  <c:v>6.4</c:v>
                </c:pt>
                <c:pt idx="3342">
                  <c:v>7.5</c:v>
                </c:pt>
                <c:pt idx="3343">
                  <c:v>7.2</c:v>
                </c:pt>
                <c:pt idx="3344">
                  <c:v>7.6</c:v>
                </c:pt>
                <c:pt idx="3345">
                  <c:v>7.8</c:v>
                </c:pt>
                <c:pt idx="3346">
                  <c:v>8.1999999999999993</c:v>
                </c:pt>
                <c:pt idx="3347">
                  <c:v>6.6</c:v>
                </c:pt>
                <c:pt idx="3348">
                  <c:v>5.7</c:v>
                </c:pt>
                <c:pt idx="3349">
                  <c:v>7.4</c:v>
                </c:pt>
                <c:pt idx="3350">
                  <c:v>8</c:v>
                </c:pt>
                <c:pt idx="3351">
                  <c:v>5.4</c:v>
                </c:pt>
                <c:pt idx="3352">
                  <c:v>7.4</c:v>
                </c:pt>
                <c:pt idx="3353">
                  <c:v>5.7</c:v>
                </c:pt>
                <c:pt idx="3354">
                  <c:v>6.8</c:v>
                </c:pt>
                <c:pt idx="3355">
                  <c:v>5.4</c:v>
                </c:pt>
                <c:pt idx="3356">
                  <c:v>5.0999999999999996</c:v>
                </c:pt>
                <c:pt idx="3357">
                  <c:v>5.9</c:v>
                </c:pt>
                <c:pt idx="3358">
                  <c:v>8.1999999999999993</c:v>
                </c:pt>
                <c:pt idx="3359">
                  <c:v>5.3</c:v>
                </c:pt>
                <c:pt idx="3360">
                  <c:v>4.3</c:v>
                </c:pt>
                <c:pt idx="3361">
                  <c:v>7.2</c:v>
                </c:pt>
                <c:pt idx="3362">
                  <c:v>5.9</c:v>
                </c:pt>
                <c:pt idx="3363">
                  <c:v>3</c:v>
                </c:pt>
                <c:pt idx="3364">
                  <c:v>7.9</c:v>
                </c:pt>
                <c:pt idx="3365">
                  <c:v>3.2</c:v>
                </c:pt>
                <c:pt idx="3366">
                  <c:v>6.5</c:v>
                </c:pt>
                <c:pt idx="3367">
                  <c:v>7</c:v>
                </c:pt>
                <c:pt idx="3368">
                  <c:v>6.9</c:v>
                </c:pt>
                <c:pt idx="3369">
                  <c:v>4.4000000000000004</c:v>
                </c:pt>
                <c:pt idx="3370">
                  <c:v>6</c:v>
                </c:pt>
                <c:pt idx="3371">
                  <c:v>5.3</c:v>
                </c:pt>
                <c:pt idx="3372">
                  <c:v>5.3</c:v>
                </c:pt>
                <c:pt idx="3373">
                  <c:v>7.1</c:v>
                </c:pt>
                <c:pt idx="3374">
                  <c:v>5.4</c:v>
                </c:pt>
                <c:pt idx="3375">
                  <c:v>6.9</c:v>
                </c:pt>
                <c:pt idx="3376">
                  <c:v>7.3</c:v>
                </c:pt>
                <c:pt idx="3377">
                  <c:v>7.8</c:v>
                </c:pt>
                <c:pt idx="3378">
                  <c:v>6.6</c:v>
                </c:pt>
                <c:pt idx="3379">
                  <c:v>5.4</c:v>
                </c:pt>
                <c:pt idx="3380">
                  <c:v>8.4</c:v>
                </c:pt>
                <c:pt idx="3381">
                  <c:v>6.3</c:v>
                </c:pt>
                <c:pt idx="3382">
                  <c:v>6.1</c:v>
                </c:pt>
                <c:pt idx="3383">
                  <c:v>5</c:v>
                </c:pt>
                <c:pt idx="3384">
                  <c:v>5.3</c:v>
                </c:pt>
                <c:pt idx="3385">
                  <c:v>5.3</c:v>
                </c:pt>
                <c:pt idx="3386">
                  <c:v>7.4</c:v>
                </c:pt>
                <c:pt idx="3387">
                  <c:v>5.9</c:v>
                </c:pt>
                <c:pt idx="3388">
                  <c:v>4.0999999999999996</c:v>
                </c:pt>
                <c:pt idx="3389">
                  <c:v>6.7</c:v>
                </c:pt>
                <c:pt idx="3390">
                  <c:v>5.8</c:v>
                </c:pt>
                <c:pt idx="3391">
                  <c:v>5.9</c:v>
                </c:pt>
                <c:pt idx="3392">
                  <c:v>8</c:v>
                </c:pt>
                <c:pt idx="3393">
                  <c:v>6.5</c:v>
                </c:pt>
                <c:pt idx="3394">
                  <c:v>6.4</c:v>
                </c:pt>
                <c:pt idx="3395">
                  <c:v>6.8</c:v>
                </c:pt>
                <c:pt idx="3396">
                  <c:v>7.4</c:v>
                </c:pt>
                <c:pt idx="3397">
                  <c:v>8.3000000000000007</c:v>
                </c:pt>
                <c:pt idx="3398">
                  <c:v>5.3</c:v>
                </c:pt>
                <c:pt idx="3399">
                  <c:v>8.1</c:v>
                </c:pt>
                <c:pt idx="3400">
                  <c:v>8</c:v>
                </c:pt>
                <c:pt idx="3401">
                  <c:v>5.7</c:v>
                </c:pt>
                <c:pt idx="3402">
                  <c:v>7.1</c:v>
                </c:pt>
                <c:pt idx="3403">
                  <c:v>7.8</c:v>
                </c:pt>
                <c:pt idx="3404">
                  <c:v>5.9</c:v>
                </c:pt>
                <c:pt idx="3405">
                  <c:v>7.8</c:v>
                </c:pt>
                <c:pt idx="3406">
                  <c:v>6</c:v>
                </c:pt>
                <c:pt idx="3407">
                  <c:v>7.2</c:v>
                </c:pt>
                <c:pt idx="3408">
                  <c:v>5.0999999999999996</c:v>
                </c:pt>
                <c:pt idx="3409">
                  <c:v>5.0999999999999996</c:v>
                </c:pt>
                <c:pt idx="3410">
                  <c:v>6.9</c:v>
                </c:pt>
                <c:pt idx="3411">
                  <c:v>4.5999999999999996</c:v>
                </c:pt>
                <c:pt idx="3412">
                  <c:v>6.7</c:v>
                </c:pt>
                <c:pt idx="3413">
                  <c:v>7.1</c:v>
                </c:pt>
                <c:pt idx="3414">
                  <c:v>7.6</c:v>
                </c:pt>
                <c:pt idx="3415">
                  <c:v>8.1</c:v>
                </c:pt>
                <c:pt idx="3416">
                  <c:v>7</c:v>
                </c:pt>
                <c:pt idx="3417">
                  <c:v>7.1</c:v>
                </c:pt>
                <c:pt idx="3418">
                  <c:v>7.6</c:v>
                </c:pt>
                <c:pt idx="3419">
                  <c:v>7.1</c:v>
                </c:pt>
                <c:pt idx="3420">
                  <c:v>7.1</c:v>
                </c:pt>
                <c:pt idx="3421">
                  <c:v>7.7</c:v>
                </c:pt>
                <c:pt idx="3422">
                  <c:v>7.6</c:v>
                </c:pt>
                <c:pt idx="3423">
                  <c:v>6.6</c:v>
                </c:pt>
                <c:pt idx="3424">
                  <c:v>5.7</c:v>
                </c:pt>
                <c:pt idx="3425">
                  <c:v>7.1</c:v>
                </c:pt>
                <c:pt idx="3426">
                  <c:v>6.2</c:v>
                </c:pt>
                <c:pt idx="3427">
                  <c:v>6.1</c:v>
                </c:pt>
                <c:pt idx="3428">
                  <c:v>5.9</c:v>
                </c:pt>
                <c:pt idx="3429">
                  <c:v>6.8</c:v>
                </c:pt>
                <c:pt idx="3430">
                  <c:v>6.8</c:v>
                </c:pt>
                <c:pt idx="3431">
                  <c:v>5.0999999999999996</c:v>
                </c:pt>
                <c:pt idx="3432">
                  <c:v>7.7</c:v>
                </c:pt>
                <c:pt idx="3433">
                  <c:v>3.9</c:v>
                </c:pt>
                <c:pt idx="3434">
                  <c:v>7.8</c:v>
                </c:pt>
                <c:pt idx="3435">
                  <c:v>5.7</c:v>
                </c:pt>
                <c:pt idx="3436">
                  <c:v>4.7</c:v>
                </c:pt>
                <c:pt idx="3437">
                  <c:v>5.9</c:v>
                </c:pt>
                <c:pt idx="3438">
                  <c:v>5.9</c:v>
                </c:pt>
                <c:pt idx="3439">
                  <c:v>8.1</c:v>
                </c:pt>
                <c:pt idx="3440">
                  <c:v>7.6</c:v>
                </c:pt>
                <c:pt idx="3441">
                  <c:v>7.2</c:v>
                </c:pt>
                <c:pt idx="3442">
                  <c:v>7.5</c:v>
                </c:pt>
                <c:pt idx="3443">
                  <c:v>5.0999999999999996</c:v>
                </c:pt>
                <c:pt idx="3444">
                  <c:v>6.9</c:v>
                </c:pt>
                <c:pt idx="3445">
                  <c:v>7.6</c:v>
                </c:pt>
                <c:pt idx="3446">
                  <c:v>7.6</c:v>
                </c:pt>
                <c:pt idx="3447">
                  <c:v>7.6</c:v>
                </c:pt>
                <c:pt idx="3448">
                  <c:v>5.3</c:v>
                </c:pt>
                <c:pt idx="3449">
                  <c:v>8.5</c:v>
                </c:pt>
                <c:pt idx="3450">
                  <c:v>7</c:v>
                </c:pt>
                <c:pt idx="3451">
                  <c:v>7.8</c:v>
                </c:pt>
                <c:pt idx="3452">
                  <c:v>7.2</c:v>
                </c:pt>
                <c:pt idx="3453">
                  <c:v>8</c:v>
                </c:pt>
                <c:pt idx="3454">
                  <c:v>8.1</c:v>
                </c:pt>
                <c:pt idx="3455">
                  <c:v>6.8</c:v>
                </c:pt>
                <c:pt idx="3456">
                  <c:v>7.2</c:v>
                </c:pt>
                <c:pt idx="3457">
                  <c:v>7.4</c:v>
                </c:pt>
                <c:pt idx="3458">
                  <c:v>6.1</c:v>
                </c:pt>
                <c:pt idx="3459">
                  <c:v>7</c:v>
                </c:pt>
                <c:pt idx="3460">
                  <c:v>5.3</c:v>
                </c:pt>
                <c:pt idx="3461">
                  <c:v>4.7</c:v>
                </c:pt>
                <c:pt idx="3462">
                  <c:v>5.7</c:v>
                </c:pt>
                <c:pt idx="3463">
                  <c:v>6.5</c:v>
                </c:pt>
                <c:pt idx="3464">
                  <c:v>8</c:v>
                </c:pt>
                <c:pt idx="3465">
                  <c:v>3.3</c:v>
                </c:pt>
                <c:pt idx="3466">
                  <c:v>8.3000000000000007</c:v>
                </c:pt>
                <c:pt idx="3467">
                  <c:v>6.9</c:v>
                </c:pt>
                <c:pt idx="3468">
                  <c:v>8.1</c:v>
                </c:pt>
                <c:pt idx="3469">
                  <c:v>6.8</c:v>
                </c:pt>
                <c:pt idx="3470">
                  <c:v>4.5999999999999996</c:v>
                </c:pt>
                <c:pt idx="3471">
                  <c:v>7</c:v>
                </c:pt>
                <c:pt idx="3472">
                  <c:v>6.7</c:v>
                </c:pt>
                <c:pt idx="3473">
                  <c:v>5.8</c:v>
                </c:pt>
                <c:pt idx="3474">
                  <c:v>4.5</c:v>
                </c:pt>
                <c:pt idx="3475">
                  <c:v>6.2</c:v>
                </c:pt>
                <c:pt idx="3476">
                  <c:v>6.6</c:v>
                </c:pt>
                <c:pt idx="3477">
                  <c:v>6.6</c:v>
                </c:pt>
                <c:pt idx="3478">
                  <c:v>7.8</c:v>
                </c:pt>
                <c:pt idx="3479">
                  <c:v>7.7</c:v>
                </c:pt>
                <c:pt idx="3480">
                  <c:v>5.7</c:v>
                </c:pt>
                <c:pt idx="3481">
                  <c:v>7.1</c:v>
                </c:pt>
                <c:pt idx="3482">
                  <c:v>6.4</c:v>
                </c:pt>
                <c:pt idx="3483">
                  <c:v>7</c:v>
                </c:pt>
                <c:pt idx="3484">
                  <c:v>5.8</c:v>
                </c:pt>
                <c:pt idx="3485">
                  <c:v>7.8</c:v>
                </c:pt>
                <c:pt idx="3486">
                  <c:v>7.2</c:v>
                </c:pt>
                <c:pt idx="3487">
                  <c:v>5.6</c:v>
                </c:pt>
                <c:pt idx="3488">
                  <c:v>6.8</c:v>
                </c:pt>
                <c:pt idx="3489">
                  <c:v>7.3</c:v>
                </c:pt>
                <c:pt idx="3490">
                  <c:v>7.3</c:v>
                </c:pt>
                <c:pt idx="3491">
                  <c:v>6.6</c:v>
                </c:pt>
                <c:pt idx="3492">
                  <c:v>7.5</c:v>
                </c:pt>
                <c:pt idx="3493">
                  <c:v>7.8</c:v>
                </c:pt>
                <c:pt idx="3494">
                  <c:v>6.7</c:v>
                </c:pt>
                <c:pt idx="3495">
                  <c:v>7.5</c:v>
                </c:pt>
                <c:pt idx="3496">
                  <c:v>6.3</c:v>
                </c:pt>
                <c:pt idx="3497">
                  <c:v>6.3</c:v>
                </c:pt>
                <c:pt idx="3498">
                  <c:v>6.8</c:v>
                </c:pt>
                <c:pt idx="3499">
                  <c:v>7.8</c:v>
                </c:pt>
                <c:pt idx="3500">
                  <c:v>6.9</c:v>
                </c:pt>
                <c:pt idx="3501">
                  <c:v>4.3</c:v>
                </c:pt>
                <c:pt idx="3502">
                  <c:v>7.2</c:v>
                </c:pt>
                <c:pt idx="3503">
                  <c:v>7.3</c:v>
                </c:pt>
                <c:pt idx="3504">
                  <c:v>7.2</c:v>
                </c:pt>
                <c:pt idx="3505">
                  <c:v>5.4</c:v>
                </c:pt>
                <c:pt idx="3506">
                  <c:v>7.1</c:v>
                </c:pt>
                <c:pt idx="3507">
                  <c:v>6.8</c:v>
                </c:pt>
                <c:pt idx="3508">
                  <c:v>7</c:v>
                </c:pt>
                <c:pt idx="3509">
                  <c:v>7.4</c:v>
                </c:pt>
                <c:pt idx="3510">
                  <c:v>6.7</c:v>
                </c:pt>
                <c:pt idx="3511">
                  <c:v>7.2</c:v>
                </c:pt>
                <c:pt idx="3512">
                  <c:v>7.5</c:v>
                </c:pt>
                <c:pt idx="3513">
                  <c:v>6.8</c:v>
                </c:pt>
                <c:pt idx="3514">
                  <c:v>7.9</c:v>
                </c:pt>
                <c:pt idx="3515">
                  <c:v>6.7</c:v>
                </c:pt>
                <c:pt idx="3516">
                  <c:v>5.8</c:v>
                </c:pt>
                <c:pt idx="3517">
                  <c:v>6.5</c:v>
                </c:pt>
                <c:pt idx="3518">
                  <c:v>7.2</c:v>
                </c:pt>
                <c:pt idx="3519">
                  <c:v>6.5</c:v>
                </c:pt>
                <c:pt idx="3520">
                  <c:v>6.2</c:v>
                </c:pt>
                <c:pt idx="3521">
                  <c:v>8.6</c:v>
                </c:pt>
                <c:pt idx="3522">
                  <c:v>6.5</c:v>
                </c:pt>
                <c:pt idx="3523">
                  <c:v>6.3</c:v>
                </c:pt>
                <c:pt idx="3524">
                  <c:v>4.3</c:v>
                </c:pt>
                <c:pt idx="3525">
                  <c:v>6.1</c:v>
                </c:pt>
                <c:pt idx="3526">
                  <c:v>5.8</c:v>
                </c:pt>
                <c:pt idx="3527">
                  <c:v>6.7</c:v>
                </c:pt>
                <c:pt idx="3528">
                  <c:v>6.7</c:v>
                </c:pt>
                <c:pt idx="3529">
                  <c:v>5.0999999999999996</c:v>
                </c:pt>
                <c:pt idx="3530">
                  <c:v>7.7</c:v>
                </c:pt>
                <c:pt idx="3531">
                  <c:v>6.7</c:v>
                </c:pt>
                <c:pt idx="3532">
                  <c:v>6.6</c:v>
                </c:pt>
                <c:pt idx="3533">
                  <c:v>8.1999999999999993</c:v>
                </c:pt>
                <c:pt idx="3534">
                  <c:v>8.1</c:v>
                </c:pt>
                <c:pt idx="3535">
                  <c:v>7.2</c:v>
                </c:pt>
                <c:pt idx="3536">
                  <c:v>7.4</c:v>
                </c:pt>
                <c:pt idx="3537">
                  <c:v>6.5</c:v>
                </c:pt>
                <c:pt idx="3538">
                  <c:v>5.7</c:v>
                </c:pt>
                <c:pt idx="3539">
                  <c:v>6.2</c:v>
                </c:pt>
                <c:pt idx="3540">
                  <c:v>3.3</c:v>
                </c:pt>
                <c:pt idx="3541">
                  <c:v>6.1</c:v>
                </c:pt>
                <c:pt idx="3542">
                  <c:v>5.7</c:v>
                </c:pt>
                <c:pt idx="3543">
                  <c:v>7.2</c:v>
                </c:pt>
                <c:pt idx="3544">
                  <c:v>7.7</c:v>
                </c:pt>
                <c:pt idx="3545">
                  <c:v>7.1</c:v>
                </c:pt>
                <c:pt idx="3546">
                  <c:v>7</c:v>
                </c:pt>
                <c:pt idx="3547">
                  <c:v>7.4</c:v>
                </c:pt>
                <c:pt idx="3548">
                  <c:v>7.7</c:v>
                </c:pt>
                <c:pt idx="3549">
                  <c:v>6.6</c:v>
                </c:pt>
                <c:pt idx="3550">
                  <c:v>6</c:v>
                </c:pt>
                <c:pt idx="3551">
                  <c:v>8.4</c:v>
                </c:pt>
                <c:pt idx="3552">
                  <c:v>8.9</c:v>
                </c:pt>
                <c:pt idx="3553">
                  <c:v>7.9</c:v>
                </c:pt>
                <c:pt idx="3554">
                  <c:v>6</c:v>
                </c:pt>
                <c:pt idx="3555">
                  <c:v>6.1</c:v>
                </c:pt>
                <c:pt idx="3556">
                  <c:v>7.4</c:v>
                </c:pt>
                <c:pt idx="3557">
                  <c:v>6.2</c:v>
                </c:pt>
                <c:pt idx="3558">
                  <c:v>7.2</c:v>
                </c:pt>
                <c:pt idx="3559">
                  <c:v>6.2</c:v>
                </c:pt>
                <c:pt idx="3560">
                  <c:v>6.8</c:v>
                </c:pt>
                <c:pt idx="3561">
                  <c:v>7.7</c:v>
                </c:pt>
                <c:pt idx="3562">
                  <c:v>5.9</c:v>
                </c:pt>
                <c:pt idx="3563">
                  <c:v>7</c:v>
                </c:pt>
                <c:pt idx="3564">
                  <c:v>6.1</c:v>
                </c:pt>
                <c:pt idx="3565">
                  <c:v>7.6</c:v>
                </c:pt>
                <c:pt idx="3566">
                  <c:v>8.1</c:v>
                </c:pt>
                <c:pt idx="3567">
                  <c:v>5.7</c:v>
                </c:pt>
                <c:pt idx="3568">
                  <c:v>6.6</c:v>
                </c:pt>
                <c:pt idx="3569">
                  <c:v>7.3</c:v>
                </c:pt>
                <c:pt idx="3570">
                  <c:v>5</c:v>
                </c:pt>
                <c:pt idx="3571">
                  <c:v>7</c:v>
                </c:pt>
                <c:pt idx="3572">
                  <c:v>3.4</c:v>
                </c:pt>
                <c:pt idx="3573">
                  <c:v>5.9</c:v>
                </c:pt>
                <c:pt idx="3574">
                  <c:v>6</c:v>
                </c:pt>
                <c:pt idx="3575">
                  <c:v>7.4</c:v>
                </c:pt>
                <c:pt idx="3576">
                  <c:v>7.4</c:v>
                </c:pt>
                <c:pt idx="3577">
                  <c:v>4.2</c:v>
                </c:pt>
                <c:pt idx="3578">
                  <c:v>6.2</c:v>
                </c:pt>
                <c:pt idx="3579">
                  <c:v>5.4</c:v>
                </c:pt>
                <c:pt idx="3580">
                  <c:v>7.2</c:v>
                </c:pt>
                <c:pt idx="3581">
                  <c:v>6.7</c:v>
                </c:pt>
                <c:pt idx="3582">
                  <c:v>7.2</c:v>
                </c:pt>
                <c:pt idx="3583">
                  <c:v>7.4</c:v>
                </c:pt>
                <c:pt idx="3584">
                  <c:v>5.6</c:v>
                </c:pt>
                <c:pt idx="3585">
                  <c:v>6.8</c:v>
                </c:pt>
                <c:pt idx="3586">
                  <c:v>7.7</c:v>
                </c:pt>
                <c:pt idx="3587">
                  <c:v>7</c:v>
                </c:pt>
                <c:pt idx="3588">
                  <c:v>7.2</c:v>
                </c:pt>
                <c:pt idx="3589">
                  <c:v>7.2</c:v>
                </c:pt>
                <c:pt idx="3590">
                  <c:v>6.2</c:v>
                </c:pt>
                <c:pt idx="3591">
                  <c:v>6.2</c:v>
                </c:pt>
                <c:pt idx="3592">
                  <c:v>6.9</c:v>
                </c:pt>
                <c:pt idx="3593">
                  <c:v>7</c:v>
                </c:pt>
                <c:pt idx="3594">
                  <c:v>6.7</c:v>
                </c:pt>
                <c:pt idx="3595">
                  <c:v>3.6</c:v>
                </c:pt>
                <c:pt idx="3596">
                  <c:v>7.4</c:v>
                </c:pt>
                <c:pt idx="3597">
                  <c:v>6.1</c:v>
                </c:pt>
                <c:pt idx="3598">
                  <c:v>8.1999999999999993</c:v>
                </c:pt>
                <c:pt idx="3599">
                  <c:v>7.7</c:v>
                </c:pt>
                <c:pt idx="3600">
                  <c:v>7.3</c:v>
                </c:pt>
                <c:pt idx="3601">
                  <c:v>7.6</c:v>
                </c:pt>
                <c:pt idx="3602">
                  <c:v>6.8</c:v>
                </c:pt>
                <c:pt idx="3603">
                  <c:v>5.6</c:v>
                </c:pt>
                <c:pt idx="3604">
                  <c:v>4.8</c:v>
                </c:pt>
                <c:pt idx="3605">
                  <c:v>6.4</c:v>
                </c:pt>
                <c:pt idx="3606">
                  <c:v>6.8</c:v>
                </c:pt>
                <c:pt idx="3607">
                  <c:v>6.1</c:v>
                </c:pt>
                <c:pt idx="3608">
                  <c:v>6</c:v>
                </c:pt>
                <c:pt idx="3609">
                  <c:v>6.1</c:v>
                </c:pt>
                <c:pt idx="3610">
                  <c:v>5.5</c:v>
                </c:pt>
                <c:pt idx="3611">
                  <c:v>6.9</c:v>
                </c:pt>
                <c:pt idx="3612">
                  <c:v>4.0999999999999996</c:v>
                </c:pt>
                <c:pt idx="3613">
                  <c:v>5.4</c:v>
                </c:pt>
                <c:pt idx="3614">
                  <c:v>8.1999999999999993</c:v>
                </c:pt>
                <c:pt idx="3615">
                  <c:v>5.7</c:v>
                </c:pt>
                <c:pt idx="3616">
                  <c:v>7.9</c:v>
                </c:pt>
                <c:pt idx="3617">
                  <c:v>7.1</c:v>
                </c:pt>
                <c:pt idx="3618">
                  <c:v>6.4</c:v>
                </c:pt>
                <c:pt idx="3619">
                  <c:v>7.5</c:v>
                </c:pt>
                <c:pt idx="3620">
                  <c:v>6.4</c:v>
                </c:pt>
                <c:pt idx="3621">
                  <c:v>7.3</c:v>
                </c:pt>
                <c:pt idx="3622">
                  <c:v>7.2</c:v>
                </c:pt>
                <c:pt idx="3623">
                  <c:v>6</c:v>
                </c:pt>
                <c:pt idx="3624">
                  <c:v>5.6</c:v>
                </c:pt>
                <c:pt idx="3625">
                  <c:v>8.4</c:v>
                </c:pt>
                <c:pt idx="3626">
                  <c:v>7.5</c:v>
                </c:pt>
                <c:pt idx="3627">
                  <c:v>7.2</c:v>
                </c:pt>
                <c:pt idx="3628">
                  <c:v>7.2</c:v>
                </c:pt>
                <c:pt idx="3629">
                  <c:v>6.5</c:v>
                </c:pt>
                <c:pt idx="3630">
                  <c:v>5.0999999999999996</c:v>
                </c:pt>
                <c:pt idx="3631">
                  <c:v>6.4</c:v>
                </c:pt>
                <c:pt idx="3632">
                  <c:v>6.8</c:v>
                </c:pt>
                <c:pt idx="3633">
                  <c:v>7.5</c:v>
                </c:pt>
                <c:pt idx="3634">
                  <c:v>6.9</c:v>
                </c:pt>
                <c:pt idx="3635">
                  <c:v>7</c:v>
                </c:pt>
                <c:pt idx="3636">
                  <c:v>6.3</c:v>
                </c:pt>
                <c:pt idx="3637">
                  <c:v>5.5</c:v>
                </c:pt>
                <c:pt idx="3638">
                  <c:v>6.6</c:v>
                </c:pt>
                <c:pt idx="3639">
                  <c:v>5.2</c:v>
                </c:pt>
                <c:pt idx="3640">
                  <c:v>8.3000000000000007</c:v>
                </c:pt>
                <c:pt idx="3641">
                  <c:v>7.2</c:v>
                </c:pt>
                <c:pt idx="3642">
                  <c:v>7.2</c:v>
                </c:pt>
                <c:pt idx="3643">
                  <c:v>6.5</c:v>
                </c:pt>
                <c:pt idx="3644">
                  <c:v>6.5</c:v>
                </c:pt>
                <c:pt idx="3645">
                  <c:v>7.8</c:v>
                </c:pt>
                <c:pt idx="3646">
                  <c:v>6.4</c:v>
                </c:pt>
                <c:pt idx="3647">
                  <c:v>8.1</c:v>
                </c:pt>
                <c:pt idx="3648">
                  <c:v>5.6</c:v>
                </c:pt>
                <c:pt idx="3649">
                  <c:v>5.6</c:v>
                </c:pt>
                <c:pt idx="3650">
                  <c:v>6.6</c:v>
                </c:pt>
                <c:pt idx="3651">
                  <c:v>7.7</c:v>
                </c:pt>
                <c:pt idx="3652">
                  <c:v>7.2</c:v>
                </c:pt>
                <c:pt idx="3653">
                  <c:v>6.5</c:v>
                </c:pt>
                <c:pt idx="3654">
                  <c:v>6.1</c:v>
                </c:pt>
                <c:pt idx="3655">
                  <c:v>5.7</c:v>
                </c:pt>
                <c:pt idx="3656">
                  <c:v>5.9</c:v>
                </c:pt>
                <c:pt idx="3657">
                  <c:v>7.7</c:v>
                </c:pt>
                <c:pt idx="3658">
                  <c:v>7.1</c:v>
                </c:pt>
                <c:pt idx="3659">
                  <c:v>7.6</c:v>
                </c:pt>
                <c:pt idx="3660">
                  <c:v>6.4</c:v>
                </c:pt>
                <c:pt idx="3661">
                  <c:v>7.4</c:v>
                </c:pt>
                <c:pt idx="3662">
                  <c:v>6.8</c:v>
                </c:pt>
                <c:pt idx="3663">
                  <c:v>6.5</c:v>
                </c:pt>
                <c:pt idx="3664">
                  <c:v>6</c:v>
                </c:pt>
                <c:pt idx="3665">
                  <c:v>7.3</c:v>
                </c:pt>
                <c:pt idx="3666">
                  <c:v>7.3</c:v>
                </c:pt>
                <c:pt idx="3667">
                  <c:v>6.5</c:v>
                </c:pt>
                <c:pt idx="3668">
                  <c:v>6</c:v>
                </c:pt>
                <c:pt idx="3669">
                  <c:v>5.3</c:v>
                </c:pt>
                <c:pt idx="3670">
                  <c:v>6.6</c:v>
                </c:pt>
                <c:pt idx="3671">
                  <c:v>7.1</c:v>
                </c:pt>
                <c:pt idx="3672">
                  <c:v>8.6999999999999993</c:v>
                </c:pt>
                <c:pt idx="3673">
                  <c:v>8.4</c:v>
                </c:pt>
                <c:pt idx="3674">
                  <c:v>6.2</c:v>
                </c:pt>
                <c:pt idx="3675">
                  <c:v>5.8</c:v>
                </c:pt>
                <c:pt idx="3676">
                  <c:v>5.7</c:v>
                </c:pt>
                <c:pt idx="3677">
                  <c:v>6.1</c:v>
                </c:pt>
                <c:pt idx="3678">
                  <c:v>6.4</c:v>
                </c:pt>
                <c:pt idx="3679">
                  <c:v>6.5</c:v>
                </c:pt>
                <c:pt idx="3680">
                  <c:v>4.5999999999999996</c:v>
                </c:pt>
                <c:pt idx="3681">
                  <c:v>6.8</c:v>
                </c:pt>
                <c:pt idx="3682">
                  <c:v>5.9</c:v>
                </c:pt>
                <c:pt idx="3683">
                  <c:v>7.7</c:v>
                </c:pt>
                <c:pt idx="3684">
                  <c:v>7.1</c:v>
                </c:pt>
                <c:pt idx="3685">
                  <c:v>6.2</c:v>
                </c:pt>
                <c:pt idx="3686">
                  <c:v>7.7</c:v>
                </c:pt>
                <c:pt idx="3687">
                  <c:v>7.5</c:v>
                </c:pt>
                <c:pt idx="3688">
                  <c:v>7.6</c:v>
                </c:pt>
                <c:pt idx="3689">
                  <c:v>6.9</c:v>
                </c:pt>
                <c:pt idx="3690">
                  <c:v>7.1</c:v>
                </c:pt>
                <c:pt idx="3691">
                  <c:v>6.3</c:v>
                </c:pt>
                <c:pt idx="3692">
                  <c:v>8.3000000000000007</c:v>
                </c:pt>
                <c:pt idx="3693">
                  <c:v>7.1</c:v>
                </c:pt>
                <c:pt idx="3694">
                  <c:v>4.7</c:v>
                </c:pt>
                <c:pt idx="3695">
                  <c:v>7.2</c:v>
                </c:pt>
                <c:pt idx="3696">
                  <c:v>5.0999999999999996</c:v>
                </c:pt>
                <c:pt idx="3697">
                  <c:v>6.9</c:v>
                </c:pt>
                <c:pt idx="3698">
                  <c:v>6.1</c:v>
                </c:pt>
                <c:pt idx="3699">
                  <c:v>7</c:v>
                </c:pt>
                <c:pt idx="3700">
                  <c:v>6.3</c:v>
                </c:pt>
                <c:pt idx="3701">
                  <c:v>6.1</c:v>
                </c:pt>
                <c:pt idx="3702">
                  <c:v>7.2</c:v>
                </c:pt>
                <c:pt idx="3703">
                  <c:v>7.8</c:v>
                </c:pt>
                <c:pt idx="3704">
                  <c:v>4.7</c:v>
                </c:pt>
                <c:pt idx="3705">
                  <c:v>6.7</c:v>
                </c:pt>
                <c:pt idx="3706">
                  <c:v>6.6</c:v>
                </c:pt>
                <c:pt idx="3707">
                  <c:v>6.9</c:v>
                </c:pt>
                <c:pt idx="3708">
                  <c:v>7.1</c:v>
                </c:pt>
                <c:pt idx="3709">
                  <c:v>6.7</c:v>
                </c:pt>
                <c:pt idx="3710">
                  <c:v>7.1</c:v>
                </c:pt>
                <c:pt idx="3711">
                  <c:v>7.6</c:v>
                </c:pt>
                <c:pt idx="3712">
                  <c:v>8.1</c:v>
                </c:pt>
                <c:pt idx="3713">
                  <c:v>5.5</c:v>
                </c:pt>
                <c:pt idx="3714">
                  <c:v>6.6</c:v>
                </c:pt>
                <c:pt idx="3715">
                  <c:v>4.8</c:v>
                </c:pt>
                <c:pt idx="3716">
                  <c:v>6.4</c:v>
                </c:pt>
                <c:pt idx="3717">
                  <c:v>7.3</c:v>
                </c:pt>
                <c:pt idx="3718">
                  <c:v>6.9</c:v>
                </c:pt>
                <c:pt idx="3719">
                  <c:v>7.2</c:v>
                </c:pt>
                <c:pt idx="3720">
                  <c:v>6.5</c:v>
                </c:pt>
                <c:pt idx="3721">
                  <c:v>6.6</c:v>
                </c:pt>
                <c:pt idx="3722">
                  <c:v>6.7</c:v>
                </c:pt>
                <c:pt idx="3723">
                  <c:v>7.3</c:v>
                </c:pt>
                <c:pt idx="3724">
                  <c:v>6.4</c:v>
                </c:pt>
                <c:pt idx="3725">
                  <c:v>7</c:v>
                </c:pt>
                <c:pt idx="3726">
                  <c:v>5.5</c:v>
                </c:pt>
                <c:pt idx="3727">
                  <c:v>6.7</c:v>
                </c:pt>
                <c:pt idx="3728">
                  <c:v>6.1</c:v>
                </c:pt>
                <c:pt idx="3729">
                  <c:v>3.9</c:v>
                </c:pt>
                <c:pt idx="3730">
                  <c:v>6.3</c:v>
                </c:pt>
                <c:pt idx="3731">
                  <c:v>7.5</c:v>
                </c:pt>
                <c:pt idx="3732">
                  <c:v>7</c:v>
                </c:pt>
                <c:pt idx="3733">
                  <c:v>6.7</c:v>
                </c:pt>
                <c:pt idx="3734">
                  <c:v>7.4</c:v>
                </c:pt>
                <c:pt idx="3735">
                  <c:v>8</c:v>
                </c:pt>
                <c:pt idx="3736">
                  <c:v>7.2</c:v>
                </c:pt>
                <c:pt idx="3737">
                  <c:v>6.4</c:v>
                </c:pt>
                <c:pt idx="3738">
                  <c:v>6.5</c:v>
                </c:pt>
                <c:pt idx="3739">
                  <c:v>6.9</c:v>
                </c:pt>
                <c:pt idx="3740">
                  <c:v>7.5</c:v>
                </c:pt>
                <c:pt idx="3741">
                  <c:v>7.7</c:v>
                </c:pt>
                <c:pt idx="3742">
                  <c:v>8.5</c:v>
                </c:pt>
                <c:pt idx="3743">
                  <c:v>7.7</c:v>
                </c:pt>
                <c:pt idx="3744">
                  <c:v>6.5</c:v>
                </c:pt>
                <c:pt idx="3745">
                  <c:v>7</c:v>
                </c:pt>
                <c:pt idx="3746">
                  <c:v>5.5</c:v>
                </c:pt>
                <c:pt idx="3747">
                  <c:v>6.3</c:v>
                </c:pt>
                <c:pt idx="3748">
                  <c:v>7.9</c:v>
                </c:pt>
                <c:pt idx="3749">
                  <c:v>7.3</c:v>
                </c:pt>
                <c:pt idx="3750">
                  <c:v>7.4</c:v>
                </c:pt>
                <c:pt idx="3751">
                  <c:v>7</c:v>
                </c:pt>
                <c:pt idx="3752">
                  <c:v>7.1</c:v>
                </c:pt>
                <c:pt idx="3753">
                  <c:v>7.5</c:v>
                </c:pt>
                <c:pt idx="3754">
                  <c:v>6.7</c:v>
                </c:pt>
                <c:pt idx="3755">
                  <c:v>6.7</c:v>
                </c:pt>
                <c:pt idx="3756">
                  <c:v>4.2</c:v>
                </c:pt>
                <c:pt idx="3757">
                  <c:v>7</c:v>
                </c:pt>
                <c:pt idx="3758">
                  <c:v>7</c:v>
                </c:pt>
                <c:pt idx="3759">
                  <c:v>6.8</c:v>
                </c:pt>
                <c:pt idx="3760">
                  <c:v>7.5</c:v>
                </c:pt>
                <c:pt idx="3761">
                  <c:v>5.3</c:v>
                </c:pt>
                <c:pt idx="3762">
                  <c:v>7.3</c:v>
                </c:pt>
                <c:pt idx="3763">
                  <c:v>5.6</c:v>
                </c:pt>
                <c:pt idx="3764">
                  <c:v>5.6</c:v>
                </c:pt>
                <c:pt idx="3765">
                  <c:v>6.6</c:v>
                </c:pt>
                <c:pt idx="3766">
                  <c:v>6.3</c:v>
                </c:pt>
                <c:pt idx="3767">
                  <c:v>7.5</c:v>
                </c:pt>
                <c:pt idx="3768">
                  <c:v>7.6</c:v>
                </c:pt>
                <c:pt idx="3769">
                  <c:v>4.0999999999999996</c:v>
                </c:pt>
                <c:pt idx="3770">
                  <c:v>7.8</c:v>
                </c:pt>
                <c:pt idx="3771">
                  <c:v>6.7</c:v>
                </c:pt>
                <c:pt idx="3772">
                  <c:v>7.3</c:v>
                </c:pt>
                <c:pt idx="3773">
                  <c:v>7.1</c:v>
                </c:pt>
                <c:pt idx="3774">
                  <c:v>6.6</c:v>
                </c:pt>
                <c:pt idx="3775">
                  <c:v>6.2</c:v>
                </c:pt>
                <c:pt idx="3776">
                  <c:v>6.1</c:v>
                </c:pt>
                <c:pt idx="3777">
                  <c:v>6.9</c:v>
                </c:pt>
                <c:pt idx="3778">
                  <c:v>7.5</c:v>
                </c:pt>
                <c:pt idx="3779">
                  <c:v>7.4</c:v>
                </c:pt>
                <c:pt idx="3780">
                  <c:v>7</c:v>
                </c:pt>
                <c:pt idx="3781">
                  <c:v>6.3</c:v>
                </c:pt>
                <c:pt idx="3782">
                  <c:v>6.9</c:v>
                </c:pt>
                <c:pt idx="3783">
                  <c:v>6.4</c:v>
                </c:pt>
                <c:pt idx="3784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37-4921-9AF4-8B137C54E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668527"/>
        <c:axId val="1800669359"/>
      </c:scatterChart>
      <c:valAx>
        <c:axId val="1800668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669359"/>
        <c:crosses val="autoZero"/>
        <c:crossBetween val="midCat"/>
      </c:valAx>
      <c:valAx>
        <c:axId val="1800669359"/>
        <c:scaling>
          <c:orientation val="minMax"/>
          <c:max val="12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6685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Budget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Budget_Analysis!$H$4</c:f>
              <c:strCache>
                <c:ptCount val="1"/>
                <c:pt idx="0">
                  <c:v>Profit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Budget_Analysis!$G$5:$G$14</c:f>
              <c:strCache>
                <c:ptCount val="10"/>
                <c:pt idx="0">
                  <c:v>AvatarÂ </c:v>
                </c:pt>
                <c:pt idx="1">
                  <c:v>Jurassic WorldÂ </c:v>
                </c:pt>
                <c:pt idx="2">
                  <c:v>TitanicÂ </c:v>
                </c:pt>
                <c:pt idx="3">
                  <c:v>Star Wars: Episode IV - A New HopeÂ </c:v>
                </c:pt>
                <c:pt idx="4">
                  <c:v>E.T. the Extra-TerrestrialÂ </c:v>
                </c:pt>
                <c:pt idx="5">
                  <c:v>The AvengersÂ </c:v>
                </c:pt>
                <c:pt idx="6">
                  <c:v>The Lion KingÂ </c:v>
                </c:pt>
                <c:pt idx="7">
                  <c:v>Star Wars: Episode I - The Phantom MenaceÂ </c:v>
                </c:pt>
                <c:pt idx="8">
                  <c:v>The Dark KnightÂ </c:v>
                </c:pt>
                <c:pt idx="9">
                  <c:v>The Hunger GamesÂ </c:v>
                </c:pt>
              </c:strCache>
            </c:strRef>
          </c:cat>
          <c:val>
            <c:numRef>
              <c:f>Budget_Analysis!$H$5:$H$14</c:f>
              <c:numCache>
                <c:formatCode>General</c:formatCode>
                <c:ptCount val="10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B9-486C-B709-FAC04A0CD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84538159"/>
        <c:axId val="484540655"/>
      </c:barChart>
      <c:catAx>
        <c:axId val="4845381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Movie</a:t>
                </a:r>
                <a:r>
                  <a:rPr lang="en-IN" baseline="0"/>
                  <a:t> Title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540655"/>
        <c:crosses val="autoZero"/>
        <c:auto val="1"/>
        <c:lblAlgn val="ctr"/>
        <c:lblOffset val="100"/>
        <c:noMultiLvlLbl val="0"/>
      </c:catAx>
      <c:valAx>
        <c:axId val="48454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Profit</a:t>
                </a:r>
              </a:p>
            </c:rich>
          </c:tx>
          <c:layout>
            <c:manualLayout>
              <c:xMode val="edge"/>
              <c:yMode val="edge"/>
              <c:x val="1.5600624024960999E-2"/>
              <c:y val="0.276462465278109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538159"/>
        <c:crosses val="autoZero"/>
        <c:crossBetween val="between"/>
        <c:majorUnit val="2000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19</xdr:row>
      <xdr:rowOff>163830</xdr:rowOff>
    </xdr:from>
    <xdr:to>
      <xdr:col>8</xdr:col>
      <xdr:colOff>701040</xdr:colOff>
      <xdr:row>38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0F3E31-7765-4C5D-8DF0-592F6EB182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205740</xdr:colOff>
      <xdr:row>20</xdr:row>
      <xdr:rowOff>3810</xdr:rowOff>
    </xdr:from>
    <xdr:to>
      <xdr:col>16</xdr:col>
      <xdr:colOff>563880</xdr:colOff>
      <xdr:row>38</xdr:row>
      <xdr:rowOff>68580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6864F86-A7B5-4B49-A27C-BD3F6B0ED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</xdr:colOff>
      <xdr:row>9</xdr:row>
      <xdr:rowOff>179070</xdr:rowOff>
    </xdr:from>
    <xdr:to>
      <xdr:col>10</xdr:col>
      <xdr:colOff>426720</xdr:colOff>
      <xdr:row>24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ABDB15-8FB5-4B6A-81DA-8590A62DD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15</xdr:row>
      <xdr:rowOff>133350</xdr:rowOff>
    </xdr:from>
    <xdr:to>
      <xdr:col>8</xdr:col>
      <xdr:colOff>1013460</xdr:colOff>
      <xdr:row>32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873C70-BBA6-4BE7-8279-8C109ECADA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7BD3F3-2206-4EEE-B2F7-12BCBCB883EF}" name="Table3" displayName="Table3" ref="A1:I3786" totalsRowShown="0" dataDxfId="62" tableBorderDxfId="61">
  <autoFilter ref="A1:I3786" xr:uid="{777BD3F3-2206-4EEE-B2F7-12BCBCB883EF}"/>
  <tableColumns count="9">
    <tableColumn id="1" xr3:uid="{B3B25C39-CFE2-4EEF-AE7C-0CF84F2C9EF8}" name="director_name" dataDxfId="60"/>
    <tableColumn id="2" xr3:uid="{D5A737A2-3AEC-4926-B1A5-965CCFFCBEA8}" name="duration" dataDxfId="59"/>
    <tableColumn id="3" xr3:uid="{E4E5188F-60EB-4DF5-BF17-38E8FF00C4C3}" name="gross" dataDxfId="58"/>
    <tableColumn id="4" xr3:uid="{7696ACCF-15BA-46BC-AFCE-3E1E4BD024B9}" name="genres" dataDxfId="57"/>
    <tableColumn id="5" xr3:uid="{03BA1BF9-9775-410F-A94F-DB08F8992001}" name="movie_title" dataDxfId="56"/>
    <tableColumn id="6" xr3:uid="{BD7A0A24-0B09-4B5F-94F4-E5F0CC858476}" name="language" dataDxfId="55"/>
    <tableColumn id="7" xr3:uid="{25E56E5C-CBFB-4D04-9C19-FAFAEEBE0583}" name="country" dataDxfId="54"/>
    <tableColumn id="8" xr3:uid="{ABB9E517-71CE-40C4-9098-5727A904A263}" name="budget" dataDxfId="53"/>
    <tableColumn id="9" xr3:uid="{FB3A16D5-0B1B-4941-8F72-7D9C1C662E54}" name="imdb_score" dataDxfId="52"/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9FCC020-02E7-4C5C-B8A1-E7425725B2BE}" name="Table4" displayName="Table4" ref="A1:B3786" totalsRowShown="0" headerRowDxfId="51" tableBorderDxfId="50">
  <autoFilter ref="A1:B3786" xr:uid="{B9FCC020-02E7-4C5C-B8A1-E7425725B2BE}"/>
  <tableColumns count="2">
    <tableColumn id="1" xr3:uid="{62DFB085-D764-4AE3-B17C-BFFB431E28B0}" name="genres" dataDxfId="49"/>
    <tableColumn id="2" xr3:uid="{63DB4192-781A-4DFA-AFEE-6121BE5AF03D}" name="imdb_score" dataDxfId="48"/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CC20344-4B23-4210-A8BA-2739BB3D4A46}" name="Table7" displayName="Table7" ref="D1:L19" totalsRowShown="0" headerRowDxfId="47" dataDxfId="46" tableBorderDxfId="45">
  <autoFilter ref="D1:L19" xr:uid="{7CC20344-4B23-4210-A8BA-2739BB3D4A46}"/>
  <tableColumns count="9">
    <tableColumn id="1" xr3:uid="{BCC9C6AB-F68F-4BC8-97C2-86A7E2225543}" name="GENRE" dataDxfId="44"/>
    <tableColumn id="2" xr3:uid="{EE2EA7EC-0E20-4ED5-BD05-0DD9F4B9FDD0}" name="No_of_movies" dataDxfId="43">
      <calculatedColumnFormula>COUNTIF(A$2:A$3786, "*" &amp;D2&amp;"*")</calculatedColumnFormula>
    </tableColumn>
    <tableColumn id="3" xr3:uid="{67D5EEF1-E3B3-4613-96C8-E6B3B1B3F116}" name="Mean_imdb" dataDxfId="42">
      <calculatedColumnFormula>AVERAGEIF(A$2:A$3786,"*"&amp;D2&amp;"*",B$2:B$3786)</calculatedColumnFormula>
    </tableColumn>
    <tableColumn id="4" xr3:uid="{77EF13B0-EEB8-4691-B024-053A4F488395}" name="Median_imdb" dataDxfId="41">
      <calculatedColumnFormula array="1">MEDIAN(IF(ISNUMBER(SEARCH("*"&amp;D2&amp;"*",A$2:A$3786)),B$2:B$3786))</calculatedColumnFormula>
    </tableColumn>
    <tableColumn id="5" xr3:uid="{5397C5F1-CC9F-475B-8074-CECF657B71AA}" name="Mode_imdb" dataDxfId="40">
      <calculatedColumnFormula array="1">MODE(IF(ISNUMBER(SEARCH("*"&amp;D2&amp;"*",A$2:A$3786)),B$2:B$3786))</calculatedColumnFormula>
    </tableColumn>
    <tableColumn id="6" xr3:uid="{DD9053EB-6E02-478D-9CD1-194371A98FE7}" name="Max_imdb" dataDxfId="39">
      <calculatedColumnFormula>_xlfn.MAXIFS(B$2:B$3786,A$2:A$3786,"*"&amp;D2&amp;"*")</calculatedColumnFormula>
    </tableColumn>
    <tableColumn id="7" xr3:uid="{2A7F13CB-77D3-4433-B6BD-0B210ED20AD3}" name="Min_imdb" dataDxfId="38">
      <calculatedColumnFormula>_xlfn.MINIFS(B$2:B$3786,A$2:A$3786,"*"&amp;D2&amp;"*")</calculatedColumnFormula>
    </tableColumn>
    <tableColumn id="8" xr3:uid="{6328BCA3-957F-4012-9260-88058D84BAD7}" name="StdDev_imdb" dataDxfId="37">
      <calculatedColumnFormula array="1">_xlfn.STDEV.P(IF(ISNUMBER(SEARCH("*"&amp;D2&amp;"*",A$2:A$3786)),B$2:B$3786))</calculatedColumnFormula>
    </tableColumn>
    <tableColumn id="9" xr3:uid="{FDB82A32-4190-4641-88F2-231FCAF45EA5}" name="Var_imdb" dataDxfId="36">
      <calculatedColumnFormula array="1">_xlfn.VAR.P(IF(ISNUMBER(SEARCH("*"&amp;D2&amp;"*",A$2:A$3786)),B$2:B$3786))</calculatedColumnFormula>
    </tableColumn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5BE564-4443-40F7-B785-2EB4DD8A6480}" name="Table5" displayName="Table5" ref="A1:B3786" totalsRowShown="0">
  <autoFilter ref="A1:B3786" xr:uid="{DD5BE564-4443-40F7-B785-2EB4DD8A6480}"/>
  <tableColumns count="2">
    <tableColumn id="1" xr3:uid="{6208AFEA-43FE-4403-B045-F18E35C82EE3}" name="duration"/>
    <tableColumn id="2" xr3:uid="{18FC654C-E423-4D77-8FC1-7F0495B2DCA6}" name="imdb_score"/>
  </tableColumns>
  <tableStyleInfo name="TableStyleLight2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C8B9BF6-C123-441E-81F7-1D60ED0B8954}" name="Table6" displayName="Table6" ref="E2:F7" totalsRowShown="0">
  <autoFilter ref="E2:F7" xr:uid="{AC8B9BF6-C123-441E-81F7-1D60ED0B8954}"/>
  <tableColumns count="2">
    <tableColumn id="1" xr3:uid="{5C7CB1C7-DCB0-442D-9216-C8899C75016E}" name="Operations"/>
    <tableColumn id="2" xr3:uid="{BC416BC7-6540-4B57-8124-A0A8C409394C}" name="Values" dataDxfId="35"/>
  </tableColumns>
  <tableStyleInfo name="TableStyleMedium3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7929149-1544-4127-BB48-FEB24B421ABD}" name="Table8" displayName="Table8" ref="E1:J39" totalsRowShown="0" headerRowDxfId="34" dataDxfId="33" tableBorderDxfId="32">
  <autoFilter ref="E1:J39" xr:uid="{47929149-1544-4127-BB48-FEB24B421ABD}"/>
  <tableColumns count="6">
    <tableColumn id="1" xr3:uid="{6F431C52-8B64-4EA6-B8C9-03FA75BB17E6}" name="Language" dataDxfId="2"/>
    <tableColumn id="2" xr3:uid="{CAB07194-6F9C-461F-98FA-EE8C1E8E9A48}" name="No_of_movies" dataDxfId="0">
      <calculatedColumnFormula>COUNTIF(A$2:A$3786,E2)</calculatedColumnFormula>
    </tableColumn>
    <tableColumn id="3" xr3:uid="{BB0532E3-5AA8-46ED-9FAE-BB22F45460FF}" name="Average_imdb" dataDxfId="1">
      <calculatedColumnFormula>AVERAGEIF(A$2:A$3786,E2,B$2:B$3786)</calculatedColumnFormula>
    </tableColumn>
    <tableColumn id="4" xr3:uid="{8D174039-4AAD-4AEE-BF6B-1A5952028905}" name="Median_imdb" dataDxfId="5">
      <calculatedColumnFormula array="1">MEDIAN(IF(ISNUMBER(SEARCH(E2,A$2:A$3786)),B$2:B$3786))</calculatedColumnFormula>
    </tableColumn>
    <tableColumn id="5" xr3:uid="{760D000E-E14C-4CF5-B4E0-D7619A7F3991}" name="Var_imdb" dataDxfId="4">
      <calculatedColumnFormula array="1">_xlfn.VAR.P(IF(ISNUMBER(SEARCH(E2,A$2:A$3786)),B$2:B$3786))</calculatedColumnFormula>
    </tableColumn>
    <tableColumn id="6" xr3:uid="{E6CD0B41-48F1-4742-ABBB-E55F9B3819E1}" name="StdDev_imdb" dataDxfId="3">
      <calculatedColumnFormula array="1">_xlfn.STDEV.P(IF(ISNUMBER(SEARCH(E2,A$2:A$3786)),B$2:B$3786))</calculatedColumnFormula>
    </tableColumn>
  </tableColumns>
  <tableStyleInfo name="TableStyleMedium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554C4DE-9752-44CA-A5D1-5E08EE1472E0}" name="Table9" displayName="Table9" ref="A1:B3786" totalsRowShown="0" headerRowDxfId="31" headerRowBorderDxfId="30" tableBorderDxfId="29" totalsRowBorderDxfId="28">
  <autoFilter ref="A1:B3786" xr:uid="{8554C4DE-9752-44CA-A5D1-5E08EE1472E0}"/>
  <tableColumns count="2">
    <tableColumn id="1" xr3:uid="{2156B424-F631-44C7-B417-A9E82A6C0FAF}" name="director_name" dataDxfId="27"/>
    <tableColumn id="2" xr3:uid="{07D0FE10-43F3-4EF6-BA73-56CE4B41561C}" name="imdb_score" dataDxfId="26"/>
  </tableColumns>
  <tableStyleInfo name="TableStyleLight2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5B0B364-614E-4C61-B001-51B5683AF80F}" name="Table10" displayName="Table10" ref="D1:I1752" totalsRowShown="0" headerRowDxfId="25" dataDxfId="24">
  <autoFilter ref="D1:I1752" xr:uid="{E5B0B364-614E-4C61-B001-51B5683AF80F}"/>
  <tableColumns count="6">
    <tableColumn id="1" xr3:uid="{52076E74-667B-4040-87E5-864222FC8AB7}" name="director_name" dataDxfId="23"/>
    <tableColumn id="2" xr3:uid="{FDB680F5-BE7C-472E-90DA-507CD9D661A6}" name="No_of_Movies" dataDxfId="22">
      <calculatedColumnFormula>COUNTIF(A$2:A$3786,"*"&amp;D2&amp;"*")</calculatedColumnFormula>
    </tableColumn>
    <tableColumn id="3" xr3:uid="{AA56E066-7327-47D9-809E-303510B0264B}" name="Average_IMDB_Score" dataDxfId="21">
      <calculatedColumnFormula>AVERAGEIF(A$2:A$3786,D2,B$2:B$3786)</calculatedColumnFormula>
    </tableColumn>
    <tableColumn id="4" xr3:uid="{97668EF1-3974-4CF5-B6E1-528F30562D9D}" name="Top_Director_Classification" dataDxfId="20">
      <calculatedColumnFormula>IF(F2&gt;=7.5,"Top Director","Below Percentile")</calculatedColumnFormula>
    </tableColumn>
    <tableColumn id="5" xr3:uid="{7BC64CFD-3AEE-45DF-9554-D62FF7F3CBB8}" name="Rank" dataDxfId="19">
      <calculatedColumnFormula>RANK(F2,F$2:F$1752,0)</calculatedColumnFormula>
    </tableColumn>
    <tableColumn id="6" xr3:uid="{B7EA7922-FADD-42FC-B1FF-8DE5FD76943A}" name="90th_Percentile" dataDxfId="1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B5149B7-CF58-4320-8565-860F4B502836}" name="Table13" displayName="Table13" ref="K3:N190" totalsRowShown="0" headerRowDxfId="17" dataDxfId="16">
  <autoFilter ref="K3:N190" xr:uid="{EB5149B7-CF58-4320-8565-860F4B502836}"/>
  <tableColumns count="4">
    <tableColumn id="1" xr3:uid="{B64191D3-1839-44EA-B4EB-ED2EAFD4868A}" name="director_name" dataDxfId="15"/>
    <tableColumn id="2" xr3:uid="{EC7AFED7-91C5-403C-A9EB-16A86969918E}" name="No_of_Movies" dataDxfId="14"/>
    <tableColumn id="3" xr3:uid="{DFC3139D-EED8-463B-BCE7-25131C52F958}" name="Average_IMDB_Score" dataDxfId="13"/>
    <tableColumn id="4" xr3:uid="{40F30531-A1B9-45F5-AA74-8DFDEC8A9E85}" name="Rank" dataDxfId="12"/>
  </tableColumns>
  <tableStyleInfo name="TableStyleMedium3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971CA48-F2FD-46C7-97DF-A9B4DB5C0EC0}" name="Table14" displayName="Table14" ref="A1:E3786" totalsRowShown="0" headerRowDxfId="11" dataDxfId="10">
  <autoFilter ref="A1:E3786" xr:uid="{1971CA48-F2FD-46C7-97DF-A9B4DB5C0EC0}"/>
  <tableColumns count="5">
    <tableColumn id="1" xr3:uid="{2E065B17-B486-4BB3-8F5D-E12EF8FF6810}" name="movie_title" dataDxfId="9"/>
    <tableColumn id="2" xr3:uid="{C6B9C5CE-DB62-4250-B976-71EB094E7E82}" name="gross" dataDxfId="8"/>
    <tableColumn id="3" xr3:uid="{265F928D-F902-4C2A-8951-C802449E3555}" name="budget" dataDxfId="7"/>
    <tableColumn id="4" xr3:uid="{AA50008C-373A-4E05-A124-111A3FF5AD26}" name="Profit">
      <calculatedColumnFormula>B2-C2</calculatedColumnFormula>
    </tableColumn>
    <tableColumn id="5" xr3:uid="{0EED80C1-2088-4FB7-A282-6108E24829B5}" name="Rank" dataDxfId="6">
      <calculatedColumnFormula>RANK(D2, Budget_Analysis!D:D, 0)</calculatedColumnFormula>
    </tableColumn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9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B0AD6-E9AE-45FD-BF41-CB1BCC964BEA}">
  <dimension ref="A1:AB5044"/>
  <sheetViews>
    <sheetView tabSelected="1" topLeftCell="R1" workbookViewId="0">
      <selection activeCell="W16" sqref="W16"/>
    </sheetView>
  </sheetViews>
  <sheetFormatPr defaultRowHeight="14.4" x14ac:dyDescent="0.3"/>
  <cols>
    <col min="1" max="1" width="14.6640625" bestFit="1" customWidth="1"/>
    <col min="2" max="2" width="29.6640625" bestFit="1" customWidth="1"/>
    <col min="3" max="3" width="20.44140625" bestFit="1" customWidth="1"/>
    <col min="4" max="4" width="7.88671875" bestFit="1" customWidth="1"/>
    <col min="5" max="5" width="20.88671875" bestFit="1" customWidth="1"/>
    <col min="6" max="6" width="20.77734375" bestFit="1" customWidth="1"/>
    <col min="7" max="7" width="27.44140625" bestFit="1" customWidth="1"/>
    <col min="8" max="8" width="20.77734375" bestFit="1" customWidth="1"/>
    <col min="9" max="9" width="10" bestFit="1" customWidth="1"/>
    <col min="10" max="10" width="62.6640625" bestFit="1" customWidth="1"/>
    <col min="11" max="11" width="24.88671875" bestFit="1" customWidth="1"/>
    <col min="12" max="12" width="72.88671875" bestFit="1" customWidth="1"/>
    <col min="13" max="13" width="15.5546875" bestFit="1" customWidth="1"/>
    <col min="14" max="14" width="22.77734375" bestFit="1" customWidth="1"/>
    <col min="15" max="15" width="28.88671875" bestFit="1" customWidth="1"/>
    <col min="16" max="16" width="19.6640625" bestFit="1" customWidth="1"/>
    <col min="17" max="17" width="126.21875" bestFit="1" customWidth="1"/>
    <col min="18" max="18" width="47.88671875" bestFit="1" customWidth="1"/>
    <col min="19" max="19" width="19.88671875" bestFit="1" customWidth="1"/>
    <col min="20" max="20" width="10.5546875" bestFit="1" customWidth="1"/>
    <col min="21" max="21" width="18.44140625" bestFit="1" customWidth="1"/>
    <col min="22" max="22" width="13.109375" bestFit="1" customWidth="1"/>
    <col min="23" max="23" width="12" bestFit="1" customWidth="1"/>
    <col min="24" max="24" width="8.77734375" bestFit="1" customWidth="1"/>
    <col min="25" max="25" width="20.77734375" bestFit="1" customWidth="1"/>
    <col min="26" max="26" width="10.44140625" bestFit="1" customWidth="1"/>
    <col min="27" max="27" width="11.21875" bestFit="1" customWidth="1"/>
    <col min="28" max="28" width="19.4414062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</row>
    <row r="7" spans="1:28" x14ac:dyDescent="0.3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</row>
    <row r="282" spans="1:28" x14ac:dyDescent="0.3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3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3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3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3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3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3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3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</row>
    <row r="2244" spans="1:28" x14ac:dyDescent="0.3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3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3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3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3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</row>
    <row r="2831" spans="1:28" x14ac:dyDescent="0.3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</row>
    <row r="2873" spans="1:28" x14ac:dyDescent="0.3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3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3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3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3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3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28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28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28</v>
      </c>
      <c r="B4992" t="s">
        <v>23876</v>
      </c>
      <c r="C4992">
        <v>12</v>
      </c>
      <c r="D4992">
        <v>111</v>
      </c>
      <c r="E4992">
        <v>6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38211-C9B5-4C96-BA39-FFF1B6387F77}">
  <dimension ref="A1:I3786"/>
  <sheetViews>
    <sheetView workbookViewId="0">
      <selection sqref="A1:A1048576"/>
    </sheetView>
  </sheetViews>
  <sheetFormatPr defaultRowHeight="14.4" x14ac:dyDescent="0.3"/>
  <cols>
    <col min="1" max="1" width="17.77734375" customWidth="1"/>
    <col min="2" max="2" width="10.109375" customWidth="1"/>
    <col min="3" max="3" width="10" customWidth="1"/>
    <col min="4" max="4" width="27.77734375" customWidth="1"/>
    <col min="5" max="5" width="35.21875" customWidth="1"/>
    <col min="6" max="6" width="10.5546875" customWidth="1"/>
    <col min="7" max="7" width="13.21875" customWidth="1"/>
    <col min="8" max="8" width="11" customWidth="1"/>
    <col min="9" max="9" width="12.6640625" customWidth="1"/>
  </cols>
  <sheetData>
    <row r="1" spans="1:9" x14ac:dyDescent="0.3">
      <c r="A1" t="s">
        <v>1</v>
      </c>
      <c r="B1" t="s">
        <v>3</v>
      </c>
      <c r="C1" t="s">
        <v>8</v>
      </c>
      <c r="D1" t="s">
        <v>9</v>
      </c>
      <c r="E1" t="s">
        <v>11</v>
      </c>
      <c r="F1" t="s">
        <v>19</v>
      </c>
      <c r="G1" t="s">
        <v>20</v>
      </c>
      <c r="H1" t="s">
        <v>22</v>
      </c>
      <c r="I1" t="s">
        <v>25</v>
      </c>
    </row>
    <row r="2" spans="1:9" x14ac:dyDescent="0.3">
      <c r="A2" s="1" t="s">
        <v>29</v>
      </c>
      <c r="B2" s="1">
        <v>178</v>
      </c>
      <c r="C2" s="1">
        <v>760505847</v>
      </c>
      <c r="D2" s="1" t="s">
        <v>31</v>
      </c>
      <c r="E2" s="1" t="s">
        <v>33</v>
      </c>
      <c r="F2" s="1" t="s">
        <v>37</v>
      </c>
      <c r="G2" s="1" t="s">
        <v>38</v>
      </c>
      <c r="H2" s="1">
        <v>237000000</v>
      </c>
      <c r="I2" s="1">
        <v>7.9</v>
      </c>
    </row>
    <row r="3" spans="1:9" x14ac:dyDescent="0.3">
      <c r="A3" s="2" t="s">
        <v>40</v>
      </c>
      <c r="B3" s="2">
        <v>169</v>
      </c>
      <c r="C3" s="2">
        <v>309404152</v>
      </c>
      <c r="D3" s="2" t="s">
        <v>42</v>
      </c>
      <c r="E3" s="2" t="s">
        <v>44</v>
      </c>
      <c r="F3" s="2" t="s">
        <v>37</v>
      </c>
      <c r="G3" s="2" t="s">
        <v>38</v>
      </c>
      <c r="H3" s="2">
        <v>300000000</v>
      </c>
      <c r="I3" s="2">
        <v>7.1</v>
      </c>
    </row>
    <row r="4" spans="1:9" x14ac:dyDescent="0.3">
      <c r="A4" s="1" t="s">
        <v>48</v>
      </c>
      <c r="B4" s="1">
        <v>148</v>
      </c>
      <c r="C4" s="1">
        <v>200074175</v>
      </c>
      <c r="D4" s="1" t="s">
        <v>50</v>
      </c>
      <c r="E4" s="1" t="s">
        <v>52</v>
      </c>
      <c r="F4" s="1" t="s">
        <v>37</v>
      </c>
      <c r="G4" s="1" t="s">
        <v>56</v>
      </c>
      <c r="H4" s="1">
        <v>245000000</v>
      </c>
      <c r="I4" s="1">
        <v>6.8</v>
      </c>
    </row>
    <row r="5" spans="1:9" x14ac:dyDescent="0.3">
      <c r="A5" s="2" t="s">
        <v>57</v>
      </c>
      <c r="B5" s="2">
        <v>164</v>
      </c>
      <c r="C5" s="2">
        <v>448130642</v>
      </c>
      <c r="D5" s="2" t="s">
        <v>59</v>
      </c>
      <c r="E5" s="2" t="s">
        <v>61</v>
      </c>
      <c r="F5" s="2" t="s">
        <v>37</v>
      </c>
      <c r="G5" s="2" t="s">
        <v>38</v>
      </c>
      <c r="H5" s="2">
        <v>250000000</v>
      </c>
      <c r="I5" s="2">
        <v>8.5</v>
      </c>
    </row>
    <row r="6" spans="1:9" x14ac:dyDescent="0.3">
      <c r="A6" s="1" t="s">
        <v>71</v>
      </c>
      <c r="B6" s="1">
        <v>132</v>
      </c>
      <c r="C6" s="1">
        <v>73058679</v>
      </c>
      <c r="D6" s="1" t="s">
        <v>73</v>
      </c>
      <c r="E6" s="1" t="s">
        <v>75</v>
      </c>
      <c r="F6" s="1" t="s">
        <v>37</v>
      </c>
      <c r="G6" s="1" t="s">
        <v>38</v>
      </c>
      <c r="H6" s="1">
        <v>263700000</v>
      </c>
      <c r="I6" s="1">
        <v>6.6</v>
      </c>
    </row>
    <row r="7" spans="1:9" x14ac:dyDescent="0.3">
      <c r="A7" s="2" t="s">
        <v>79</v>
      </c>
      <c r="B7" s="2">
        <v>156</v>
      </c>
      <c r="C7" s="2">
        <v>336530303</v>
      </c>
      <c r="D7" s="2" t="s">
        <v>81</v>
      </c>
      <c r="E7" s="2" t="s">
        <v>83</v>
      </c>
      <c r="F7" s="2" t="s">
        <v>37</v>
      </c>
      <c r="G7" s="2" t="s">
        <v>38</v>
      </c>
      <c r="H7" s="2">
        <v>258000000</v>
      </c>
      <c r="I7" s="2">
        <v>6.2</v>
      </c>
    </row>
    <row r="8" spans="1:9" x14ac:dyDescent="0.3">
      <c r="A8" s="1" t="s">
        <v>87</v>
      </c>
      <c r="B8" s="1">
        <v>100</v>
      </c>
      <c r="C8" s="1">
        <v>200807262</v>
      </c>
      <c r="D8" s="1" t="s">
        <v>89</v>
      </c>
      <c r="E8" s="1" t="s">
        <v>91</v>
      </c>
      <c r="F8" s="1" t="s">
        <v>37</v>
      </c>
      <c r="G8" s="1" t="s">
        <v>38</v>
      </c>
      <c r="H8" s="1">
        <v>260000000</v>
      </c>
      <c r="I8" s="1">
        <v>7.8</v>
      </c>
    </row>
    <row r="9" spans="1:9" x14ac:dyDescent="0.3">
      <c r="A9" s="2" t="s">
        <v>96</v>
      </c>
      <c r="B9" s="2">
        <v>141</v>
      </c>
      <c r="C9" s="2">
        <v>458991599</v>
      </c>
      <c r="D9" s="2" t="s">
        <v>73</v>
      </c>
      <c r="E9" s="2" t="s">
        <v>99</v>
      </c>
      <c r="F9" s="2" t="s">
        <v>37</v>
      </c>
      <c r="G9" s="2" t="s">
        <v>38</v>
      </c>
      <c r="H9" s="2">
        <v>250000000</v>
      </c>
      <c r="I9" s="2">
        <v>7.5</v>
      </c>
    </row>
    <row r="10" spans="1:9" x14ac:dyDescent="0.3">
      <c r="A10" s="1" t="s">
        <v>103</v>
      </c>
      <c r="B10" s="1">
        <v>153</v>
      </c>
      <c r="C10" s="1">
        <v>301956980</v>
      </c>
      <c r="D10" s="1" t="s">
        <v>105</v>
      </c>
      <c r="E10" s="1" t="s">
        <v>107</v>
      </c>
      <c r="F10" s="1" t="s">
        <v>37</v>
      </c>
      <c r="G10" s="1" t="s">
        <v>56</v>
      </c>
      <c r="H10" s="1">
        <v>250000000</v>
      </c>
      <c r="I10" s="1">
        <v>7.5</v>
      </c>
    </row>
    <row r="11" spans="1:9" x14ac:dyDescent="0.3">
      <c r="A11" s="2" t="s">
        <v>111</v>
      </c>
      <c r="B11" s="2">
        <v>183</v>
      </c>
      <c r="C11" s="2">
        <v>330249062</v>
      </c>
      <c r="D11" s="2" t="s">
        <v>73</v>
      </c>
      <c r="E11" s="2" t="s">
        <v>114</v>
      </c>
      <c r="F11" s="2" t="s">
        <v>37</v>
      </c>
      <c r="G11" s="2" t="s">
        <v>38</v>
      </c>
      <c r="H11" s="2">
        <v>250000000</v>
      </c>
      <c r="I11" s="2">
        <v>6.9</v>
      </c>
    </row>
    <row r="12" spans="1:9" x14ac:dyDescent="0.3">
      <c r="A12" s="1" t="s">
        <v>118</v>
      </c>
      <c r="B12" s="1">
        <v>169</v>
      </c>
      <c r="C12" s="1">
        <v>200069408</v>
      </c>
      <c r="D12" s="1" t="s">
        <v>73</v>
      </c>
      <c r="E12" s="1" t="s">
        <v>121</v>
      </c>
      <c r="F12" s="1" t="s">
        <v>37</v>
      </c>
      <c r="G12" s="1" t="s">
        <v>38</v>
      </c>
      <c r="H12" s="1">
        <v>209000000</v>
      </c>
      <c r="I12" s="1">
        <v>6.1</v>
      </c>
    </row>
    <row r="13" spans="1:9" x14ac:dyDescent="0.3">
      <c r="A13" s="2" t="s">
        <v>125</v>
      </c>
      <c r="B13" s="2">
        <v>106</v>
      </c>
      <c r="C13" s="2">
        <v>168368427</v>
      </c>
      <c r="D13" s="2" t="s">
        <v>127</v>
      </c>
      <c r="E13" s="2" t="s">
        <v>129</v>
      </c>
      <c r="F13" s="2" t="s">
        <v>37</v>
      </c>
      <c r="G13" s="2" t="s">
        <v>56</v>
      </c>
      <c r="H13" s="2">
        <v>200000000</v>
      </c>
      <c r="I13" s="2">
        <v>6.7</v>
      </c>
    </row>
    <row r="14" spans="1:9" x14ac:dyDescent="0.3">
      <c r="A14" s="1" t="s">
        <v>40</v>
      </c>
      <c r="B14" s="1">
        <v>151</v>
      </c>
      <c r="C14" s="1">
        <v>423032628</v>
      </c>
      <c r="D14" s="1" t="s">
        <v>42</v>
      </c>
      <c r="E14" s="1" t="s">
        <v>132</v>
      </c>
      <c r="F14" s="1" t="s">
        <v>37</v>
      </c>
      <c r="G14" s="1" t="s">
        <v>38</v>
      </c>
      <c r="H14" s="1">
        <v>225000000</v>
      </c>
      <c r="I14" s="1">
        <v>7.3</v>
      </c>
    </row>
    <row r="15" spans="1:9" x14ac:dyDescent="0.3">
      <c r="A15" s="2" t="s">
        <v>40</v>
      </c>
      <c r="B15" s="2">
        <v>150</v>
      </c>
      <c r="C15" s="2">
        <v>89289910</v>
      </c>
      <c r="D15" s="2" t="s">
        <v>136</v>
      </c>
      <c r="E15" s="2" t="s">
        <v>137</v>
      </c>
      <c r="F15" s="2" t="s">
        <v>37</v>
      </c>
      <c r="G15" s="2" t="s">
        <v>38</v>
      </c>
      <c r="H15" s="2">
        <v>215000000</v>
      </c>
      <c r="I15" s="2">
        <v>6.5</v>
      </c>
    </row>
    <row r="16" spans="1:9" x14ac:dyDescent="0.3">
      <c r="A16" s="1" t="s">
        <v>111</v>
      </c>
      <c r="B16" s="1">
        <v>143</v>
      </c>
      <c r="C16" s="1">
        <v>291021565</v>
      </c>
      <c r="D16" s="1" t="s">
        <v>31</v>
      </c>
      <c r="E16" s="1" t="s">
        <v>142</v>
      </c>
      <c r="F16" s="1" t="s">
        <v>37</v>
      </c>
      <c r="G16" s="1" t="s">
        <v>38</v>
      </c>
      <c r="H16" s="1">
        <v>225000000</v>
      </c>
      <c r="I16" s="1">
        <v>7.2</v>
      </c>
    </row>
    <row r="17" spans="1:9" x14ac:dyDescent="0.3">
      <c r="A17" s="2" t="s">
        <v>146</v>
      </c>
      <c r="B17" s="2">
        <v>150</v>
      </c>
      <c r="C17" s="2">
        <v>141614023</v>
      </c>
      <c r="D17" s="2" t="s">
        <v>148</v>
      </c>
      <c r="E17" s="2" t="s">
        <v>150</v>
      </c>
      <c r="F17" s="2" t="s">
        <v>37</v>
      </c>
      <c r="G17" s="2" t="s">
        <v>38</v>
      </c>
      <c r="H17" s="2">
        <v>225000000</v>
      </c>
      <c r="I17" s="2">
        <v>6.6</v>
      </c>
    </row>
    <row r="18" spans="1:9" x14ac:dyDescent="0.3">
      <c r="A18" s="1" t="s">
        <v>96</v>
      </c>
      <c r="B18" s="1">
        <v>173</v>
      </c>
      <c r="C18" s="1">
        <v>623279547</v>
      </c>
      <c r="D18" s="1" t="s">
        <v>73</v>
      </c>
      <c r="E18" s="1" t="s">
        <v>154</v>
      </c>
      <c r="F18" s="1" t="s">
        <v>37</v>
      </c>
      <c r="G18" s="1" t="s">
        <v>38</v>
      </c>
      <c r="H18" s="1">
        <v>220000000</v>
      </c>
      <c r="I18" s="1">
        <v>8.1</v>
      </c>
    </row>
    <row r="19" spans="1:9" x14ac:dyDescent="0.3">
      <c r="A19" s="2" t="s">
        <v>157</v>
      </c>
      <c r="B19" s="2">
        <v>136</v>
      </c>
      <c r="C19" s="2">
        <v>241063875</v>
      </c>
      <c r="D19" s="2" t="s">
        <v>42</v>
      </c>
      <c r="E19" s="2" t="s">
        <v>159</v>
      </c>
      <c r="F19" s="2" t="s">
        <v>37</v>
      </c>
      <c r="G19" s="2" t="s">
        <v>38</v>
      </c>
      <c r="H19" s="2">
        <v>250000000</v>
      </c>
      <c r="I19" s="2">
        <v>6.7</v>
      </c>
    </row>
    <row r="20" spans="1:9" x14ac:dyDescent="0.3">
      <c r="A20" s="1" t="s">
        <v>163</v>
      </c>
      <c r="B20" s="1">
        <v>106</v>
      </c>
      <c r="C20" s="1">
        <v>179020854</v>
      </c>
      <c r="D20" s="1" t="s">
        <v>165</v>
      </c>
      <c r="E20" s="1" t="s">
        <v>167</v>
      </c>
      <c r="F20" s="1" t="s">
        <v>37</v>
      </c>
      <c r="G20" s="1" t="s">
        <v>38</v>
      </c>
      <c r="H20" s="1">
        <v>225000000</v>
      </c>
      <c r="I20" s="1">
        <v>6.8</v>
      </c>
    </row>
    <row r="21" spans="1:9" x14ac:dyDescent="0.3">
      <c r="A21" s="2" t="s">
        <v>171</v>
      </c>
      <c r="B21" s="2">
        <v>164</v>
      </c>
      <c r="C21" s="2">
        <v>255108370</v>
      </c>
      <c r="D21" s="2" t="s">
        <v>173</v>
      </c>
      <c r="E21" s="2" t="s">
        <v>175</v>
      </c>
      <c r="F21" s="2" t="s">
        <v>37</v>
      </c>
      <c r="G21" s="2" t="s">
        <v>179</v>
      </c>
      <c r="H21" s="2">
        <v>250000000</v>
      </c>
      <c r="I21" s="2">
        <v>7.5</v>
      </c>
    </row>
    <row r="22" spans="1:9" x14ac:dyDescent="0.3">
      <c r="A22" s="1" t="s">
        <v>180</v>
      </c>
      <c r="B22" s="1">
        <v>153</v>
      </c>
      <c r="C22" s="1">
        <v>262030663</v>
      </c>
      <c r="D22" s="1" t="s">
        <v>42</v>
      </c>
      <c r="E22" s="1" t="s">
        <v>183</v>
      </c>
      <c r="F22" s="1" t="s">
        <v>37</v>
      </c>
      <c r="G22" s="1" t="s">
        <v>38</v>
      </c>
      <c r="H22" s="1">
        <v>230000000</v>
      </c>
      <c r="I22" s="1">
        <v>7</v>
      </c>
    </row>
    <row r="23" spans="1:9" x14ac:dyDescent="0.3">
      <c r="A23" s="2" t="s">
        <v>187</v>
      </c>
      <c r="B23" s="2">
        <v>156</v>
      </c>
      <c r="C23" s="2">
        <v>105219735</v>
      </c>
      <c r="D23" s="2" t="s">
        <v>189</v>
      </c>
      <c r="E23" s="2" t="s">
        <v>191</v>
      </c>
      <c r="F23" s="2" t="s">
        <v>37</v>
      </c>
      <c r="G23" s="2" t="s">
        <v>38</v>
      </c>
      <c r="H23" s="2">
        <v>200000000</v>
      </c>
      <c r="I23" s="2">
        <v>6.7</v>
      </c>
    </row>
    <row r="24" spans="1:9" x14ac:dyDescent="0.3">
      <c r="A24" s="1" t="s">
        <v>171</v>
      </c>
      <c r="B24" s="1">
        <v>186</v>
      </c>
      <c r="C24" s="1">
        <v>258355354</v>
      </c>
      <c r="D24" s="1" t="s">
        <v>173</v>
      </c>
      <c r="E24" s="1" t="s">
        <v>195</v>
      </c>
      <c r="F24" s="1" t="s">
        <v>37</v>
      </c>
      <c r="G24" s="1" t="s">
        <v>38</v>
      </c>
      <c r="H24" s="1">
        <v>225000000</v>
      </c>
      <c r="I24" s="1">
        <v>7.9</v>
      </c>
    </row>
    <row r="25" spans="1:9" x14ac:dyDescent="0.3">
      <c r="A25" s="2" t="s">
        <v>198</v>
      </c>
      <c r="B25" s="2">
        <v>113</v>
      </c>
      <c r="C25" s="2">
        <v>70083519</v>
      </c>
      <c r="D25" s="2" t="s">
        <v>200</v>
      </c>
      <c r="E25" s="2" t="s">
        <v>202</v>
      </c>
      <c r="F25" s="2" t="s">
        <v>37</v>
      </c>
      <c r="G25" s="2" t="s">
        <v>38</v>
      </c>
      <c r="H25" s="2">
        <v>180000000</v>
      </c>
      <c r="I25" s="2">
        <v>6.1</v>
      </c>
    </row>
    <row r="26" spans="1:9" x14ac:dyDescent="0.3">
      <c r="A26" s="1" t="s">
        <v>171</v>
      </c>
      <c r="B26" s="1">
        <v>201</v>
      </c>
      <c r="C26" s="1">
        <v>218051260</v>
      </c>
      <c r="D26" s="1" t="s">
        <v>207</v>
      </c>
      <c r="E26" s="1" t="s">
        <v>209</v>
      </c>
      <c r="F26" s="1" t="s">
        <v>37</v>
      </c>
      <c r="G26" s="1" t="s">
        <v>179</v>
      </c>
      <c r="H26" s="1">
        <v>207000000</v>
      </c>
      <c r="I26" s="1">
        <v>7.2</v>
      </c>
    </row>
    <row r="27" spans="1:9" x14ac:dyDescent="0.3">
      <c r="A27" s="2" t="s">
        <v>29</v>
      </c>
      <c r="B27" s="2">
        <v>194</v>
      </c>
      <c r="C27" s="2">
        <v>658672302</v>
      </c>
      <c r="D27" s="2" t="s">
        <v>214</v>
      </c>
      <c r="E27" s="2" t="s">
        <v>216</v>
      </c>
      <c r="F27" s="2" t="s">
        <v>37</v>
      </c>
      <c r="G27" s="2" t="s">
        <v>38</v>
      </c>
      <c r="H27" s="2">
        <v>200000000</v>
      </c>
      <c r="I27" s="2">
        <v>7.7</v>
      </c>
    </row>
    <row r="28" spans="1:9" x14ac:dyDescent="0.3">
      <c r="A28" s="1" t="s">
        <v>220</v>
      </c>
      <c r="B28" s="1">
        <v>147</v>
      </c>
      <c r="C28" s="1">
        <v>407197282</v>
      </c>
      <c r="D28" s="1" t="s">
        <v>73</v>
      </c>
      <c r="E28" s="1" t="s">
        <v>221</v>
      </c>
      <c r="F28" s="1" t="s">
        <v>37</v>
      </c>
      <c r="G28" s="1" t="s">
        <v>38</v>
      </c>
      <c r="H28" s="1">
        <v>250000000</v>
      </c>
      <c r="I28" s="1">
        <v>8.1999999999999993</v>
      </c>
    </row>
    <row r="29" spans="1:9" x14ac:dyDescent="0.3">
      <c r="A29" s="2" t="s">
        <v>225</v>
      </c>
      <c r="B29" s="2">
        <v>131</v>
      </c>
      <c r="C29" s="2">
        <v>65173160</v>
      </c>
      <c r="D29" s="2" t="s">
        <v>227</v>
      </c>
      <c r="E29" s="2" t="s">
        <v>229</v>
      </c>
      <c r="F29" s="2" t="s">
        <v>37</v>
      </c>
      <c r="G29" s="2" t="s">
        <v>38</v>
      </c>
      <c r="H29" s="2">
        <v>209000000</v>
      </c>
      <c r="I29" s="2">
        <v>5.9</v>
      </c>
    </row>
    <row r="30" spans="1:9" x14ac:dyDescent="0.3">
      <c r="A30" s="1" t="s">
        <v>233</v>
      </c>
      <c r="B30" s="1">
        <v>124</v>
      </c>
      <c r="C30" s="1">
        <v>652177271</v>
      </c>
      <c r="D30" s="1" t="s">
        <v>227</v>
      </c>
      <c r="E30" s="1" t="s">
        <v>236</v>
      </c>
      <c r="F30" s="1" t="s">
        <v>37</v>
      </c>
      <c r="G30" s="1" t="s">
        <v>38</v>
      </c>
      <c r="H30" s="1">
        <v>150000000</v>
      </c>
      <c r="I30" s="1">
        <v>7</v>
      </c>
    </row>
    <row r="31" spans="1:9" x14ac:dyDescent="0.3">
      <c r="A31" s="2" t="s">
        <v>48</v>
      </c>
      <c r="B31" s="2">
        <v>143</v>
      </c>
      <c r="C31" s="2">
        <v>304360277</v>
      </c>
      <c r="D31" s="2" t="s">
        <v>50</v>
      </c>
      <c r="E31" s="2" t="s">
        <v>242</v>
      </c>
      <c r="F31" s="2" t="s">
        <v>37</v>
      </c>
      <c r="G31" s="2" t="s">
        <v>56</v>
      </c>
      <c r="H31" s="2">
        <v>200000000</v>
      </c>
      <c r="I31" s="2">
        <v>7.8</v>
      </c>
    </row>
    <row r="32" spans="1:9" x14ac:dyDescent="0.3">
      <c r="A32" s="1" t="s">
        <v>79</v>
      </c>
      <c r="B32" s="1">
        <v>135</v>
      </c>
      <c r="C32" s="1">
        <v>373377893</v>
      </c>
      <c r="D32" s="1" t="s">
        <v>245</v>
      </c>
      <c r="E32" s="1" t="s">
        <v>246</v>
      </c>
      <c r="F32" s="1" t="s">
        <v>37</v>
      </c>
      <c r="G32" s="1" t="s">
        <v>38</v>
      </c>
      <c r="H32" s="1">
        <v>200000000</v>
      </c>
      <c r="I32" s="1">
        <v>7.3</v>
      </c>
    </row>
    <row r="33" spans="1:9" x14ac:dyDescent="0.3">
      <c r="A33" s="2" t="s">
        <v>249</v>
      </c>
      <c r="B33" s="2">
        <v>195</v>
      </c>
      <c r="C33" s="2">
        <v>408992272</v>
      </c>
      <c r="D33" s="2" t="s">
        <v>73</v>
      </c>
      <c r="E33" s="2" t="s">
        <v>251</v>
      </c>
      <c r="F33" s="2" t="s">
        <v>37</v>
      </c>
      <c r="G33" s="2" t="s">
        <v>38</v>
      </c>
      <c r="H33" s="2">
        <v>200000000</v>
      </c>
      <c r="I33" s="2">
        <v>7.2</v>
      </c>
    </row>
    <row r="34" spans="1:9" x14ac:dyDescent="0.3">
      <c r="A34" s="1" t="s">
        <v>255</v>
      </c>
      <c r="B34" s="1">
        <v>108</v>
      </c>
      <c r="C34" s="1">
        <v>334185206</v>
      </c>
      <c r="D34" s="1" t="s">
        <v>200</v>
      </c>
      <c r="E34" s="1" t="s">
        <v>256</v>
      </c>
      <c r="F34" s="1" t="s">
        <v>37</v>
      </c>
      <c r="G34" s="1" t="s">
        <v>38</v>
      </c>
      <c r="H34" s="1">
        <v>200000000</v>
      </c>
      <c r="I34" s="1">
        <v>6.5</v>
      </c>
    </row>
    <row r="35" spans="1:9" x14ac:dyDescent="0.3">
      <c r="A35" s="2" t="s">
        <v>260</v>
      </c>
      <c r="B35" s="2">
        <v>104</v>
      </c>
      <c r="C35" s="2">
        <v>234360014</v>
      </c>
      <c r="D35" s="2" t="s">
        <v>262</v>
      </c>
      <c r="E35" s="2" t="s">
        <v>264</v>
      </c>
      <c r="F35" s="2" t="s">
        <v>37</v>
      </c>
      <c r="G35" s="2" t="s">
        <v>268</v>
      </c>
      <c r="H35" s="2">
        <v>210000000</v>
      </c>
      <c r="I35" s="2">
        <v>6.8</v>
      </c>
    </row>
    <row r="36" spans="1:9" x14ac:dyDescent="0.3">
      <c r="A36" s="1" t="s">
        <v>269</v>
      </c>
      <c r="B36" s="1">
        <v>104</v>
      </c>
      <c r="C36" s="1">
        <v>268488329</v>
      </c>
      <c r="D36" s="1" t="s">
        <v>271</v>
      </c>
      <c r="E36" s="1" t="s">
        <v>273</v>
      </c>
      <c r="F36" s="1" t="s">
        <v>37</v>
      </c>
      <c r="G36" s="1" t="s">
        <v>38</v>
      </c>
      <c r="H36" s="1">
        <v>200000000</v>
      </c>
      <c r="I36" s="1">
        <v>7.3</v>
      </c>
    </row>
    <row r="37" spans="1:9" x14ac:dyDescent="0.3">
      <c r="A37" s="2" t="s">
        <v>278</v>
      </c>
      <c r="B37" s="2">
        <v>150</v>
      </c>
      <c r="C37" s="2">
        <v>402076689</v>
      </c>
      <c r="D37" s="2" t="s">
        <v>73</v>
      </c>
      <c r="E37" s="2" t="s">
        <v>281</v>
      </c>
      <c r="F37" s="2" t="s">
        <v>37</v>
      </c>
      <c r="G37" s="2" t="s">
        <v>38</v>
      </c>
      <c r="H37" s="2">
        <v>200000000</v>
      </c>
      <c r="I37" s="2">
        <v>6</v>
      </c>
    </row>
    <row r="38" spans="1:9" x14ac:dyDescent="0.3">
      <c r="A38" s="1" t="s">
        <v>278</v>
      </c>
      <c r="B38" s="1">
        <v>165</v>
      </c>
      <c r="C38" s="1">
        <v>245428137</v>
      </c>
      <c r="D38" s="1" t="s">
        <v>73</v>
      </c>
      <c r="E38" s="1" t="s">
        <v>287</v>
      </c>
      <c r="F38" s="1" t="s">
        <v>37</v>
      </c>
      <c r="G38" s="1" t="s">
        <v>38</v>
      </c>
      <c r="H38" s="1">
        <v>210000000</v>
      </c>
      <c r="I38" s="1">
        <v>5.7</v>
      </c>
    </row>
    <row r="39" spans="1:9" x14ac:dyDescent="0.3">
      <c r="A39" s="2" t="s">
        <v>79</v>
      </c>
      <c r="B39" s="2">
        <v>130</v>
      </c>
      <c r="C39" s="2">
        <v>234903076</v>
      </c>
      <c r="D39" s="2" t="s">
        <v>200</v>
      </c>
      <c r="E39" s="2" t="s">
        <v>292</v>
      </c>
      <c r="F39" s="2" t="s">
        <v>37</v>
      </c>
      <c r="G39" s="2" t="s">
        <v>38</v>
      </c>
      <c r="H39" s="2">
        <v>215000000</v>
      </c>
      <c r="I39" s="2">
        <v>6.4</v>
      </c>
    </row>
    <row r="40" spans="1:9" x14ac:dyDescent="0.3">
      <c r="A40" s="1" t="s">
        <v>180</v>
      </c>
      <c r="B40" s="1">
        <v>142</v>
      </c>
      <c r="C40" s="1">
        <v>202853933</v>
      </c>
      <c r="D40" s="1" t="s">
        <v>31</v>
      </c>
      <c r="E40" s="1" t="s">
        <v>295</v>
      </c>
      <c r="F40" s="1" t="s">
        <v>37</v>
      </c>
      <c r="G40" s="1" t="s">
        <v>38</v>
      </c>
      <c r="H40" s="1">
        <v>200000000</v>
      </c>
      <c r="I40" s="1">
        <v>6.7</v>
      </c>
    </row>
    <row r="41" spans="1:9" x14ac:dyDescent="0.3">
      <c r="A41" s="2" t="s">
        <v>299</v>
      </c>
      <c r="B41" s="2">
        <v>125</v>
      </c>
      <c r="C41" s="2">
        <v>172051787</v>
      </c>
      <c r="D41" s="2" t="s">
        <v>73</v>
      </c>
      <c r="E41" s="2" t="s">
        <v>302</v>
      </c>
      <c r="F41" s="2" t="s">
        <v>37</v>
      </c>
      <c r="G41" s="2" t="s">
        <v>38</v>
      </c>
      <c r="H41" s="2">
        <v>170000000</v>
      </c>
      <c r="I41" s="2">
        <v>6.8</v>
      </c>
    </row>
    <row r="42" spans="1:9" x14ac:dyDescent="0.3">
      <c r="A42" s="1" t="s">
        <v>306</v>
      </c>
      <c r="B42" s="1">
        <v>106</v>
      </c>
      <c r="C42" s="1">
        <v>191450875</v>
      </c>
      <c r="D42" s="1" t="s">
        <v>307</v>
      </c>
      <c r="E42" s="1" t="s">
        <v>309</v>
      </c>
      <c r="F42" s="1" t="s">
        <v>37</v>
      </c>
      <c r="G42" s="1" t="s">
        <v>38</v>
      </c>
      <c r="H42" s="1">
        <v>200000000</v>
      </c>
      <c r="I42" s="1">
        <v>6.3</v>
      </c>
    </row>
    <row r="43" spans="1:9" x14ac:dyDescent="0.3">
      <c r="A43" s="2" t="s">
        <v>313</v>
      </c>
      <c r="B43" s="2">
        <v>123</v>
      </c>
      <c r="C43" s="2">
        <v>116593191</v>
      </c>
      <c r="D43" s="2" t="s">
        <v>73</v>
      </c>
      <c r="E43" s="2" t="s">
        <v>316</v>
      </c>
      <c r="F43" s="2" t="s">
        <v>37</v>
      </c>
      <c r="G43" s="2" t="s">
        <v>38</v>
      </c>
      <c r="H43" s="2">
        <v>200000000</v>
      </c>
      <c r="I43" s="2">
        <v>5.6</v>
      </c>
    </row>
    <row r="44" spans="1:9" x14ac:dyDescent="0.3">
      <c r="A44" s="1" t="s">
        <v>320</v>
      </c>
      <c r="B44" s="1">
        <v>103</v>
      </c>
      <c r="C44" s="1">
        <v>414984497</v>
      </c>
      <c r="D44" s="1" t="s">
        <v>271</v>
      </c>
      <c r="E44" s="1" t="s">
        <v>323</v>
      </c>
      <c r="F44" s="1" t="s">
        <v>37</v>
      </c>
      <c r="G44" s="1" t="s">
        <v>38</v>
      </c>
      <c r="H44" s="1">
        <v>200000000</v>
      </c>
      <c r="I44" s="1">
        <v>8.3000000000000007</v>
      </c>
    </row>
    <row r="45" spans="1:9" x14ac:dyDescent="0.3">
      <c r="A45" s="2" t="s">
        <v>327</v>
      </c>
      <c r="B45" s="2">
        <v>118</v>
      </c>
      <c r="C45" s="2">
        <v>125320003</v>
      </c>
      <c r="D45" s="2" t="s">
        <v>73</v>
      </c>
      <c r="E45" s="2" t="s">
        <v>328</v>
      </c>
      <c r="F45" s="2" t="s">
        <v>37</v>
      </c>
      <c r="G45" s="2" t="s">
        <v>38</v>
      </c>
      <c r="H45" s="2">
        <v>200000000</v>
      </c>
      <c r="I45" s="2">
        <v>6.6</v>
      </c>
    </row>
    <row r="46" spans="1:9" x14ac:dyDescent="0.3">
      <c r="A46" s="1" t="s">
        <v>332</v>
      </c>
      <c r="B46" s="1">
        <v>140</v>
      </c>
      <c r="C46" s="1">
        <v>350034110</v>
      </c>
      <c r="D46" s="1" t="s">
        <v>334</v>
      </c>
      <c r="E46" s="1" t="s">
        <v>336</v>
      </c>
      <c r="F46" s="1" t="s">
        <v>37</v>
      </c>
      <c r="G46" s="1" t="s">
        <v>38</v>
      </c>
      <c r="H46" s="1">
        <v>190000000</v>
      </c>
      <c r="I46" s="1">
        <v>7.2</v>
      </c>
    </row>
    <row r="47" spans="1:9" x14ac:dyDescent="0.3">
      <c r="A47" s="2" t="s">
        <v>125</v>
      </c>
      <c r="B47" s="2">
        <v>123</v>
      </c>
      <c r="C47" s="2">
        <v>202351611</v>
      </c>
      <c r="D47" s="2" t="s">
        <v>341</v>
      </c>
      <c r="E47" s="2" t="s">
        <v>343</v>
      </c>
      <c r="F47" s="2" t="s">
        <v>37</v>
      </c>
      <c r="G47" s="2" t="s">
        <v>38</v>
      </c>
      <c r="H47" s="2">
        <v>190000000</v>
      </c>
      <c r="I47" s="2">
        <v>7</v>
      </c>
    </row>
    <row r="48" spans="1:9" x14ac:dyDescent="0.3">
      <c r="A48" s="1" t="s">
        <v>118</v>
      </c>
      <c r="B48" s="1">
        <v>149</v>
      </c>
      <c r="C48" s="1">
        <v>233914986</v>
      </c>
      <c r="D48" s="1" t="s">
        <v>262</v>
      </c>
      <c r="E48" s="1" t="s">
        <v>348</v>
      </c>
      <c r="F48" s="1" t="s">
        <v>37</v>
      </c>
      <c r="G48" s="1" t="s">
        <v>38</v>
      </c>
      <c r="H48" s="1">
        <v>200000000</v>
      </c>
      <c r="I48" s="1">
        <v>8</v>
      </c>
    </row>
    <row r="49" spans="1:9" x14ac:dyDescent="0.3">
      <c r="A49" s="2" t="s">
        <v>351</v>
      </c>
      <c r="B49" s="2">
        <v>132</v>
      </c>
      <c r="C49" s="2">
        <v>228756232</v>
      </c>
      <c r="D49" s="2" t="s">
        <v>73</v>
      </c>
      <c r="E49" s="2" t="s">
        <v>354</v>
      </c>
      <c r="F49" s="2" t="s">
        <v>37</v>
      </c>
      <c r="G49" s="2" t="s">
        <v>38</v>
      </c>
      <c r="H49" s="2">
        <v>190000000</v>
      </c>
      <c r="I49" s="2">
        <v>7.8</v>
      </c>
    </row>
    <row r="50" spans="1:9" x14ac:dyDescent="0.3">
      <c r="A50" s="1" t="s">
        <v>118</v>
      </c>
      <c r="B50" s="1">
        <v>114</v>
      </c>
      <c r="C50" s="1">
        <v>65171860</v>
      </c>
      <c r="D50" s="1" t="s">
        <v>173</v>
      </c>
      <c r="E50" s="1" t="s">
        <v>360</v>
      </c>
      <c r="F50" s="1" t="s">
        <v>37</v>
      </c>
      <c r="G50" s="1" t="s">
        <v>38</v>
      </c>
      <c r="H50" s="1">
        <v>195000000</v>
      </c>
      <c r="I50" s="1">
        <v>6.3</v>
      </c>
    </row>
    <row r="51" spans="1:9" x14ac:dyDescent="0.3">
      <c r="A51" s="2" t="s">
        <v>364</v>
      </c>
      <c r="B51" s="2">
        <v>143</v>
      </c>
      <c r="C51" s="2">
        <v>144812796</v>
      </c>
      <c r="D51" s="2" t="s">
        <v>214</v>
      </c>
      <c r="E51" s="2" t="s">
        <v>366</v>
      </c>
      <c r="F51" s="2" t="s">
        <v>37</v>
      </c>
      <c r="G51" s="2" t="s">
        <v>370</v>
      </c>
      <c r="H51" s="2">
        <v>105000000</v>
      </c>
      <c r="I51" s="2">
        <v>7.3</v>
      </c>
    </row>
    <row r="52" spans="1:9" x14ac:dyDescent="0.3">
      <c r="A52" s="1" t="s">
        <v>371</v>
      </c>
      <c r="B52" s="1">
        <v>116</v>
      </c>
      <c r="C52" s="1">
        <v>90755643</v>
      </c>
      <c r="D52" s="1" t="s">
        <v>245</v>
      </c>
      <c r="E52" s="1" t="s">
        <v>374</v>
      </c>
      <c r="F52" s="1" t="s">
        <v>37</v>
      </c>
      <c r="G52" s="1" t="s">
        <v>38</v>
      </c>
      <c r="H52" s="1">
        <v>200000000</v>
      </c>
      <c r="I52" s="1">
        <v>6.6</v>
      </c>
    </row>
    <row r="53" spans="1:9" x14ac:dyDescent="0.3">
      <c r="A53" s="2" t="s">
        <v>378</v>
      </c>
      <c r="B53" s="2">
        <v>131</v>
      </c>
      <c r="C53" s="2">
        <v>101785482</v>
      </c>
      <c r="D53" s="2" t="s">
        <v>73</v>
      </c>
      <c r="E53" s="2" t="s">
        <v>381</v>
      </c>
      <c r="F53" s="2" t="s">
        <v>37</v>
      </c>
      <c r="G53" s="2" t="s">
        <v>38</v>
      </c>
      <c r="H53" s="2">
        <v>190000000</v>
      </c>
      <c r="I53" s="2">
        <v>7</v>
      </c>
    </row>
    <row r="54" spans="1:9" x14ac:dyDescent="0.3">
      <c r="A54" s="1" t="s">
        <v>278</v>
      </c>
      <c r="B54" s="1">
        <v>154</v>
      </c>
      <c r="C54" s="1">
        <v>352358779</v>
      </c>
      <c r="D54" s="1" t="s">
        <v>73</v>
      </c>
      <c r="E54" s="1" t="s">
        <v>386</v>
      </c>
      <c r="F54" s="1" t="s">
        <v>37</v>
      </c>
      <c r="G54" s="1" t="s">
        <v>38</v>
      </c>
      <c r="H54" s="1">
        <v>195000000</v>
      </c>
      <c r="I54" s="1">
        <v>6.3</v>
      </c>
    </row>
    <row r="55" spans="1:9" x14ac:dyDescent="0.3">
      <c r="A55" s="2" t="s">
        <v>389</v>
      </c>
      <c r="B55" s="2">
        <v>122</v>
      </c>
      <c r="C55" s="2">
        <v>317011114</v>
      </c>
      <c r="D55" s="2" t="s">
        <v>42</v>
      </c>
      <c r="E55" s="2" t="s">
        <v>392</v>
      </c>
      <c r="F55" s="2" t="s">
        <v>37</v>
      </c>
      <c r="G55" s="2" t="s">
        <v>38</v>
      </c>
      <c r="H55" s="2">
        <v>185000000</v>
      </c>
      <c r="I55" s="2">
        <v>6.2</v>
      </c>
    </row>
    <row r="56" spans="1:9" x14ac:dyDescent="0.3">
      <c r="A56" s="1" t="s">
        <v>402</v>
      </c>
      <c r="B56" s="1">
        <v>93</v>
      </c>
      <c r="C56" s="1">
        <v>237282182</v>
      </c>
      <c r="D56" s="1" t="s">
        <v>271</v>
      </c>
      <c r="E56" s="1" t="s">
        <v>404</v>
      </c>
      <c r="F56" s="1" t="s">
        <v>37</v>
      </c>
      <c r="G56" s="1" t="s">
        <v>38</v>
      </c>
      <c r="H56" s="1">
        <v>185000000</v>
      </c>
      <c r="I56" s="1">
        <v>7.2</v>
      </c>
    </row>
    <row r="57" spans="1:9" x14ac:dyDescent="0.3">
      <c r="A57" s="2" t="s">
        <v>408</v>
      </c>
      <c r="B57" s="2">
        <v>122</v>
      </c>
      <c r="C57" s="2">
        <v>130468626</v>
      </c>
      <c r="D57" s="2" t="s">
        <v>227</v>
      </c>
      <c r="E57" s="2" t="s">
        <v>411</v>
      </c>
      <c r="F57" s="2" t="s">
        <v>37</v>
      </c>
      <c r="G57" s="2" t="s">
        <v>38</v>
      </c>
      <c r="H57" s="2">
        <v>185000000</v>
      </c>
      <c r="I57" s="2">
        <v>7.5</v>
      </c>
    </row>
    <row r="58" spans="1:9" x14ac:dyDescent="0.3">
      <c r="A58" s="1" t="s">
        <v>71</v>
      </c>
      <c r="B58" s="1">
        <v>98</v>
      </c>
      <c r="C58" s="1">
        <v>223806889</v>
      </c>
      <c r="D58" s="1" t="s">
        <v>416</v>
      </c>
      <c r="E58" s="1" t="s">
        <v>417</v>
      </c>
      <c r="F58" s="1" t="s">
        <v>37</v>
      </c>
      <c r="G58" s="1" t="s">
        <v>38</v>
      </c>
      <c r="H58" s="1">
        <v>180000000</v>
      </c>
      <c r="I58" s="1">
        <v>8.4</v>
      </c>
    </row>
    <row r="59" spans="1:9" x14ac:dyDescent="0.3">
      <c r="A59" s="2" t="s">
        <v>260</v>
      </c>
      <c r="B59" s="2">
        <v>91</v>
      </c>
      <c r="C59" s="2">
        <v>140080850</v>
      </c>
      <c r="D59" s="2" t="s">
        <v>422</v>
      </c>
      <c r="E59" s="2" t="s">
        <v>424</v>
      </c>
      <c r="F59" s="2" t="s">
        <v>37</v>
      </c>
      <c r="G59" s="2" t="s">
        <v>38</v>
      </c>
      <c r="H59" s="2">
        <v>140000000</v>
      </c>
      <c r="I59" s="2">
        <v>6.2</v>
      </c>
    </row>
    <row r="60" spans="1:9" x14ac:dyDescent="0.3">
      <c r="A60" s="1" t="s">
        <v>428</v>
      </c>
      <c r="B60" s="1">
        <v>158</v>
      </c>
      <c r="C60" s="1">
        <v>166112167</v>
      </c>
      <c r="D60" s="1" t="s">
        <v>73</v>
      </c>
      <c r="E60" s="1" t="s">
        <v>431</v>
      </c>
      <c r="F60" s="1" t="s">
        <v>37</v>
      </c>
      <c r="G60" s="1" t="s">
        <v>38</v>
      </c>
      <c r="H60" s="1">
        <v>200000000</v>
      </c>
      <c r="I60" s="1">
        <v>5.8</v>
      </c>
    </row>
    <row r="61" spans="1:9" x14ac:dyDescent="0.3">
      <c r="A61" s="2" t="s">
        <v>435</v>
      </c>
      <c r="B61" s="2">
        <v>96</v>
      </c>
      <c r="C61" s="2">
        <v>137850096</v>
      </c>
      <c r="D61" s="2" t="s">
        <v>437</v>
      </c>
      <c r="E61" s="2" t="s">
        <v>439</v>
      </c>
      <c r="F61" s="2" t="s">
        <v>37</v>
      </c>
      <c r="G61" s="2" t="s">
        <v>38</v>
      </c>
      <c r="H61" s="2">
        <v>200000000</v>
      </c>
      <c r="I61" s="2">
        <v>6.8</v>
      </c>
    </row>
    <row r="62" spans="1:9" x14ac:dyDescent="0.3">
      <c r="A62" s="1" t="s">
        <v>443</v>
      </c>
      <c r="B62" s="1">
        <v>127</v>
      </c>
      <c r="C62" s="1">
        <v>47375327</v>
      </c>
      <c r="D62" s="1" t="s">
        <v>73</v>
      </c>
      <c r="E62" s="1" t="s">
        <v>445</v>
      </c>
      <c r="F62" s="1" t="s">
        <v>37</v>
      </c>
      <c r="G62" s="1" t="s">
        <v>38</v>
      </c>
      <c r="H62" s="1">
        <v>176000000</v>
      </c>
      <c r="I62" s="1">
        <v>5.4</v>
      </c>
    </row>
    <row r="63" spans="1:9" x14ac:dyDescent="0.3">
      <c r="A63" s="2" t="s">
        <v>103</v>
      </c>
      <c r="B63" s="2">
        <v>110</v>
      </c>
      <c r="C63" s="2">
        <v>124051759</v>
      </c>
      <c r="D63" s="2" t="s">
        <v>207</v>
      </c>
      <c r="E63" s="2" t="s">
        <v>449</v>
      </c>
      <c r="F63" s="2" t="s">
        <v>37</v>
      </c>
      <c r="G63" s="2" t="s">
        <v>38</v>
      </c>
      <c r="H63" s="2">
        <v>180000000</v>
      </c>
      <c r="I63" s="2">
        <v>6.6</v>
      </c>
    </row>
    <row r="64" spans="1:9" x14ac:dyDescent="0.3">
      <c r="A64" s="1" t="s">
        <v>146</v>
      </c>
      <c r="B64" s="1">
        <v>150</v>
      </c>
      <c r="C64" s="1">
        <v>291709845</v>
      </c>
      <c r="D64" s="1" t="s">
        <v>200</v>
      </c>
      <c r="E64" s="1" t="s">
        <v>454</v>
      </c>
      <c r="F64" s="1" t="s">
        <v>37</v>
      </c>
      <c r="G64" s="1" t="s">
        <v>38</v>
      </c>
      <c r="H64" s="1">
        <v>180000000</v>
      </c>
      <c r="I64" s="1">
        <v>6.9</v>
      </c>
    </row>
    <row r="65" spans="1:9" x14ac:dyDescent="0.3">
      <c r="A65" s="2" t="s">
        <v>118</v>
      </c>
      <c r="B65" s="2">
        <v>144</v>
      </c>
      <c r="C65" s="2">
        <v>154985087</v>
      </c>
      <c r="D65" s="2" t="s">
        <v>73</v>
      </c>
      <c r="E65" s="2" t="s">
        <v>459</v>
      </c>
      <c r="F65" s="2" t="s">
        <v>37</v>
      </c>
      <c r="G65" s="2" t="s">
        <v>38</v>
      </c>
      <c r="H65" s="2">
        <v>178000000</v>
      </c>
      <c r="I65" s="2">
        <v>7.3</v>
      </c>
    </row>
    <row r="66" spans="1:9" x14ac:dyDescent="0.3">
      <c r="A66" s="1" t="s">
        <v>57</v>
      </c>
      <c r="B66" s="1">
        <v>152</v>
      </c>
      <c r="C66" s="1">
        <v>533316061</v>
      </c>
      <c r="D66" s="1" t="s">
        <v>464</v>
      </c>
      <c r="E66" s="1" t="s">
        <v>465</v>
      </c>
      <c r="F66" s="1" t="s">
        <v>37</v>
      </c>
      <c r="G66" s="1" t="s">
        <v>38</v>
      </c>
      <c r="H66" s="1">
        <v>185000000</v>
      </c>
      <c r="I66" s="1">
        <v>9</v>
      </c>
    </row>
    <row r="67" spans="1:9" x14ac:dyDescent="0.3">
      <c r="A67" s="2" t="s">
        <v>469</v>
      </c>
      <c r="B67" s="2">
        <v>96</v>
      </c>
      <c r="C67" s="2">
        <v>292979556</v>
      </c>
      <c r="D67" s="2" t="s">
        <v>471</v>
      </c>
      <c r="E67" s="2" t="s">
        <v>472</v>
      </c>
      <c r="F67" s="2" t="s">
        <v>37</v>
      </c>
      <c r="G67" s="2" t="s">
        <v>38</v>
      </c>
      <c r="H67" s="2">
        <v>175000000</v>
      </c>
      <c r="I67" s="2">
        <v>8.3000000000000007</v>
      </c>
    </row>
    <row r="68" spans="1:9" x14ac:dyDescent="0.3">
      <c r="A68" s="1" t="s">
        <v>476</v>
      </c>
      <c r="B68" s="1">
        <v>94</v>
      </c>
      <c r="C68" s="1">
        <v>198332128</v>
      </c>
      <c r="D68" s="1" t="s">
        <v>478</v>
      </c>
      <c r="E68" s="1" t="s">
        <v>480</v>
      </c>
      <c r="F68" s="1" t="s">
        <v>37</v>
      </c>
      <c r="G68" s="1" t="s">
        <v>38</v>
      </c>
      <c r="H68" s="1">
        <v>175000000</v>
      </c>
      <c r="I68" s="1">
        <v>6.5</v>
      </c>
    </row>
    <row r="69" spans="1:9" x14ac:dyDescent="0.3">
      <c r="A69" s="2" t="s">
        <v>250</v>
      </c>
      <c r="B69" s="2">
        <v>126</v>
      </c>
      <c r="C69" s="2">
        <v>318298180</v>
      </c>
      <c r="D69" s="2" t="s">
        <v>73</v>
      </c>
      <c r="E69" s="2" t="s">
        <v>484</v>
      </c>
      <c r="F69" s="2" t="s">
        <v>37</v>
      </c>
      <c r="G69" s="2" t="s">
        <v>38</v>
      </c>
      <c r="H69" s="2">
        <v>140000000</v>
      </c>
      <c r="I69" s="2">
        <v>7.9</v>
      </c>
    </row>
    <row r="70" spans="1:9" x14ac:dyDescent="0.3">
      <c r="A70" s="1" t="s">
        <v>487</v>
      </c>
      <c r="B70" s="1">
        <v>126</v>
      </c>
      <c r="C70" s="1">
        <v>73820094</v>
      </c>
      <c r="D70" s="1" t="s">
        <v>488</v>
      </c>
      <c r="E70" s="1" t="s">
        <v>490</v>
      </c>
      <c r="F70" s="1" t="s">
        <v>37</v>
      </c>
      <c r="G70" s="1" t="s">
        <v>38</v>
      </c>
      <c r="H70" s="1">
        <v>170000000</v>
      </c>
      <c r="I70" s="1">
        <v>7.5</v>
      </c>
    </row>
    <row r="71" spans="1:9" x14ac:dyDescent="0.3">
      <c r="A71" s="2" t="s">
        <v>163</v>
      </c>
      <c r="B71" s="2">
        <v>106</v>
      </c>
      <c r="C71" s="2">
        <v>113745408</v>
      </c>
      <c r="D71" s="2" t="s">
        <v>494</v>
      </c>
      <c r="E71" s="2" t="s">
        <v>495</v>
      </c>
      <c r="F71" s="2" t="s">
        <v>37</v>
      </c>
      <c r="G71" s="2" t="s">
        <v>38</v>
      </c>
      <c r="H71" s="2">
        <v>170000000</v>
      </c>
      <c r="I71" s="2">
        <v>4.8</v>
      </c>
    </row>
    <row r="72" spans="1:9" x14ac:dyDescent="0.3">
      <c r="A72" s="1" t="s">
        <v>499</v>
      </c>
      <c r="B72" s="1">
        <v>112</v>
      </c>
      <c r="C72" s="1">
        <v>102176165</v>
      </c>
      <c r="D72" s="1" t="s">
        <v>501</v>
      </c>
      <c r="E72" s="1" t="s">
        <v>503</v>
      </c>
      <c r="F72" s="1" t="s">
        <v>37</v>
      </c>
      <c r="G72" s="1" t="s">
        <v>38</v>
      </c>
      <c r="H72" s="1">
        <v>145000000</v>
      </c>
      <c r="I72" s="1">
        <v>5.2</v>
      </c>
    </row>
    <row r="73" spans="1:9" x14ac:dyDescent="0.3">
      <c r="A73" s="2" t="s">
        <v>507</v>
      </c>
      <c r="B73" s="2">
        <v>123</v>
      </c>
      <c r="C73" s="2">
        <v>161087183</v>
      </c>
      <c r="D73" s="2" t="s">
        <v>509</v>
      </c>
      <c r="E73" s="2" t="s">
        <v>510</v>
      </c>
      <c r="F73" s="2" t="s">
        <v>37</v>
      </c>
      <c r="G73" s="2" t="s">
        <v>38</v>
      </c>
      <c r="H73" s="2">
        <v>175000000</v>
      </c>
      <c r="I73" s="2">
        <v>6.9</v>
      </c>
    </row>
    <row r="74" spans="1:9" x14ac:dyDescent="0.3">
      <c r="A74" s="1" t="s">
        <v>514</v>
      </c>
      <c r="B74" s="1">
        <v>96</v>
      </c>
      <c r="C74" s="1">
        <v>100289690</v>
      </c>
      <c r="D74" s="1" t="s">
        <v>515</v>
      </c>
      <c r="E74" s="1" t="s">
        <v>517</v>
      </c>
      <c r="F74" s="1" t="s">
        <v>37</v>
      </c>
      <c r="G74" s="1" t="s">
        <v>38</v>
      </c>
      <c r="H74" s="1">
        <v>175000000</v>
      </c>
      <c r="I74" s="1">
        <v>5.4</v>
      </c>
    </row>
    <row r="75" spans="1:9" x14ac:dyDescent="0.3">
      <c r="A75" s="2" t="s">
        <v>521</v>
      </c>
      <c r="B75" s="2">
        <v>113</v>
      </c>
      <c r="C75" s="2">
        <v>100189501</v>
      </c>
      <c r="D75" s="2" t="s">
        <v>73</v>
      </c>
      <c r="E75" s="2" t="s">
        <v>524</v>
      </c>
      <c r="F75" s="2" t="s">
        <v>37</v>
      </c>
      <c r="G75" s="2" t="s">
        <v>38</v>
      </c>
      <c r="H75" s="2">
        <v>178000000</v>
      </c>
      <c r="I75" s="2">
        <v>7.9</v>
      </c>
    </row>
    <row r="76" spans="1:9" x14ac:dyDescent="0.3">
      <c r="A76" s="1" t="s">
        <v>528</v>
      </c>
      <c r="B76" s="1">
        <v>176</v>
      </c>
      <c r="C76" s="1">
        <v>88246220</v>
      </c>
      <c r="D76" s="1" t="s">
        <v>227</v>
      </c>
      <c r="E76" s="1" t="s">
        <v>531</v>
      </c>
      <c r="F76" s="1" t="s">
        <v>37</v>
      </c>
      <c r="G76" s="1" t="s">
        <v>38</v>
      </c>
      <c r="H76" s="1">
        <v>175000000</v>
      </c>
      <c r="I76" s="1">
        <v>6.1</v>
      </c>
    </row>
    <row r="77" spans="1:9" x14ac:dyDescent="0.3">
      <c r="A77" s="2" t="s">
        <v>535</v>
      </c>
      <c r="B77" s="2">
        <v>118</v>
      </c>
      <c r="C77" s="2">
        <v>150167630</v>
      </c>
      <c r="D77" s="2" t="s">
        <v>227</v>
      </c>
      <c r="E77" s="2" t="s">
        <v>537</v>
      </c>
      <c r="F77" s="2" t="s">
        <v>37</v>
      </c>
      <c r="G77" s="2" t="s">
        <v>38</v>
      </c>
      <c r="H77" s="2">
        <v>175000000</v>
      </c>
      <c r="I77" s="2">
        <v>5.8</v>
      </c>
    </row>
    <row r="78" spans="1:9" x14ac:dyDescent="0.3">
      <c r="A78" s="1" t="s">
        <v>469</v>
      </c>
      <c r="B78" s="1">
        <v>95</v>
      </c>
      <c r="C78" s="1">
        <v>356454367</v>
      </c>
      <c r="D78" s="1" t="s">
        <v>542</v>
      </c>
      <c r="E78" s="1" t="s">
        <v>543</v>
      </c>
      <c r="F78" s="1" t="s">
        <v>37</v>
      </c>
      <c r="G78" s="1" t="s">
        <v>38</v>
      </c>
      <c r="H78" s="1">
        <v>175000000</v>
      </c>
      <c r="I78" s="1">
        <v>8.3000000000000007</v>
      </c>
    </row>
    <row r="79" spans="1:9" x14ac:dyDescent="0.3">
      <c r="A79" s="2" t="s">
        <v>250</v>
      </c>
      <c r="B79" s="2">
        <v>106</v>
      </c>
      <c r="C79" s="2">
        <v>362645141</v>
      </c>
      <c r="D79" s="2" t="s">
        <v>548</v>
      </c>
      <c r="E79" s="2" t="s">
        <v>549</v>
      </c>
      <c r="F79" s="2" t="s">
        <v>37</v>
      </c>
      <c r="G79" s="2" t="s">
        <v>56</v>
      </c>
      <c r="H79" s="2">
        <v>175000000</v>
      </c>
      <c r="I79" s="2">
        <v>7.8</v>
      </c>
    </row>
    <row r="80" spans="1:9" x14ac:dyDescent="0.3">
      <c r="A80" s="1" t="s">
        <v>250</v>
      </c>
      <c r="B80" s="1">
        <v>124</v>
      </c>
      <c r="C80" s="1">
        <v>312057433</v>
      </c>
      <c r="D80" s="1" t="s">
        <v>73</v>
      </c>
      <c r="E80" s="1" t="s">
        <v>553</v>
      </c>
      <c r="F80" s="1" t="s">
        <v>37</v>
      </c>
      <c r="G80" s="1" t="s">
        <v>38</v>
      </c>
      <c r="H80" s="1">
        <v>200000000</v>
      </c>
      <c r="I80" s="1">
        <v>7</v>
      </c>
    </row>
    <row r="81" spans="1:9" x14ac:dyDescent="0.3">
      <c r="A81" s="2" t="s">
        <v>556</v>
      </c>
      <c r="B81" s="2">
        <v>132</v>
      </c>
      <c r="C81" s="2">
        <v>155111815</v>
      </c>
      <c r="D81" s="2" t="s">
        <v>558</v>
      </c>
      <c r="E81" s="2" t="s">
        <v>559</v>
      </c>
      <c r="F81" s="2" t="s">
        <v>37</v>
      </c>
      <c r="G81" s="2" t="s">
        <v>38</v>
      </c>
      <c r="H81" s="2">
        <v>170000000</v>
      </c>
      <c r="I81" s="2">
        <v>6.1</v>
      </c>
    </row>
    <row r="82" spans="1:9" x14ac:dyDescent="0.3">
      <c r="A82" s="1" t="s">
        <v>562</v>
      </c>
      <c r="B82" s="1">
        <v>97</v>
      </c>
      <c r="C82" s="1">
        <v>241407328</v>
      </c>
      <c r="D82" s="1" t="s">
        <v>564</v>
      </c>
      <c r="E82" s="1" t="s">
        <v>566</v>
      </c>
      <c r="F82" s="1" t="s">
        <v>37</v>
      </c>
      <c r="G82" s="1" t="s">
        <v>38</v>
      </c>
      <c r="H82" s="1">
        <v>180000000</v>
      </c>
      <c r="I82" s="1">
        <v>7</v>
      </c>
    </row>
    <row r="83" spans="1:9" x14ac:dyDescent="0.3">
      <c r="A83" s="2" t="s">
        <v>570</v>
      </c>
      <c r="B83" s="2">
        <v>130</v>
      </c>
      <c r="C83" s="2">
        <v>208543795</v>
      </c>
      <c r="D83" s="2" t="s">
        <v>571</v>
      </c>
      <c r="E83" s="2" t="s">
        <v>572</v>
      </c>
      <c r="F83" s="2" t="s">
        <v>37</v>
      </c>
      <c r="G83" s="2" t="s">
        <v>38</v>
      </c>
      <c r="H83" s="2">
        <v>170000000</v>
      </c>
      <c r="I83" s="2">
        <v>7.6</v>
      </c>
    </row>
    <row r="84" spans="1:9" x14ac:dyDescent="0.3">
      <c r="A84" s="1" t="s">
        <v>586</v>
      </c>
      <c r="B84" s="1">
        <v>128</v>
      </c>
      <c r="C84" s="1">
        <v>38297305</v>
      </c>
      <c r="D84" s="1" t="s">
        <v>558</v>
      </c>
      <c r="E84" s="1" t="s">
        <v>589</v>
      </c>
      <c r="F84" s="1" t="s">
        <v>37</v>
      </c>
      <c r="G84" s="1" t="s">
        <v>38</v>
      </c>
      <c r="H84" s="1">
        <v>175000000</v>
      </c>
      <c r="I84" s="1">
        <v>6.3</v>
      </c>
    </row>
    <row r="85" spans="1:9" x14ac:dyDescent="0.3">
      <c r="A85" s="2" t="s">
        <v>220</v>
      </c>
      <c r="B85" s="2">
        <v>136</v>
      </c>
      <c r="C85" s="2">
        <v>259746958</v>
      </c>
      <c r="D85" s="2" t="s">
        <v>73</v>
      </c>
      <c r="E85" s="2" t="s">
        <v>593</v>
      </c>
      <c r="F85" s="2" t="s">
        <v>37</v>
      </c>
      <c r="G85" s="2" t="s">
        <v>38</v>
      </c>
      <c r="H85" s="2">
        <v>170000000</v>
      </c>
      <c r="I85" s="2">
        <v>7.8</v>
      </c>
    </row>
    <row r="86" spans="1:9" x14ac:dyDescent="0.3">
      <c r="A86" s="1" t="s">
        <v>597</v>
      </c>
      <c r="B86" s="1">
        <v>93</v>
      </c>
      <c r="C86" s="1">
        <v>238371987</v>
      </c>
      <c r="D86" s="1" t="s">
        <v>271</v>
      </c>
      <c r="E86" s="1" t="s">
        <v>600</v>
      </c>
      <c r="F86" s="1" t="s">
        <v>37</v>
      </c>
      <c r="G86" s="1" t="s">
        <v>38</v>
      </c>
      <c r="H86" s="1">
        <v>165000000</v>
      </c>
      <c r="I86" s="1">
        <v>6.4</v>
      </c>
    </row>
    <row r="87" spans="1:9" x14ac:dyDescent="0.3">
      <c r="A87" s="2" t="s">
        <v>604</v>
      </c>
      <c r="B87" s="2">
        <v>130</v>
      </c>
      <c r="C87" s="2">
        <v>93417865</v>
      </c>
      <c r="D87" s="2" t="s">
        <v>606</v>
      </c>
      <c r="E87" s="2" t="s">
        <v>607</v>
      </c>
      <c r="F87" s="2" t="s">
        <v>37</v>
      </c>
      <c r="G87" s="2" t="s">
        <v>38</v>
      </c>
      <c r="H87" s="2">
        <v>190000000</v>
      </c>
      <c r="I87" s="2">
        <v>6.5</v>
      </c>
    </row>
    <row r="88" spans="1:9" x14ac:dyDescent="0.3">
      <c r="A88" s="1" t="s">
        <v>611</v>
      </c>
      <c r="B88" s="1">
        <v>102</v>
      </c>
      <c r="C88" s="1">
        <v>222487711</v>
      </c>
      <c r="D88" s="1" t="s">
        <v>613</v>
      </c>
      <c r="E88" s="1" t="s">
        <v>615</v>
      </c>
      <c r="F88" s="1" t="s">
        <v>37</v>
      </c>
      <c r="G88" s="1" t="s">
        <v>38</v>
      </c>
      <c r="H88" s="1">
        <v>165000000</v>
      </c>
      <c r="I88" s="1">
        <v>7.9</v>
      </c>
    </row>
    <row r="89" spans="1:9" x14ac:dyDescent="0.3">
      <c r="A89" s="2" t="s">
        <v>619</v>
      </c>
      <c r="B89" s="2">
        <v>101</v>
      </c>
      <c r="C89" s="2">
        <v>189412677</v>
      </c>
      <c r="D89" s="2" t="s">
        <v>621</v>
      </c>
      <c r="E89" s="2" t="s">
        <v>623</v>
      </c>
      <c r="F89" s="2" t="s">
        <v>37</v>
      </c>
      <c r="G89" s="2" t="s">
        <v>38</v>
      </c>
      <c r="H89" s="2">
        <v>165000000</v>
      </c>
      <c r="I89" s="2">
        <v>7.8</v>
      </c>
    </row>
    <row r="90" spans="1:9" x14ac:dyDescent="0.3">
      <c r="A90" s="1" t="s">
        <v>435</v>
      </c>
      <c r="B90" s="1">
        <v>100</v>
      </c>
      <c r="C90" s="1">
        <v>665426</v>
      </c>
      <c r="D90" s="1" t="s">
        <v>628</v>
      </c>
      <c r="E90" s="1" t="s">
        <v>629</v>
      </c>
      <c r="F90" s="1" t="s">
        <v>37</v>
      </c>
      <c r="G90" s="1" t="s">
        <v>38</v>
      </c>
      <c r="H90" s="1">
        <v>165000000</v>
      </c>
      <c r="I90" s="1">
        <v>6.6</v>
      </c>
    </row>
    <row r="91" spans="1:9" x14ac:dyDescent="0.3">
      <c r="A91" s="2" t="s">
        <v>428</v>
      </c>
      <c r="B91" s="2">
        <v>120</v>
      </c>
      <c r="C91" s="2">
        <v>102315545</v>
      </c>
      <c r="D91" s="2" t="s">
        <v>73</v>
      </c>
      <c r="E91" s="2" t="s">
        <v>635</v>
      </c>
      <c r="F91" s="2" t="s">
        <v>37</v>
      </c>
      <c r="G91" s="2" t="s">
        <v>38</v>
      </c>
      <c r="H91" s="2">
        <v>165000000</v>
      </c>
      <c r="I91" s="2">
        <v>5.5</v>
      </c>
    </row>
    <row r="92" spans="1:9" x14ac:dyDescent="0.3">
      <c r="A92" s="1" t="s">
        <v>639</v>
      </c>
      <c r="B92" s="1">
        <v>98</v>
      </c>
      <c r="C92" s="1">
        <v>217387997</v>
      </c>
      <c r="D92" s="1" t="s">
        <v>628</v>
      </c>
      <c r="E92" s="1" t="s">
        <v>642</v>
      </c>
      <c r="F92" s="1" t="s">
        <v>37</v>
      </c>
      <c r="G92" s="1" t="s">
        <v>38</v>
      </c>
      <c r="H92" s="1">
        <v>165000000</v>
      </c>
      <c r="I92" s="1">
        <v>8.1999999999999993</v>
      </c>
    </row>
    <row r="93" spans="1:9" x14ac:dyDescent="0.3">
      <c r="A93" s="2" t="s">
        <v>646</v>
      </c>
      <c r="B93" s="2">
        <v>109</v>
      </c>
      <c r="C93" s="2">
        <v>150350192</v>
      </c>
      <c r="D93" s="2" t="s">
        <v>647</v>
      </c>
      <c r="E93" s="2" t="s">
        <v>649</v>
      </c>
      <c r="F93" s="2" t="s">
        <v>37</v>
      </c>
      <c r="G93" s="2" t="s">
        <v>38</v>
      </c>
      <c r="H93" s="2">
        <v>200000000</v>
      </c>
      <c r="I93" s="2">
        <v>6.4</v>
      </c>
    </row>
    <row r="94" spans="1:9" x14ac:dyDescent="0.3">
      <c r="A94" s="1" t="s">
        <v>653</v>
      </c>
      <c r="B94" s="1">
        <v>121</v>
      </c>
      <c r="C94" s="1">
        <v>333130696</v>
      </c>
      <c r="D94" s="1" t="s">
        <v>73</v>
      </c>
      <c r="E94" s="1" t="s">
        <v>655</v>
      </c>
      <c r="F94" s="1" t="s">
        <v>37</v>
      </c>
      <c r="G94" s="1" t="s">
        <v>38</v>
      </c>
      <c r="H94" s="1">
        <v>170000000</v>
      </c>
      <c r="I94" s="1">
        <v>8.1</v>
      </c>
    </row>
    <row r="95" spans="1:9" x14ac:dyDescent="0.3">
      <c r="A95" s="2" t="s">
        <v>57</v>
      </c>
      <c r="B95" s="2">
        <v>169</v>
      </c>
      <c r="C95" s="2">
        <v>187991439</v>
      </c>
      <c r="D95" s="2" t="s">
        <v>659</v>
      </c>
      <c r="E95" s="2" t="s">
        <v>661</v>
      </c>
      <c r="F95" s="2" t="s">
        <v>37</v>
      </c>
      <c r="G95" s="2" t="s">
        <v>38</v>
      </c>
      <c r="H95" s="2">
        <v>165000000</v>
      </c>
      <c r="I95" s="2">
        <v>8.6</v>
      </c>
    </row>
    <row r="96" spans="1:9" x14ac:dyDescent="0.3">
      <c r="A96" s="1" t="s">
        <v>57</v>
      </c>
      <c r="B96" s="1">
        <v>148</v>
      </c>
      <c r="C96" s="1">
        <v>292568851</v>
      </c>
      <c r="D96" s="1" t="s">
        <v>227</v>
      </c>
      <c r="E96" s="1" t="s">
        <v>665</v>
      </c>
      <c r="F96" s="1" t="s">
        <v>37</v>
      </c>
      <c r="G96" s="1" t="s">
        <v>38</v>
      </c>
      <c r="H96" s="1">
        <v>160000000</v>
      </c>
      <c r="I96" s="1">
        <v>8.8000000000000007</v>
      </c>
    </row>
    <row r="97" spans="1:9" x14ac:dyDescent="0.3">
      <c r="A97" s="2" t="s">
        <v>171</v>
      </c>
      <c r="B97" s="2">
        <v>182</v>
      </c>
      <c r="C97" s="2">
        <v>303001229</v>
      </c>
      <c r="D97" s="2" t="s">
        <v>173</v>
      </c>
      <c r="E97" s="2" t="s">
        <v>678</v>
      </c>
      <c r="F97" s="2" t="s">
        <v>37</v>
      </c>
      <c r="G97" s="2" t="s">
        <v>38</v>
      </c>
      <c r="H97" s="2">
        <v>180000000</v>
      </c>
      <c r="I97" s="2">
        <v>7.9</v>
      </c>
    </row>
    <row r="98" spans="1:9" x14ac:dyDescent="0.3">
      <c r="A98" s="1" t="s">
        <v>499</v>
      </c>
      <c r="B98" s="1">
        <v>106</v>
      </c>
      <c r="C98" s="1">
        <v>144512310</v>
      </c>
      <c r="D98" s="1" t="s">
        <v>334</v>
      </c>
      <c r="E98" s="1" t="s">
        <v>681</v>
      </c>
      <c r="F98" s="1" t="s">
        <v>37</v>
      </c>
      <c r="G98" s="1" t="s">
        <v>38</v>
      </c>
      <c r="H98" s="1">
        <v>38000000</v>
      </c>
      <c r="I98" s="1">
        <v>6.7</v>
      </c>
    </row>
    <row r="99" spans="1:9" x14ac:dyDescent="0.3">
      <c r="A99" s="2" t="s">
        <v>685</v>
      </c>
      <c r="B99" s="2">
        <v>166</v>
      </c>
      <c r="C99" s="2">
        <v>127490802</v>
      </c>
      <c r="D99" s="2" t="s">
        <v>687</v>
      </c>
      <c r="E99" s="2" t="s">
        <v>688</v>
      </c>
      <c r="F99" s="2" t="s">
        <v>37</v>
      </c>
      <c r="G99" s="2" t="s">
        <v>38</v>
      </c>
      <c r="H99" s="2">
        <v>150000000</v>
      </c>
      <c r="I99" s="2">
        <v>7.8</v>
      </c>
    </row>
    <row r="100" spans="1:9" x14ac:dyDescent="0.3">
      <c r="A100" s="1" t="s">
        <v>692</v>
      </c>
      <c r="B100" s="1">
        <v>132</v>
      </c>
      <c r="C100" s="1">
        <v>146405371</v>
      </c>
      <c r="D100" s="1" t="s">
        <v>73</v>
      </c>
      <c r="E100" s="1" t="s">
        <v>693</v>
      </c>
      <c r="F100" s="1" t="s">
        <v>37</v>
      </c>
      <c r="G100" s="1" t="s">
        <v>38</v>
      </c>
      <c r="H100" s="1">
        <v>160000000</v>
      </c>
      <c r="I100" s="1">
        <v>7.8</v>
      </c>
    </row>
    <row r="101" spans="1:9" x14ac:dyDescent="0.3">
      <c r="A101" s="2" t="s">
        <v>696</v>
      </c>
      <c r="B101" s="2">
        <v>137</v>
      </c>
      <c r="C101" s="2">
        <v>281666058</v>
      </c>
      <c r="D101" s="2" t="s">
        <v>698</v>
      </c>
      <c r="E101" s="2" t="s">
        <v>699</v>
      </c>
      <c r="F101" s="2" t="s">
        <v>37</v>
      </c>
      <c r="G101" s="2" t="s">
        <v>38</v>
      </c>
      <c r="H101" s="2">
        <v>160000000</v>
      </c>
      <c r="I101" s="2">
        <v>6.6</v>
      </c>
    </row>
    <row r="102" spans="1:9" x14ac:dyDescent="0.3">
      <c r="A102" s="1" t="s">
        <v>703</v>
      </c>
      <c r="B102" s="1">
        <v>109</v>
      </c>
      <c r="C102" s="1">
        <v>63143812</v>
      </c>
      <c r="D102" s="1" t="s">
        <v>148</v>
      </c>
      <c r="E102" s="1" t="s">
        <v>706</v>
      </c>
      <c r="F102" s="1" t="s">
        <v>37</v>
      </c>
      <c r="G102" s="1" t="s">
        <v>38</v>
      </c>
      <c r="H102" s="1">
        <v>150000000</v>
      </c>
      <c r="I102" s="1">
        <v>6.1</v>
      </c>
    </row>
    <row r="103" spans="1:9" x14ac:dyDescent="0.3">
      <c r="A103" s="2" t="s">
        <v>710</v>
      </c>
      <c r="B103" s="2">
        <v>98</v>
      </c>
      <c r="C103" s="2">
        <v>60655503</v>
      </c>
      <c r="D103" s="2" t="s">
        <v>712</v>
      </c>
      <c r="E103" s="2" t="s">
        <v>713</v>
      </c>
      <c r="F103" s="2" t="s">
        <v>37</v>
      </c>
      <c r="G103" s="2" t="s">
        <v>38</v>
      </c>
      <c r="H103" s="2">
        <v>160000000</v>
      </c>
      <c r="I103" s="2">
        <v>5.6</v>
      </c>
    </row>
    <row r="104" spans="1:9" x14ac:dyDescent="0.3">
      <c r="A104" s="1" t="s">
        <v>717</v>
      </c>
      <c r="B104" s="1">
        <v>113</v>
      </c>
      <c r="C104" s="1">
        <v>76846624</v>
      </c>
      <c r="D104" s="1" t="s">
        <v>200</v>
      </c>
      <c r="E104" s="1" t="s">
        <v>718</v>
      </c>
      <c r="F104" s="1" t="s">
        <v>37</v>
      </c>
      <c r="G104" s="1" t="s">
        <v>38</v>
      </c>
      <c r="H104" s="1">
        <v>170000000</v>
      </c>
      <c r="I104" s="1">
        <v>6.4</v>
      </c>
    </row>
    <row r="105" spans="1:9" x14ac:dyDescent="0.3">
      <c r="A105" s="2" t="s">
        <v>721</v>
      </c>
      <c r="B105" s="2">
        <v>93</v>
      </c>
      <c r="C105" s="2">
        <v>320706665</v>
      </c>
      <c r="D105" s="2" t="s">
        <v>271</v>
      </c>
      <c r="E105" s="2" t="s">
        <v>724</v>
      </c>
      <c r="F105" s="2" t="s">
        <v>37</v>
      </c>
      <c r="G105" s="2" t="s">
        <v>38</v>
      </c>
      <c r="H105" s="2">
        <v>160000000</v>
      </c>
      <c r="I105" s="2">
        <v>6.1</v>
      </c>
    </row>
    <row r="106" spans="1:9" x14ac:dyDescent="0.3">
      <c r="A106" s="1" t="s">
        <v>728</v>
      </c>
      <c r="B106" s="1">
        <v>123</v>
      </c>
      <c r="C106" s="1">
        <v>46978995</v>
      </c>
      <c r="D106" s="1" t="s">
        <v>42</v>
      </c>
      <c r="E106" s="1" t="s">
        <v>731</v>
      </c>
      <c r="F106" s="1" t="s">
        <v>37</v>
      </c>
      <c r="G106" s="1" t="s">
        <v>38</v>
      </c>
      <c r="H106" s="1">
        <v>160000000</v>
      </c>
      <c r="I106" s="1">
        <v>7.3</v>
      </c>
    </row>
    <row r="107" spans="1:9" x14ac:dyDescent="0.3">
      <c r="A107" s="2" t="s">
        <v>735</v>
      </c>
      <c r="B107" s="2">
        <v>126</v>
      </c>
      <c r="C107" s="2">
        <v>89732035</v>
      </c>
      <c r="D107" s="2" t="s">
        <v>73</v>
      </c>
      <c r="E107" s="2" t="s">
        <v>737</v>
      </c>
      <c r="F107" s="2" t="s">
        <v>37</v>
      </c>
      <c r="G107" s="2" t="s">
        <v>38</v>
      </c>
      <c r="H107" s="2">
        <v>155000000</v>
      </c>
      <c r="I107" s="2">
        <v>6.6</v>
      </c>
    </row>
    <row r="108" spans="1:9" x14ac:dyDescent="0.3">
      <c r="A108" s="1" t="s">
        <v>741</v>
      </c>
      <c r="B108" s="1">
        <v>113</v>
      </c>
      <c r="C108" s="1">
        <v>104383624</v>
      </c>
      <c r="D108" s="1" t="s">
        <v>200</v>
      </c>
      <c r="E108" s="1" t="s">
        <v>743</v>
      </c>
      <c r="F108" s="1" t="s">
        <v>37</v>
      </c>
      <c r="G108" s="1" t="s">
        <v>38</v>
      </c>
      <c r="H108" s="1">
        <v>155000000</v>
      </c>
      <c r="I108" s="1">
        <v>6.3</v>
      </c>
    </row>
    <row r="109" spans="1:9" x14ac:dyDescent="0.3">
      <c r="A109" s="2" t="s">
        <v>278</v>
      </c>
      <c r="B109" s="2">
        <v>184</v>
      </c>
      <c r="C109" s="2">
        <v>198539855</v>
      </c>
      <c r="D109" s="2" t="s">
        <v>749</v>
      </c>
      <c r="E109" s="2" t="s">
        <v>751</v>
      </c>
      <c r="F109" s="2" t="s">
        <v>37</v>
      </c>
      <c r="G109" s="2" t="s">
        <v>38</v>
      </c>
      <c r="H109" s="2">
        <v>140000000</v>
      </c>
      <c r="I109" s="2">
        <v>6.1</v>
      </c>
    </row>
    <row r="110" spans="1:9" x14ac:dyDescent="0.3">
      <c r="A110" s="1" t="s">
        <v>278</v>
      </c>
      <c r="B110" s="1">
        <v>144</v>
      </c>
      <c r="C110" s="1">
        <v>318759914</v>
      </c>
      <c r="D110" s="1" t="s">
        <v>73</v>
      </c>
      <c r="E110" s="1" t="s">
        <v>757</v>
      </c>
      <c r="F110" s="1" t="s">
        <v>37</v>
      </c>
      <c r="G110" s="1" t="s">
        <v>38</v>
      </c>
      <c r="H110" s="1">
        <v>150000000</v>
      </c>
      <c r="I110" s="1">
        <v>7.1</v>
      </c>
    </row>
    <row r="111" spans="1:9" x14ac:dyDescent="0.3">
      <c r="A111" s="2" t="s">
        <v>760</v>
      </c>
      <c r="B111" s="2">
        <v>206</v>
      </c>
      <c r="C111" s="2">
        <v>34293771</v>
      </c>
      <c r="D111" s="2" t="s">
        <v>761</v>
      </c>
      <c r="E111" s="2" t="s">
        <v>763</v>
      </c>
      <c r="F111" s="2" t="s">
        <v>37</v>
      </c>
      <c r="G111" s="2" t="s">
        <v>767</v>
      </c>
      <c r="H111" s="2">
        <v>155000000</v>
      </c>
      <c r="I111" s="2">
        <v>5.5</v>
      </c>
    </row>
    <row r="112" spans="1:9" x14ac:dyDescent="0.3">
      <c r="A112" s="1" t="s">
        <v>103</v>
      </c>
      <c r="B112" s="1">
        <v>138</v>
      </c>
      <c r="C112" s="1">
        <v>292000866</v>
      </c>
      <c r="D112" s="1" t="s">
        <v>105</v>
      </c>
      <c r="E112" s="1" t="s">
        <v>769</v>
      </c>
      <c r="F112" s="1" t="s">
        <v>37</v>
      </c>
      <c r="G112" s="1" t="s">
        <v>56</v>
      </c>
      <c r="H112" s="1">
        <v>150000000</v>
      </c>
      <c r="I112" s="1">
        <v>7.5</v>
      </c>
    </row>
    <row r="113" spans="1:9" x14ac:dyDescent="0.3">
      <c r="A113" s="2" t="s">
        <v>371</v>
      </c>
      <c r="B113" s="2">
        <v>157</v>
      </c>
      <c r="C113" s="2">
        <v>289994397</v>
      </c>
      <c r="D113" s="2" t="s">
        <v>105</v>
      </c>
      <c r="E113" s="2" t="s">
        <v>773</v>
      </c>
      <c r="F113" s="2" t="s">
        <v>37</v>
      </c>
      <c r="G113" s="2" t="s">
        <v>56</v>
      </c>
      <c r="H113" s="2">
        <v>150000000</v>
      </c>
      <c r="I113" s="2">
        <v>7.6</v>
      </c>
    </row>
    <row r="114" spans="1:9" x14ac:dyDescent="0.3">
      <c r="A114" s="1" t="s">
        <v>225</v>
      </c>
      <c r="B114" s="1">
        <v>102</v>
      </c>
      <c r="C114" s="1">
        <v>227946274</v>
      </c>
      <c r="D114" s="1" t="s">
        <v>777</v>
      </c>
      <c r="E114" s="1" t="s">
        <v>778</v>
      </c>
      <c r="F114" s="1" t="s">
        <v>37</v>
      </c>
      <c r="G114" s="1" t="s">
        <v>38</v>
      </c>
      <c r="H114" s="1">
        <v>150000000</v>
      </c>
      <c r="I114" s="1">
        <v>6.4</v>
      </c>
    </row>
    <row r="115" spans="1:9" x14ac:dyDescent="0.3">
      <c r="A115" s="2" t="s">
        <v>696</v>
      </c>
      <c r="B115" s="2">
        <v>104</v>
      </c>
      <c r="C115" s="2">
        <v>256386216</v>
      </c>
      <c r="D115" s="2" t="s">
        <v>782</v>
      </c>
      <c r="E115" s="2" t="s">
        <v>783</v>
      </c>
      <c r="F115" s="2" t="s">
        <v>37</v>
      </c>
      <c r="G115" s="2" t="s">
        <v>38</v>
      </c>
      <c r="H115" s="2">
        <v>150000000</v>
      </c>
      <c r="I115" s="2">
        <v>7.2</v>
      </c>
    </row>
    <row r="116" spans="1:9" x14ac:dyDescent="0.3">
      <c r="A116" s="1" t="s">
        <v>255</v>
      </c>
      <c r="B116" s="1">
        <v>115</v>
      </c>
      <c r="C116" s="1">
        <v>206456431</v>
      </c>
      <c r="D116" s="1" t="s">
        <v>787</v>
      </c>
      <c r="E116" s="1" t="s">
        <v>788</v>
      </c>
      <c r="F116" s="1" t="s">
        <v>37</v>
      </c>
      <c r="G116" s="1" t="s">
        <v>38</v>
      </c>
      <c r="H116" s="1">
        <v>150000000</v>
      </c>
      <c r="I116" s="1">
        <v>6.7</v>
      </c>
    </row>
    <row r="117" spans="1:9" x14ac:dyDescent="0.3">
      <c r="A117" s="2" t="s">
        <v>604</v>
      </c>
      <c r="B117" s="2">
        <v>111</v>
      </c>
      <c r="C117" s="2">
        <v>206435493</v>
      </c>
      <c r="D117" s="2" t="s">
        <v>792</v>
      </c>
      <c r="E117" s="2" t="s">
        <v>794</v>
      </c>
      <c r="F117" s="2" t="s">
        <v>37</v>
      </c>
      <c r="G117" s="2" t="s">
        <v>38</v>
      </c>
      <c r="H117" s="2">
        <v>150000000</v>
      </c>
      <c r="I117" s="2">
        <v>8</v>
      </c>
    </row>
    <row r="118" spans="1:9" x14ac:dyDescent="0.3">
      <c r="A118" s="1" t="s">
        <v>57</v>
      </c>
      <c r="B118" s="1">
        <v>128</v>
      </c>
      <c r="C118" s="1">
        <v>205343774</v>
      </c>
      <c r="D118" s="1" t="s">
        <v>127</v>
      </c>
      <c r="E118" s="1" t="s">
        <v>798</v>
      </c>
      <c r="F118" s="1" t="s">
        <v>37</v>
      </c>
      <c r="G118" s="1" t="s">
        <v>38</v>
      </c>
      <c r="H118" s="1">
        <v>150000000</v>
      </c>
      <c r="I118" s="1">
        <v>8.3000000000000007</v>
      </c>
    </row>
    <row r="119" spans="1:9" x14ac:dyDescent="0.3">
      <c r="A119" s="2" t="s">
        <v>801</v>
      </c>
      <c r="B119" s="2">
        <v>89</v>
      </c>
      <c r="C119" s="2">
        <v>179982968</v>
      </c>
      <c r="D119" s="2" t="s">
        <v>803</v>
      </c>
      <c r="E119" s="2" t="s">
        <v>805</v>
      </c>
      <c r="F119" s="2" t="s">
        <v>37</v>
      </c>
      <c r="G119" s="2" t="s">
        <v>38</v>
      </c>
      <c r="H119" s="2">
        <v>150000000</v>
      </c>
      <c r="I119" s="2">
        <v>6.7</v>
      </c>
    </row>
    <row r="120" spans="1:9" x14ac:dyDescent="0.3">
      <c r="A120" s="1" t="s">
        <v>809</v>
      </c>
      <c r="B120" s="1">
        <v>105</v>
      </c>
      <c r="C120" s="1">
        <v>177243721</v>
      </c>
      <c r="D120" s="1" t="s">
        <v>787</v>
      </c>
      <c r="E120" s="1" t="s">
        <v>812</v>
      </c>
      <c r="F120" s="1" t="s">
        <v>37</v>
      </c>
      <c r="G120" s="1" t="s">
        <v>38</v>
      </c>
      <c r="H120" s="1">
        <v>150000000</v>
      </c>
      <c r="I120" s="1">
        <v>5.9</v>
      </c>
    </row>
    <row r="121" spans="1:9" x14ac:dyDescent="0.3">
      <c r="A121" s="2" t="s">
        <v>816</v>
      </c>
      <c r="B121" s="2">
        <v>119</v>
      </c>
      <c r="C121" s="2">
        <v>179883016</v>
      </c>
      <c r="D121" s="2" t="s">
        <v>262</v>
      </c>
      <c r="E121" s="2" t="s">
        <v>817</v>
      </c>
      <c r="F121" s="2" t="s">
        <v>37</v>
      </c>
      <c r="G121" s="2" t="s">
        <v>38</v>
      </c>
      <c r="H121" s="2">
        <v>150000000</v>
      </c>
      <c r="I121" s="2">
        <v>6.7</v>
      </c>
    </row>
    <row r="122" spans="1:9" x14ac:dyDescent="0.3">
      <c r="A122" s="1" t="s">
        <v>443</v>
      </c>
      <c r="B122" s="1">
        <v>129</v>
      </c>
      <c r="C122" s="1">
        <v>139259759</v>
      </c>
      <c r="D122" s="1" t="s">
        <v>647</v>
      </c>
      <c r="E122" s="1" t="s">
        <v>823</v>
      </c>
      <c r="F122" s="1" t="s">
        <v>37</v>
      </c>
      <c r="G122" s="1" t="s">
        <v>370</v>
      </c>
      <c r="H122" s="1">
        <v>150000000</v>
      </c>
      <c r="I122" s="1">
        <v>6.7</v>
      </c>
    </row>
    <row r="123" spans="1:9" x14ac:dyDescent="0.3">
      <c r="A123" s="2" t="s">
        <v>827</v>
      </c>
      <c r="B123" s="2">
        <v>102</v>
      </c>
      <c r="C123" s="2">
        <v>400736600</v>
      </c>
      <c r="D123" s="2" t="s">
        <v>829</v>
      </c>
      <c r="E123" s="2" t="s">
        <v>831</v>
      </c>
      <c r="F123" s="2" t="s">
        <v>37</v>
      </c>
      <c r="G123" s="2" t="s">
        <v>38</v>
      </c>
      <c r="H123" s="2">
        <v>150000000</v>
      </c>
      <c r="I123" s="2">
        <v>7.6</v>
      </c>
    </row>
    <row r="124" spans="1:9" x14ac:dyDescent="0.3">
      <c r="A124" s="1" t="s">
        <v>443</v>
      </c>
      <c r="B124" s="1">
        <v>138</v>
      </c>
      <c r="C124" s="1">
        <v>281492479</v>
      </c>
      <c r="D124" s="1" t="s">
        <v>647</v>
      </c>
      <c r="E124" s="1" t="s">
        <v>837</v>
      </c>
      <c r="F124" s="1" t="s">
        <v>37</v>
      </c>
      <c r="G124" s="1" t="s">
        <v>38</v>
      </c>
      <c r="H124" s="1">
        <v>150000000</v>
      </c>
      <c r="I124" s="1">
        <v>7.2</v>
      </c>
    </row>
    <row r="125" spans="1:9" x14ac:dyDescent="0.3">
      <c r="A125" s="2" t="s">
        <v>735</v>
      </c>
      <c r="B125" s="2">
        <v>112</v>
      </c>
      <c r="C125" s="2">
        <v>206360018</v>
      </c>
      <c r="D125" s="2" t="s">
        <v>42</v>
      </c>
      <c r="E125" s="2" t="s">
        <v>842</v>
      </c>
      <c r="F125" s="2" t="s">
        <v>37</v>
      </c>
      <c r="G125" s="2" t="s">
        <v>38</v>
      </c>
      <c r="H125" s="2">
        <v>170000000</v>
      </c>
      <c r="I125" s="2">
        <v>7.1</v>
      </c>
    </row>
    <row r="126" spans="1:9" x14ac:dyDescent="0.3">
      <c r="A126" s="1" t="s">
        <v>845</v>
      </c>
      <c r="B126" s="1">
        <v>120</v>
      </c>
      <c r="C126" s="1">
        <v>153629485</v>
      </c>
      <c r="D126" s="1" t="s">
        <v>227</v>
      </c>
      <c r="E126" s="1" t="s">
        <v>846</v>
      </c>
      <c r="F126" s="1" t="s">
        <v>37</v>
      </c>
      <c r="G126" s="1" t="s">
        <v>370</v>
      </c>
      <c r="H126" s="1">
        <v>150000000</v>
      </c>
      <c r="I126" s="1">
        <v>8.1</v>
      </c>
    </row>
    <row r="127" spans="1:9" x14ac:dyDescent="0.3">
      <c r="A127" s="2" t="s">
        <v>850</v>
      </c>
      <c r="B127" s="2">
        <v>146</v>
      </c>
      <c r="C127" s="2">
        <v>133375846</v>
      </c>
      <c r="D127" s="2" t="s">
        <v>852</v>
      </c>
      <c r="E127" s="2" t="s">
        <v>853</v>
      </c>
      <c r="F127" s="2" t="s">
        <v>37</v>
      </c>
      <c r="G127" s="2" t="s">
        <v>38</v>
      </c>
      <c r="H127" s="2">
        <v>150000000</v>
      </c>
      <c r="I127" s="2">
        <v>6.7</v>
      </c>
    </row>
    <row r="128" spans="1:9" x14ac:dyDescent="0.3">
      <c r="A128" s="1" t="s">
        <v>857</v>
      </c>
      <c r="B128" s="1">
        <v>115</v>
      </c>
      <c r="C128" s="1">
        <v>181015141</v>
      </c>
      <c r="D128" s="1" t="s">
        <v>42</v>
      </c>
      <c r="E128" s="1" t="s">
        <v>858</v>
      </c>
      <c r="F128" s="1" t="s">
        <v>37</v>
      </c>
      <c r="G128" s="1" t="s">
        <v>38</v>
      </c>
      <c r="H128" s="1">
        <v>150000000</v>
      </c>
      <c r="I128" s="1">
        <v>7</v>
      </c>
    </row>
    <row r="129" spans="1:9" x14ac:dyDescent="0.3">
      <c r="A129" s="2" t="s">
        <v>861</v>
      </c>
      <c r="B129" s="2">
        <v>96</v>
      </c>
      <c r="C129" s="2">
        <v>114053579</v>
      </c>
      <c r="D129" s="2" t="s">
        <v>863</v>
      </c>
      <c r="E129" s="2" t="s">
        <v>864</v>
      </c>
      <c r="F129" s="2" t="s">
        <v>37</v>
      </c>
      <c r="G129" s="2" t="s">
        <v>38</v>
      </c>
      <c r="H129" s="2">
        <v>150000000</v>
      </c>
      <c r="I129" s="2">
        <v>6.9</v>
      </c>
    </row>
    <row r="130" spans="1:9" x14ac:dyDescent="0.3">
      <c r="A130" s="1" t="s">
        <v>868</v>
      </c>
      <c r="B130" s="1">
        <v>88</v>
      </c>
      <c r="C130" s="1">
        <v>119420252</v>
      </c>
      <c r="D130" s="1" t="s">
        <v>870</v>
      </c>
      <c r="E130" s="1" t="s">
        <v>872</v>
      </c>
      <c r="F130" s="1" t="s">
        <v>37</v>
      </c>
      <c r="G130" s="1" t="s">
        <v>38</v>
      </c>
      <c r="H130" s="1">
        <v>150000000</v>
      </c>
      <c r="I130" s="1">
        <v>5.0999999999999996</v>
      </c>
    </row>
    <row r="131" spans="1:9" x14ac:dyDescent="0.3">
      <c r="A131" s="2" t="s">
        <v>876</v>
      </c>
      <c r="B131" s="2">
        <v>99</v>
      </c>
      <c r="C131" s="2">
        <v>83640426</v>
      </c>
      <c r="D131" s="2" t="s">
        <v>42</v>
      </c>
      <c r="E131" s="2" t="s">
        <v>878</v>
      </c>
      <c r="F131" s="2" t="s">
        <v>37</v>
      </c>
      <c r="G131" s="2" t="s">
        <v>38</v>
      </c>
      <c r="H131" s="2">
        <v>150000000</v>
      </c>
      <c r="I131" s="2">
        <v>5.8</v>
      </c>
    </row>
    <row r="132" spans="1:9" x14ac:dyDescent="0.3">
      <c r="A132" s="1" t="s">
        <v>255</v>
      </c>
      <c r="B132" s="1">
        <v>113</v>
      </c>
      <c r="C132" s="1">
        <v>79711678</v>
      </c>
      <c r="D132" s="1" t="s">
        <v>882</v>
      </c>
      <c r="E132" s="1" t="s">
        <v>883</v>
      </c>
      <c r="F132" s="1" t="s">
        <v>37</v>
      </c>
      <c r="G132" s="1" t="s">
        <v>38</v>
      </c>
      <c r="H132" s="1">
        <v>100000000</v>
      </c>
      <c r="I132" s="1">
        <v>6.2</v>
      </c>
    </row>
    <row r="133" spans="1:9" x14ac:dyDescent="0.3">
      <c r="A133" s="2" t="s">
        <v>886</v>
      </c>
      <c r="B133" s="2">
        <v>131</v>
      </c>
      <c r="C133" s="2">
        <v>195000874</v>
      </c>
      <c r="D133" s="2" t="s">
        <v>50</v>
      </c>
      <c r="E133" s="2" t="s">
        <v>888</v>
      </c>
      <c r="F133" s="2" t="s">
        <v>37</v>
      </c>
      <c r="G133" s="2" t="s">
        <v>892</v>
      </c>
      <c r="H133" s="2">
        <v>150000000</v>
      </c>
      <c r="I133" s="2">
        <v>7.4</v>
      </c>
    </row>
    <row r="134" spans="1:9" x14ac:dyDescent="0.3">
      <c r="A134" s="1" t="s">
        <v>893</v>
      </c>
      <c r="B134" s="1">
        <v>119</v>
      </c>
      <c r="C134" s="1">
        <v>61937495</v>
      </c>
      <c r="D134" s="1" t="s">
        <v>895</v>
      </c>
      <c r="E134" s="1" t="s">
        <v>896</v>
      </c>
      <c r="F134" s="1" t="s">
        <v>37</v>
      </c>
      <c r="G134" s="1" t="s">
        <v>38</v>
      </c>
      <c r="H134" s="1">
        <v>150000000</v>
      </c>
      <c r="I134" s="1">
        <v>5.8</v>
      </c>
    </row>
    <row r="135" spans="1:9" x14ac:dyDescent="0.3">
      <c r="A135" s="2" t="s">
        <v>900</v>
      </c>
      <c r="B135" s="2">
        <v>91</v>
      </c>
      <c r="C135" s="2">
        <v>126597121</v>
      </c>
      <c r="D135" s="2" t="s">
        <v>471</v>
      </c>
      <c r="E135" s="2" t="s">
        <v>903</v>
      </c>
      <c r="F135" s="2" t="s">
        <v>37</v>
      </c>
      <c r="G135" s="2" t="s">
        <v>38</v>
      </c>
      <c r="H135" s="2">
        <v>150000000</v>
      </c>
      <c r="I135" s="2">
        <v>6.2</v>
      </c>
    </row>
    <row r="136" spans="1:9" x14ac:dyDescent="0.3">
      <c r="A136" s="1" t="s">
        <v>907</v>
      </c>
      <c r="B136" s="1">
        <v>90</v>
      </c>
      <c r="C136" s="1">
        <v>165230261</v>
      </c>
      <c r="D136" s="1" t="s">
        <v>803</v>
      </c>
      <c r="E136" s="1" t="s">
        <v>908</v>
      </c>
      <c r="F136" s="1" t="s">
        <v>37</v>
      </c>
      <c r="G136" s="1" t="s">
        <v>38</v>
      </c>
      <c r="H136" s="1">
        <v>150000000</v>
      </c>
      <c r="I136" s="1">
        <v>7.3</v>
      </c>
    </row>
    <row r="137" spans="1:9" x14ac:dyDescent="0.3">
      <c r="A137" s="2" t="s">
        <v>912</v>
      </c>
      <c r="B137" s="2">
        <v>103</v>
      </c>
      <c r="C137" s="2">
        <v>131564731</v>
      </c>
      <c r="D137" s="2" t="s">
        <v>148</v>
      </c>
      <c r="E137" s="2" t="s">
        <v>915</v>
      </c>
      <c r="F137" s="2" t="s">
        <v>37</v>
      </c>
      <c r="G137" s="2" t="s">
        <v>38</v>
      </c>
      <c r="H137" s="2">
        <v>150000000</v>
      </c>
      <c r="I137" s="2">
        <v>4.2</v>
      </c>
    </row>
    <row r="138" spans="1:9" x14ac:dyDescent="0.3">
      <c r="A138" s="1" t="s">
        <v>351</v>
      </c>
      <c r="B138" s="1">
        <v>124</v>
      </c>
      <c r="C138" s="1">
        <v>133382309</v>
      </c>
      <c r="D138" s="1" t="s">
        <v>50</v>
      </c>
      <c r="E138" s="1" t="s">
        <v>919</v>
      </c>
      <c r="F138" s="1" t="s">
        <v>37</v>
      </c>
      <c r="G138" s="1" t="s">
        <v>38</v>
      </c>
      <c r="H138" s="1">
        <v>150000000</v>
      </c>
      <c r="I138" s="1">
        <v>6.9</v>
      </c>
    </row>
    <row r="139" spans="1:9" x14ac:dyDescent="0.3">
      <c r="A139" s="2" t="s">
        <v>428</v>
      </c>
      <c r="B139" s="2">
        <v>131</v>
      </c>
      <c r="C139" s="2">
        <v>73103784</v>
      </c>
      <c r="D139" s="2" t="s">
        <v>923</v>
      </c>
      <c r="E139" s="2" t="s">
        <v>924</v>
      </c>
      <c r="F139" s="2" t="s">
        <v>37</v>
      </c>
      <c r="G139" s="2" t="s">
        <v>38</v>
      </c>
      <c r="H139" s="2">
        <v>150000000</v>
      </c>
      <c r="I139" s="2">
        <v>6.4</v>
      </c>
    </row>
    <row r="140" spans="1:9" x14ac:dyDescent="0.3">
      <c r="A140" s="1" t="s">
        <v>928</v>
      </c>
      <c r="B140" s="1">
        <v>88</v>
      </c>
      <c r="C140" s="1">
        <v>21379315</v>
      </c>
      <c r="D140" s="1" t="s">
        <v>478</v>
      </c>
      <c r="E140" s="1" t="s">
        <v>931</v>
      </c>
      <c r="F140" s="1" t="s">
        <v>37</v>
      </c>
      <c r="G140" s="1" t="s">
        <v>38</v>
      </c>
      <c r="H140" s="1">
        <v>150000000</v>
      </c>
      <c r="I140" s="1">
        <v>5.4</v>
      </c>
    </row>
    <row r="141" spans="1:9" x14ac:dyDescent="0.3">
      <c r="A141" s="2" t="s">
        <v>935</v>
      </c>
      <c r="B141" s="2">
        <v>85</v>
      </c>
      <c r="C141" s="2">
        <v>64459316</v>
      </c>
      <c r="D141" s="2" t="s">
        <v>471</v>
      </c>
      <c r="E141" s="2" t="s">
        <v>936</v>
      </c>
      <c r="F141" s="2" t="s">
        <v>37</v>
      </c>
      <c r="G141" s="2" t="s">
        <v>56</v>
      </c>
      <c r="H141" s="2">
        <v>149000000</v>
      </c>
      <c r="I141" s="2">
        <v>6.7</v>
      </c>
    </row>
    <row r="142" spans="1:9" x14ac:dyDescent="0.3">
      <c r="A142" s="1" t="s">
        <v>940</v>
      </c>
      <c r="B142" s="1">
        <v>111</v>
      </c>
      <c r="C142" s="1">
        <v>34964818</v>
      </c>
      <c r="D142" s="1" t="s">
        <v>200</v>
      </c>
      <c r="E142" s="1" t="s">
        <v>942</v>
      </c>
      <c r="F142" s="1" t="s">
        <v>37</v>
      </c>
      <c r="G142" s="1" t="s">
        <v>38</v>
      </c>
      <c r="H142" s="1">
        <v>150000000</v>
      </c>
      <c r="I142" s="1">
        <v>5.8</v>
      </c>
    </row>
    <row r="143" spans="1:9" x14ac:dyDescent="0.3">
      <c r="A143" s="2" t="s">
        <v>946</v>
      </c>
      <c r="B143" s="2">
        <v>92</v>
      </c>
      <c r="C143" s="2">
        <v>111505642</v>
      </c>
      <c r="D143" s="2" t="s">
        <v>621</v>
      </c>
      <c r="E143" s="2" t="s">
        <v>949</v>
      </c>
      <c r="F143" s="2" t="s">
        <v>37</v>
      </c>
      <c r="G143" s="2" t="s">
        <v>38</v>
      </c>
      <c r="H143" s="2">
        <v>145000000</v>
      </c>
      <c r="I143" s="2">
        <v>6.9</v>
      </c>
    </row>
    <row r="144" spans="1:9" x14ac:dyDescent="0.3">
      <c r="A144" s="1" t="s">
        <v>710</v>
      </c>
      <c r="B144" s="1">
        <v>196</v>
      </c>
      <c r="C144" s="1">
        <v>133228348</v>
      </c>
      <c r="D144" s="1" t="s">
        <v>953</v>
      </c>
      <c r="E144" s="1" t="s">
        <v>954</v>
      </c>
      <c r="F144" s="1" t="s">
        <v>37</v>
      </c>
      <c r="G144" s="1" t="s">
        <v>38</v>
      </c>
      <c r="H144" s="1">
        <v>175000000</v>
      </c>
      <c r="I144" s="1">
        <v>7.2</v>
      </c>
    </row>
    <row r="145" spans="1:9" x14ac:dyDescent="0.3">
      <c r="A145" s="2" t="s">
        <v>801</v>
      </c>
      <c r="B145" s="2">
        <v>93</v>
      </c>
      <c r="C145" s="2">
        <v>216366733</v>
      </c>
      <c r="D145" s="2" t="s">
        <v>471</v>
      </c>
      <c r="E145" s="2" t="s">
        <v>959</v>
      </c>
      <c r="F145" s="2" t="s">
        <v>37</v>
      </c>
      <c r="G145" s="2" t="s">
        <v>38</v>
      </c>
      <c r="H145" s="2">
        <v>145000000</v>
      </c>
      <c r="I145" s="2">
        <v>6.9</v>
      </c>
    </row>
    <row r="146" spans="1:9" x14ac:dyDescent="0.3">
      <c r="A146" s="1" t="s">
        <v>962</v>
      </c>
      <c r="B146" s="1">
        <v>133</v>
      </c>
      <c r="C146" s="1">
        <v>160201106</v>
      </c>
      <c r="D146" s="1" t="s">
        <v>50</v>
      </c>
      <c r="E146" s="1" t="s">
        <v>965</v>
      </c>
      <c r="F146" s="1" t="s">
        <v>37</v>
      </c>
      <c r="G146" s="1" t="s">
        <v>56</v>
      </c>
      <c r="H146" s="1">
        <v>142000000</v>
      </c>
      <c r="I146" s="1">
        <v>6.1</v>
      </c>
    </row>
    <row r="147" spans="1:9" x14ac:dyDescent="0.3">
      <c r="A147" s="2" t="s">
        <v>969</v>
      </c>
      <c r="B147" s="2">
        <v>116</v>
      </c>
      <c r="C147" s="2">
        <v>118099659</v>
      </c>
      <c r="D147" s="2" t="s">
        <v>971</v>
      </c>
      <c r="E147" s="2" t="s">
        <v>973</v>
      </c>
      <c r="F147" s="2" t="s">
        <v>37</v>
      </c>
      <c r="G147" s="2" t="s">
        <v>38</v>
      </c>
      <c r="H147" s="2">
        <v>144000000</v>
      </c>
      <c r="I147" s="2">
        <v>5.5</v>
      </c>
    </row>
    <row r="148" spans="1:9" x14ac:dyDescent="0.3">
      <c r="A148" s="1" t="s">
        <v>278</v>
      </c>
      <c r="B148" s="1">
        <v>153</v>
      </c>
      <c r="C148" s="1">
        <v>201573391</v>
      </c>
      <c r="D148" s="1" t="s">
        <v>227</v>
      </c>
      <c r="E148" s="1" t="s">
        <v>978</v>
      </c>
      <c r="F148" s="1" t="s">
        <v>37</v>
      </c>
      <c r="G148" s="1" t="s">
        <v>38</v>
      </c>
      <c r="H148" s="1">
        <v>140000000</v>
      </c>
      <c r="I148" s="1">
        <v>6.6</v>
      </c>
    </row>
    <row r="149" spans="1:9" x14ac:dyDescent="0.3">
      <c r="A149" s="2" t="s">
        <v>163</v>
      </c>
      <c r="B149" s="2">
        <v>88</v>
      </c>
      <c r="C149" s="2">
        <v>190418803</v>
      </c>
      <c r="D149" s="2" t="s">
        <v>983</v>
      </c>
      <c r="E149" s="2" t="s">
        <v>984</v>
      </c>
      <c r="F149" s="2" t="s">
        <v>37</v>
      </c>
      <c r="G149" s="2" t="s">
        <v>38</v>
      </c>
      <c r="H149" s="2">
        <v>140000000</v>
      </c>
      <c r="I149" s="2">
        <v>6.1</v>
      </c>
    </row>
    <row r="150" spans="1:9" x14ac:dyDescent="0.3">
      <c r="A150" s="1" t="s">
        <v>435</v>
      </c>
      <c r="B150" s="1">
        <v>115</v>
      </c>
      <c r="C150" s="1">
        <v>82161969</v>
      </c>
      <c r="D150" s="1" t="s">
        <v>987</v>
      </c>
      <c r="E150" s="1" t="s">
        <v>988</v>
      </c>
      <c r="F150" s="1" t="s">
        <v>37</v>
      </c>
      <c r="G150" s="1" t="s">
        <v>38</v>
      </c>
      <c r="H150" s="1">
        <v>150000000</v>
      </c>
      <c r="I150" s="1">
        <v>6.3</v>
      </c>
    </row>
    <row r="151" spans="1:9" x14ac:dyDescent="0.3">
      <c r="A151" s="2" t="s">
        <v>992</v>
      </c>
      <c r="B151" s="2">
        <v>95</v>
      </c>
      <c r="C151" s="2">
        <v>143523463</v>
      </c>
      <c r="D151" s="2" t="s">
        <v>803</v>
      </c>
      <c r="E151" s="2" t="s">
        <v>993</v>
      </c>
      <c r="F151" s="2" t="s">
        <v>37</v>
      </c>
      <c r="G151" s="2" t="s">
        <v>38</v>
      </c>
      <c r="H151" s="2">
        <v>145000000</v>
      </c>
      <c r="I151" s="2">
        <v>7.2</v>
      </c>
    </row>
    <row r="152" spans="1:9" x14ac:dyDescent="0.3">
      <c r="A152" s="1" t="s">
        <v>604</v>
      </c>
      <c r="B152" s="1">
        <v>133</v>
      </c>
      <c r="C152" s="1">
        <v>209364921</v>
      </c>
      <c r="D152" s="1" t="s">
        <v>50</v>
      </c>
      <c r="E152" s="1" t="s">
        <v>997</v>
      </c>
      <c r="F152" s="1" t="s">
        <v>37</v>
      </c>
      <c r="G152" s="1" t="s">
        <v>38</v>
      </c>
      <c r="H152" s="1">
        <v>145000000</v>
      </c>
      <c r="I152" s="1">
        <v>7.4</v>
      </c>
    </row>
    <row r="153" spans="1:9" x14ac:dyDescent="0.3">
      <c r="A153" s="2" t="s">
        <v>1001</v>
      </c>
      <c r="B153" s="2">
        <v>97</v>
      </c>
      <c r="C153" s="2">
        <v>103400692</v>
      </c>
      <c r="D153" s="2" t="s">
        <v>628</v>
      </c>
      <c r="E153" s="2" t="s">
        <v>1003</v>
      </c>
      <c r="F153" s="2" t="s">
        <v>37</v>
      </c>
      <c r="G153" s="2" t="s">
        <v>38</v>
      </c>
      <c r="H153" s="2">
        <v>145000000</v>
      </c>
      <c r="I153" s="2">
        <v>7.3</v>
      </c>
    </row>
    <row r="154" spans="1:9" x14ac:dyDescent="0.3">
      <c r="A154" s="1" t="s">
        <v>1007</v>
      </c>
      <c r="B154" s="1">
        <v>90</v>
      </c>
      <c r="C154" s="1">
        <v>110332737</v>
      </c>
      <c r="D154" s="1" t="s">
        <v>1009</v>
      </c>
      <c r="E154" s="1" t="s">
        <v>1011</v>
      </c>
      <c r="F154" s="1" t="s">
        <v>37</v>
      </c>
      <c r="G154" s="1" t="s">
        <v>38</v>
      </c>
      <c r="H154" s="1">
        <v>100000000</v>
      </c>
      <c r="I154" s="1">
        <v>6.1</v>
      </c>
    </row>
    <row r="155" spans="1:9" x14ac:dyDescent="0.3">
      <c r="A155" s="2" t="s">
        <v>1015</v>
      </c>
      <c r="B155" s="2">
        <v>154</v>
      </c>
      <c r="C155" s="2">
        <v>111110575</v>
      </c>
      <c r="D155" s="2" t="s">
        <v>1017</v>
      </c>
      <c r="E155" s="2" t="s">
        <v>1018</v>
      </c>
      <c r="F155" s="2" t="s">
        <v>37</v>
      </c>
      <c r="G155" s="2" t="s">
        <v>38</v>
      </c>
      <c r="H155" s="2">
        <v>140000000</v>
      </c>
      <c r="I155" s="2">
        <v>7.7</v>
      </c>
    </row>
    <row r="156" spans="1:9" x14ac:dyDescent="0.3">
      <c r="A156" s="1" t="s">
        <v>187</v>
      </c>
      <c r="B156" s="1">
        <v>150</v>
      </c>
      <c r="C156" s="1">
        <v>65007045</v>
      </c>
      <c r="D156" s="1" t="s">
        <v>1023</v>
      </c>
      <c r="E156" s="1" t="s">
        <v>1024</v>
      </c>
      <c r="F156" s="1" t="s">
        <v>37</v>
      </c>
      <c r="G156" s="1" t="s">
        <v>56</v>
      </c>
      <c r="H156" s="1">
        <v>140000000</v>
      </c>
      <c r="I156" s="1">
        <v>6.1</v>
      </c>
    </row>
    <row r="157" spans="1:9" x14ac:dyDescent="0.3">
      <c r="A157" s="2" t="s">
        <v>351</v>
      </c>
      <c r="B157" s="2">
        <v>127</v>
      </c>
      <c r="C157" s="2">
        <v>257704099</v>
      </c>
      <c r="D157" s="2" t="s">
        <v>73</v>
      </c>
      <c r="E157" s="2" t="s">
        <v>1029</v>
      </c>
      <c r="F157" s="2" t="s">
        <v>37</v>
      </c>
      <c r="G157" s="2" t="s">
        <v>38</v>
      </c>
      <c r="H157" s="2">
        <v>150000000</v>
      </c>
      <c r="I157" s="2">
        <v>8</v>
      </c>
    </row>
    <row r="158" spans="1:9" x14ac:dyDescent="0.3">
      <c r="A158" s="1" t="s">
        <v>79</v>
      </c>
      <c r="B158" s="1">
        <v>121</v>
      </c>
      <c r="C158" s="1">
        <v>403706375</v>
      </c>
      <c r="D158" s="1" t="s">
        <v>245</v>
      </c>
      <c r="E158" s="1" t="s">
        <v>1032</v>
      </c>
      <c r="F158" s="1" t="s">
        <v>37</v>
      </c>
      <c r="G158" s="1" t="s">
        <v>38</v>
      </c>
      <c r="H158" s="1">
        <v>139000000</v>
      </c>
      <c r="I158" s="1">
        <v>7.3</v>
      </c>
    </row>
    <row r="159" spans="1:9" x14ac:dyDescent="0.3">
      <c r="A159" s="2" t="s">
        <v>639</v>
      </c>
      <c r="B159" s="2">
        <v>102</v>
      </c>
      <c r="C159" s="2">
        <v>176997107</v>
      </c>
      <c r="D159" s="2" t="s">
        <v>1035</v>
      </c>
      <c r="E159" s="2" t="s">
        <v>1036</v>
      </c>
      <c r="F159" s="2" t="s">
        <v>37</v>
      </c>
      <c r="G159" s="2" t="s">
        <v>38</v>
      </c>
      <c r="H159" s="2">
        <v>145000000</v>
      </c>
      <c r="I159" s="2">
        <v>7.9</v>
      </c>
    </row>
    <row r="160" spans="1:9" x14ac:dyDescent="0.3">
      <c r="A160" s="1" t="s">
        <v>1039</v>
      </c>
      <c r="B160" s="1">
        <v>126</v>
      </c>
      <c r="C160" s="1">
        <v>31141074</v>
      </c>
      <c r="D160" s="1" t="s">
        <v>42</v>
      </c>
      <c r="E160" s="1" t="s">
        <v>1041</v>
      </c>
      <c r="F160" s="1" t="s">
        <v>37</v>
      </c>
      <c r="G160" s="1" t="s">
        <v>38</v>
      </c>
      <c r="H160" s="1">
        <v>140000000</v>
      </c>
      <c r="I160" s="1">
        <v>5.5</v>
      </c>
    </row>
    <row r="161" spans="1:9" x14ac:dyDescent="0.3">
      <c r="A161" s="2" t="s">
        <v>499</v>
      </c>
      <c r="B161" s="2">
        <v>121</v>
      </c>
      <c r="C161" s="2">
        <v>31704416</v>
      </c>
      <c r="D161" s="2" t="s">
        <v>227</v>
      </c>
      <c r="E161" s="2" t="s">
        <v>1047</v>
      </c>
      <c r="F161" s="2" t="s">
        <v>37</v>
      </c>
      <c r="G161" s="2" t="s">
        <v>38</v>
      </c>
      <c r="H161" s="2">
        <v>135000000</v>
      </c>
      <c r="I161" s="2">
        <v>5</v>
      </c>
    </row>
    <row r="162" spans="1:9" x14ac:dyDescent="0.3">
      <c r="A162" s="1" t="s">
        <v>111</v>
      </c>
      <c r="B162" s="1">
        <v>215</v>
      </c>
      <c r="C162" s="1">
        <v>107503316</v>
      </c>
      <c r="D162" s="1" t="s">
        <v>1052</v>
      </c>
      <c r="E162" s="1" t="s">
        <v>1054</v>
      </c>
      <c r="F162" s="1" t="s">
        <v>37</v>
      </c>
      <c r="G162" s="1" t="s">
        <v>38</v>
      </c>
      <c r="H162" s="1">
        <v>130000000</v>
      </c>
      <c r="I162" s="1">
        <v>7.7</v>
      </c>
    </row>
    <row r="163" spans="1:9" x14ac:dyDescent="0.3">
      <c r="A163" s="2" t="s">
        <v>1058</v>
      </c>
      <c r="B163" s="2">
        <v>127</v>
      </c>
      <c r="C163" s="2">
        <v>129734803</v>
      </c>
      <c r="D163" s="2" t="s">
        <v>334</v>
      </c>
      <c r="E163" s="2" t="s">
        <v>1060</v>
      </c>
      <c r="F163" s="2" t="s">
        <v>37</v>
      </c>
      <c r="G163" s="2" t="s">
        <v>38</v>
      </c>
      <c r="H163" s="2">
        <v>140000000</v>
      </c>
      <c r="I163" s="2">
        <v>6.6</v>
      </c>
    </row>
    <row r="164" spans="1:9" x14ac:dyDescent="0.3">
      <c r="A164" s="1" t="s">
        <v>1064</v>
      </c>
      <c r="B164" s="1">
        <v>138</v>
      </c>
      <c r="C164" s="1">
        <v>132122995</v>
      </c>
      <c r="D164" s="1" t="s">
        <v>647</v>
      </c>
      <c r="E164" s="1" t="s">
        <v>1067</v>
      </c>
      <c r="F164" s="1" t="s">
        <v>37</v>
      </c>
      <c r="G164" s="1" t="s">
        <v>38</v>
      </c>
      <c r="H164" s="1">
        <v>137000000</v>
      </c>
      <c r="I164" s="1">
        <v>5.7</v>
      </c>
    </row>
    <row r="165" spans="1:9" x14ac:dyDescent="0.3">
      <c r="A165" s="2" t="s">
        <v>1071</v>
      </c>
      <c r="B165" s="2">
        <v>122</v>
      </c>
      <c r="C165" s="2">
        <v>122512052</v>
      </c>
      <c r="D165" s="2" t="s">
        <v>227</v>
      </c>
      <c r="E165" s="2" t="s">
        <v>1073</v>
      </c>
      <c r="F165" s="2" t="s">
        <v>37</v>
      </c>
      <c r="G165" s="2" t="s">
        <v>38</v>
      </c>
      <c r="H165" s="2">
        <v>130000000</v>
      </c>
      <c r="I165" s="2">
        <v>5.8</v>
      </c>
    </row>
    <row r="166" spans="1:9" x14ac:dyDescent="0.3">
      <c r="A166" s="1" t="s">
        <v>1076</v>
      </c>
      <c r="B166" s="1">
        <v>124</v>
      </c>
      <c r="C166" s="1">
        <v>68642452</v>
      </c>
      <c r="D166" s="1" t="s">
        <v>1077</v>
      </c>
      <c r="E166" s="1" t="s">
        <v>1078</v>
      </c>
      <c r="F166" s="1" t="s">
        <v>37</v>
      </c>
      <c r="G166" s="1" t="s">
        <v>56</v>
      </c>
      <c r="H166" s="1">
        <v>130000000</v>
      </c>
      <c r="I166" s="1">
        <v>6</v>
      </c>
    </row>
    <row r="167" spans="1:9" x14ac:dyDescent="0.3">
      <c r="A167" s="2" t="s">
        <v>1081</v>
      </c>
      <c r="B167" s="2">
        <v>106</v>
      </c>
      <c r="C167" s="2">
        <v>32131830</v>
      </c>
      <c r="D167" s="2" t="s">
        <v>1083</v>
      </c>
      <c r="E167" s="2" t="s">
        <v>1084</v>
      </c>
      <c r="F167" s="2" t="s">
        <v>37</v>
      </c>
      <c r="G167" s="2" t="s">
        <v>38</v>
      </c>
      <c r="H167" s="2">
        <v>137000000</v>
      </c>
      <c r="I167" s="2">
        <v>6.4</v>
      </c>
    </row>
    <row r="168" spans="1:9" x14ac:dyDescent="0.3">
      <c r="A168" s="1" t="s">
        <v>893</v>
      </c>
      <c r="B168" s="1">
        <v>124</v>
      </c>
      <c r="C168" s="1">
        <v>176636816</v>
      </c>
      <c r="D168" s="1" t="s">
        <v>73</v>
      </c>
      <c r="E168" s="1" t="s">
        <v>1088</v>
      </c>
      <c r="F168" s="1" t="s">
        <v>37</v>
      </c>
      <c r="G168" s="1" t="s">
        <v>38</v>
      </c>
      <c r="H168" s="1">
        <v>140000000</v>
      </c>
      <c r="I168" s="1">
        <v>6.9</v>
      </c>
    </row>
    <row r="169" spans="1:9" x14ac:dyDescent="0.3">
      <c r="A169" s="2" t="s">
        <v>741</v>
      </c>
      <c r="B169" s="2">
        <v>128</v>
      </c>
      <c r="C169" s="2">
        <v>126930660</v>
      </c>
      <c r="D169" s="2" t="s">
        <v>50</v>
      </c>
      <c r="E169" s="2" t="s">
        <v>1092</v>
      </c>
      <c r="F169" s="2" t="s">
        <v>37</v>
      </c>
      <c r="G169" s="2" t="s">
        <v>56</v>
      </c>
      <c r="H169" s="2">
        <v>135000000</v>
      </c>
      <c r="I169" s="2">
        <v>6.4</v>
      </c>
    </row>
    <row r="170" spans="1:9" x14ac:dyDescent="0.3">
      <c r="A170" s="1" t="s">
        <v>1096</v>
      </c>
      <c r="B170" s="1">
        <v>138</v>
      </c>
      <c r="C170" s="1">
        <v>93926386</v>
      </c>
      <c r="D170" s="1" t="s">
        <v>1098</v>
      </c>
      <c r="E170" s="1" t="s">
        <v>1100</v>
      </c>
      <c r="F170" s="1" t="s">
        <v>37</v>
      </c>
      <c r="G170" s="1" t="s">
        <v>38</v>
      </c>
      <c r="H170" s="1">
        <v>150000000</v>
      </c>
      <c r="I170" s="1">
        <v>7.4</v>
      </c>
    </row>
    <row r="171" spans="1:9" x14ac:dyDescent="0.3">
      <c r="A171" s="2" t="s">
        <v>1104</v>
      </c>
      <c r="B171" s="2">
        <v>115</v>
      </c>
      <c r="C171" s="2">
        <v>292298923</v>
      </c>
      <c r="D171" s="2" t="s">
        <v>1105</v>
      </c>
      <c r="E171" s="2" t="s">
        <v>1106</v>
      </c>
      <c r="F171" s="2" t="s">
        <v>37</v>
      </c>
      <c r="G171" s="2" t="s">
        <v>38</v>
      </c>
      <c r="H171" s="2">
        <v>120000000</v>
      </c>
      <c r="I171" s="2">
        <v>5.5</v>
      </c>
    </row>
    <row r="172" spans="1:9" x14ac:dyDescent="0.3">
      <c r="A172" s="1" t="s">
        <v>845</v>
      </c>
      <c r="B172" s="1">
        <v>100</v>
      </c>
      <c r="C172" s="1">
        <v>63992328</v>
      </c>
      <c r="D172" s="1" t="s">
        <v>1110</v>
      </c>
      <c r="E172" s="1" t="s">
        <v>1111</v>
      </c>
      <c r="F172" s="1" t="s">
        <v>37</v>
      </c>
      <c r="G172" s="1" t="s">
        <v>370</v>
      </c>
      <c r="H172" s="1">
        <v>135000000</v>
      </c>
      <c r="I172" s="1">
        <v>5.9</v>
      </c>
    </row>
    <row r="173" spans="1:9" x14ac:dyDescent="0.3">
      <c r="A173" s="2" t="s">
        <v>1114</v>
      </c>
      <c r="B173" s="2">
        <v>135</v>
      </c>
      <c r="C173" s="2">
        <v>134518390</v>
      </c>
      <c r="D173" s="2" t="s">
        <v>73</v>
      </c>
      <c r="E173" s="2" t="s">
        <v>1116</v>
      </c>
      <c r="F173" s="2" t="s">
        <v>37</v>
      </c>
      <c r="G173" s="2" t="s">
        <v>38</v>
      </c>
      <c r="H173" s="2">
        <v>150000000</v>
      </c>
      <c r="I173" s="2">
        <v>6.8</v>
      </c>
    </row>
    <row r="174" spans="1:9" x14ac:dyDescent="0.3">
      <c r="A174" s="1" t="s">
        <v>389</v>
      </c>
      <c r="B174" s="1">
        <v>117</v>
      </c>
      <c r="C174" s="1">
        <v>52792307</v>
      </c>
      <c r="D174" s="1" t="s">
        <v>200</v>
      </c>
      <c r="E174" s="1" t="s">
        <v>1129</v>
      </c>
      <c r="F174" s="1" t="s">
        <v>37</v>
      </c>
      <c r="G174" s="1" t="s">
        <v>56</v>
      </c>
      <c r="H174" s="1">
        <v>140000000</v>
      </c>
      <c r="I174" s="1">
        <v>6.8</v>
      </c>
    </row>
    <row r="175" spans="1:9" x14ac:dyDescent="0.3">
      <c r="A175" s="2" t="s">
        <v>1133</v>
      </c>
      <c r="B175" s="2">
        <v>156</v>
      </c>
      <c r="C175" s="2">
        <v>183635922</v>
      </c>
      <c r="D175" s="2" t="s">
        <v>1134</v>
      </c>
      <c r="E175" s="2" t="s">
        <v>1135</v>
      </c>
      <c r="F175" s="2" t="s">
        <v>37</v>
      </c>
      <c r="G175" s="2" t="s">
        <v>38</v>
      </c>
      <c r="H175" s="2">
        <v>135000000</v>
      </c>
      <c r="I175" s="2">
        <v>8.1</v>
      </c>
    </row>
    <row r="176" spans="1:9" x14ac:dyDescent="0.3">
      <c r="A176" s="1" t="s">
        <v>1139</v>
      </c>
      <c r="B176" s="1">
        <v>96</v>
      </c>
      <c r="C176" s="1">
        <v>83024900</v>
      </c>
      <c r="D176" s="1" t="s">
        <v>307</v>
      </c>
      <c r="E176" s="1" t="s">
        <v>1141</v>
      </c>
      <c r="F176" s="1" t="s">
        <v>37</v>
      </c>
      <c r="G176" s="1" t="s">
        <v>38</v>
      </c>
      <c r="H176" s="1">
        <v>135000000</v>
      </c>
      <c r="I176" s="1">
        <v>6.5</v>
      </c>
    </row>
    <row r="177" spans="1:9" x14ac:dyDescent="0.3">
      <c r="A177" s="2" t="s">
        <v>40</v>
      </c>
      <c r="B177" s="2">
        <v>107</v>
      </c>
      <c r="C177" s="2">
        <v>123207194</v>
      </c>
      <c r="D177" s="2" t="s">
        <v>1145</v>
      </c>
      <c r="E177" s="2" t="s">
        <v>1146</v>
      </c>
      <c r="F177" s="2" t="s">
        <v>37</v>
      </c>
      <c r="G177" s="2" t="s">
        <v>38</v>
      </c>
      <c r="H177" s="2">
        <v>135000000</v>
      </c>
      <c r="I177" s="2">
        <v>7.2</v>
      </c>
    </row>
    <row r="178" spans="1:9" x14ac:dyDescent="0.3">
      <c r="A178" s="1" t="s">
        <v>801</v>
      </c>
      <c r="B178" s="1">
        <v>92</v>
      </c>
      <c r="C178" s="1">
        <v>83348920</v>
      </c>
      <c r="D178" s="1" t="s">
        <v>471</v>
      </c>
      <c r="E178" s="1" t="s">
        <v>1151</v>
      </c>
      <c r="F178" s="1" t="s">
        <v>37</v>
      </c>
      <c r="G178" s="1" t="s">
        <v>38</v>
      </c>
      <c r="H178" s="1">
        <v>132000000</v>
      </c>
      <c r="I178" s="1">
        <v>6.7</v>
      </c>
    </row>
    <row r="179" spans="1:9" x14ac:dyDescent="0.3">
      <c r="A179" s="2" t="s">
        <v>1155</v>
      </c>
      <c r="B179" s="2">
        <v>115</v>
      </c>
      <c r="C179" s="2">
        <v>227137090</v>
      </c>
      <c r="D179" s="2" t="s">
        <v>1156</v>
      </c>
      <c r="E179" s="2" t="s">
        <v>1158</v>
      </c>
      <c r="F179" s="2" t="s">
        <v>37</v>
      </c>
      <c r="G179" s="2" t="s">
        <v>38</v>
      </c>
      <c r="H179" s="2">
        <v>110000000</v>
      </c>
      <c r="I179" s="2">
        <v>8.1</v>
      </c>
    </row>
    <row r="180" spans="1:9" x14ac:dyDescent="0.3">
      <c r="A180" s="1" t="s">
        <v>1161</v>
      </c>
      <c r="B180" s="1">
        <v>92</v>
      </c>
      <c r="C180" s="1">
        <v>215395021</v>
      </c>
      <c r="D180" s="1" t="s">
        <v>803</v>
      </c>
      <c r="E180" s="1" t="s">
        <v>1162</v>
      </c>
      <c r="F180" s="1" t="s">
        <v>37</v>
      </c>
      <c r="G180" s="1" t="s">
        <v>38</v>
      </c>
      <c r="H180" s="1">
        <v>130000000</v>
      </c>
      <c r="I180" s="1">
        <v>7.6</v>
      </c>
    </row>
    <row r="181" spans="1:9" x14ac:dyDescent="0.3">
      <c r="A181" s="2" t="s">
        <v>1165</v>
      </c>
      <c r="B181" s="2">
        <v>117</v>
      </c>
      <c r="C181" s="2">
        <v>180191634</v>
      </c>
      <c r="D181" s="2" t="s">
        <v>509</v>
      </c>
      <c r="E181" s="2" t="s">
        <v>1166</v>
      </c>
      <c r="F181" s="2" t="s">
        <v>37</v>
      </c>
      <c r="G181" s="2" t="s">
        <v>38</v>
      </c>
      <c r="H181" s="2">
        <v>130000000</v>
      </c>
      <c r="I181" s="2">
        <v>7.4</v>
      </c>
    </row>
    <row r="182" spans="1:9" x14ac:dyDescent="0.3">
      <c r="A182" s="1" t="s">
        <v>696</v>
      </c>
      <c r="B182" s="1">
        <v>146</v>
      </c>
      <c r="C182" s="1">
        <v>424645577</v>
      </c>
      <c r="D182" s="1" t="s">
        <v>1170</v>
      </c>
      <c r="E182" s="1" t="s">
        <v>1171</v>
      </c>
      <c r="F182" s="1" t="s">
        <v>37</v>
      </c>
      <c r="G182" s="1" t="s">
        <v>38</v>
      </c>
      <c r="H182" s="1">
        <v>130000000</v>
      </c>
      <c r="I182" s="1">
        <v>7.6</v>
      </c>
    </row>
    <row r="183" spans="1:9" x14ac:dyDescent="0.3">
      <c r="A183" s="2" t="s">
        <v>1175</v>
      </c>
      <c r="B183" s="2">
        <v>94</v>
      </c>
      <c r="C183" s="2">
        <v>177343675</v>
      </c>
      <c r="D183" s="2" t="s">
        <v>1177</v>
      </c>
      <c r="E183" s="2" t="s">
        <v>1179</v>
      </c>
      <c r="F183" s="2" t="s">
        <v>37</v>
      </c>
      <c r="G183" s="2" t="s">
        <v>38</v>
      </c>
      <c r="H183" s="2">
        <v>135000000</v>
      </c>
      <c r="I183" s="2">
        <v>6.7</v>
      </c>
    </row>
    <row r="184" spans="1:9" x14ac:dyDescent="0.3">
      <c r="A184" s="1" t="s">
        <v>389</v>
      </c>
      <c r="B184" s="1">
        <v>116</v>
      </c>
      <c r="C184" s="1">
        <v>234277056</v>
      </c>
      <c r="D184" s="1" t="s">
        <v>1170</v>
      </c>
      <c r="E184" s="1" t="s">
        <v>1184</v>
      </c>
      <c r="F184" s="1" t="s">
        <v>37</v>
      </c>
      <c r="G184" s="1" t="s">
        <v>38</v>
      </c>
      <c r="H184" s="1">
        <v>132000000</v>
      </c>
      <c r="I184" s="1">
        <v>6.5</v>
      </c>
    </row>
    <row r="185" spans="1:9" x14ac:dyDescent="0.3">
      <c r="A185" s="2" t="s">
        <v>278</v>
      </c>
      <c r="B185" s="2">
        <v>147</v>
      </c>
      <c r="C185" s="2">
        <v>138396624</v>
      </c>
      <c r="D185" s="2" t="s">
        <v>422</v>
      </c>
      <c r="E185" s="2" t="s">
        <v>1189</v>
      </c>
      <c r="F185" s="2" t="s">
        <v>37</v>
      </c>
      <c r="G185" s="2" t="s">
        <v>38</v>
      </c>
      <c r="H185" s="2">
        <v>130000000</v>
      </c>
      <c r="I185" s="2">
        <v>6.6</v>
      </c>
    </row>
    <row r="186" spans="1:9" x14ac:dyDescent="0.3">
      <c r="A186" s="1" t="s">
        <v>721</v>
      </c>
      <c r="B186" s="1">
        <v>90</v>
      </c>
      <c r="C186" s="1">
        <v>149234747</v>
      </c>
      <c r="D186" s="1" t="s">
        <v>1035</v>
      </c>
      <c r="E186" s="1" t="s">
        <v>1194</v>
      </c>
      <c r="F186" s="1" t="s">
        <v>37</v>
      </c>
      <c r="G186" s="1" t="s">
        <v>38</v>
      </c>
      <c r="H186" s="1">
        <v>130000000</v>
      </c>
      <c r="I186" s="1">
        <v>6.7</v>
      </c>
    </row>
    <row r="187" spans="1:9" x14ac:dyDescent="0.3">
      <c r="A187" s="2" t="s">
        <v>1198</v>
      </c>
      <c r="B187" s="2">
        <v>101</v>
      </c>
      <c r="C187" s="2">
        <v>118311368</v>
      </c>
      <c r="D187" s="2" t="s">
        <v>1199</v>
      </c>
      <c r="E187" s="2" t="s">
        <v>1200</v>
      </c>
      <c r="F187" s="2" t="s">
        <v>37</v>
      </c>
      <c r="G187" s="2" t="s">
        <v>38</v>
      </c>
      <c r="H187" s="2">
        <v>110000000</v>
      </c>
      <c r="I187" s="2">
        <v>6.4</v>
      </c>
    </row>
    <row r="188" spans="1:9" x14ac:dyDescent="0.3">
      <c r="A188" s="1" t="s">
        <v>1204</v>
      </c>
      <c r="B188" s="1">
        <v>138</v>
      </c>
      <c r="C188" s="1">
        <v>101160529</v>
      </c>
      <c r="D188" s="1" t="s">
        <v>1023</v>
      </c>
      <c r="E188" s="1" t="s">
        <v>1206</v>
      </c>
      <c r="F188" s="1" t="s">
        <v>37</v>
      </c>
      <c r="G188" s="1" t="s">
        <v>38</v>
      </c>
      <c r="H188" s="1">
        <v>125000000</v>
      </c>
      <c r="I188" s="1">
        <v>5.8</v>
      </c>
    </row>
    <row r="189" spans="1:9" x14ac:dyDescent="0.3">
      <c r="A189" s="2" t="s">
        <v>389</v>
      </c>
      <c r="B189" s="2">
        <v>107</v>
      </c>
      <c r="C189" s="2">
        <v>77564037</v>
      </c>
      <c r="D189" s="2" t="s">
        <v>1211</v>
      </c>
      <c r="E189" s="2" t="s">
        <v>1213</v>
      </c>
      <c r="F189" s="2" t="s">
        <v>37</v>
      </c>
      <c r="G189" s="2" t="s">
        <v>38</v>
      </c>
      <c r="H189" s="2">
        <v>135000000</v>
      </c>
      <c r="I189" s="2">
        <v>7.4</v>
      </c>
    </row>
    <row r="190" spans="1:9" x14ac:dyDescent="0.3">
      <c r="A190" s="1" t="s">
        <v>1217</v>
      </c>
      <c r="B190" s="1">
        <v>142</v>
      </c>
      <c r="C190" s="1">
        <v>249358727</v>
      </c>
      <c r="D190" s="1" t="s">
        <v>105</v>
      </c>
      <c r="E190" s="1" t="s">
        <v>1218</v>
      </c>
      <c r="F190" s="1" t="s">
        <v>37</v>
      </c>
      <c r="G190" s="1" t="s">
        <v>56</v>
      </c>
      <c r="H190" s="1">
        <v>130000000</v>
      </c>
      <c r="I190" s="1">
        <v>7.8</v>
      </c>
    </row>
    <row r="191" spans="1:9" x14ac:dyDescent="0.3">
      <c r="A191" s="2" t="s">
        <v>364</v>
      </c>
      <c r="B191" s="2">
        <v>165</v>
      </c>
      <c r="C191" s="2">
        <v>49551662</v>
      </c>
      <c r="D191" s="2" t="s">
        <v>1221</v>
      </c>
      <c r="E191" s="2" t="s">
        <v>1222</v>
      </c>
      <c r="F191" s="2" t="s">
        <v>37</v>
      </c>
      <c r="G191" s="2" t="s">
        <v>370</v>
      </c>
      <c r="H191" s="2">
        <v>130000000</v>
      </c>
      <c r="I191" s="2">
        <v>6.6</v>
      </c>
    </row>
    <row r="192" spans="1:9" x14ac:dyDescent="0.3">
      <c r="A192" s="1" t="s">
        <v>912</v>
      </c>
      <c r="B192" s="1">
        <v>100</v>
      </c>
      <c r="C192" s="1">
        <v>60522097</v>
      </c>
      <c r="D192" s="1" t="s">
        <v>73</v>
      </c>
      <c r="E192" s="1" t="s">
        <v>1226</v>
      </c>
      <c r="F192" s="1" t="s">
        <v>37</v>
      </c>
      <c r="G192" s="1" t="s">
        <v>38</v>
      </c>
      <c r="H192" s="1">
        <v>130000000</v>
      </c>
      <c r="I192" s="1">
        <v>4.9000000000000004</v>
      </c>
    </row>
    <row r="193" spans="1:9" x14ac:dyDescent="0.3">
      <c r="A193" s="2" t="s">
        <v>1229</v>
      </c>
      <c r="B193" s="2">
        <v>82</v>
      </c>
      <c r="C193" s="2">
        <v>137748063</v>
      </c>
      <c r="D193" s="2" t="s">
        <v>1231</v>
      </c>
      <c r="E193" s="2" t="s">
        <v>1233</v>
      </c>
      <c r="F193" s="2" t="s">
        <v>37</v>
      </c>
      <c r="G193" s="2" t="s">
        <v>38</v>
      </c>
      <c r="H193" s="2">
        <v>127500000</v>
      </c>
      <c r="I193" s="2">
        <v>6.5</v>
      </c>
    </row>
    <row r="194" spans="1:9" x14ac:dyDescent="0.3">
      <c r="A194" s="1" t="s">
        <v>809</v>
      </c>
      <c r="B194" s="1">
        <v>98</v>
      </c>
      <c r="C194" s="1">
        <v>113733726</v>
      </c>
      <c r="D194" s="1" t="s">
        <v>787</v>
      </c>
      <c r="E194" s="1" t="s">
        <v>1243</v>
      </c>
      <c r="F194" s="1" t="s">
        <v>37</v>
      </c>
      <c r="G194" s="1" t="s">
        <v>38</v>
      </c>
      <c r="H194" s="1">
        <v>127000000</v>
      </c>
      <c r="I194" s="1">
        <v>6.2</v>
      </c>
    </row>
    <row r="195" spans="1:9" x14ac:dyDescent="0.3">
      <c r="A195" s="2" t="s">
        <v>1246</v>
      </c>
      <c r="B195" s="2">
        <v>95</v>
      </c>
      <c r="C195" s="2">
        <v>148337537</v>
      </c>
      <c r="D195" s="2" t="s">
        <v>1247</v>
      </c>
      <c r="E195" s="2" t="s">
        <v>1248</v>
      </c>
      <c r="F195" s="2" t="s">
        <v>37</v>
      </c>
      <c r="G195" s="2" t="s">
        <v>38</v>
      </c>
      <c r="H195" s="2">
        <v>130000000</v>
      </c>
      <c r="I195" s="2">
        <v>7.3</v>
      </c>
    </row>
    <row r="196" spans="1:9" x14ac:dyDescent="0.3">
      <c r="A196" s="1" t="s">
        <v>1252</v>
      </c>
      <c r="B196" s="1">
        <v>159</v>
      </c>
      <c r="C196" s="1">
        <v>317557891</v>
      </c>
      <c r="D196" s="1" t="s">
        <v>200</v>
      </c>
      <c r="E196" s="1" t="s">
        <v>1253</v>
      </c>
      <c r="F196" s="1" t="s">
        <v>37</v>
      </c>
      <c r="G196" s="1" t="s">
        <v>56</v>
      </c>
      <c r="H196" s="1">
        <v>125000000</v>
      </c>
      <c r="I196" s="1">
        <v>7.5</v>
      </c>
    </row>
    <row r="197" spans="1:9" x14ac:dyDescent="0.3">
      <c r="A197" s="2" t="s">
        <v>1257</v>
      </c>
      <c r="B197" s="2">
        <v>96</v>
      </c>
      <c r="C197" s="2">
        <v>33592415</v>
      </c>
      <c r="D197" s="2" t="s">
        <v>1258</v>
      </c>
      <c r="E197" s="2" t="s">
        <v>1259</v>
      </c>
      <c r="F197" s="2" t="s">
        <v>37</v>
      </c>
      <c r="G197" s="2" t="s">
        <v>38</v>
      </c>
      <c r="H197" s="2">
        <v>130000000</v>
      </c>
      <c r="I197" s="2">
        <v>5.6</v>
      </c>
    </row>
    <row r="198" spans="1:9" x14ac:dyDescent="0.3">
      <c r="A198" s="1" t="s">
        <v>40</v>
      </c>
      <c r="B198" s="1">
        <v>143</v>
      </c>
      <c r="C198" s="1">
        <v>305388685</v>
      </c>
      <c r="D198" s="1" t="s">
        <v>42</v>
      </c>
      <c r="E198" s="1" t="s">
        <v>1263</v>
      </c>
      <c r="F198" s="1" t="s">
        <v>37</v>
      </c>
      <c r="G198" s="1" t="s">
        <v>38</v>
      </c>
      <c r="H198" s="1">
        <v>140000000</v>
      </c>
      <c r="I198" s="1">
        <v>8.1</v>
      </c>
    </row>
    <row r="199" spans="1:9" x14ac:dyDescent="0.3">
      <c r="A199" s="2" t="s">
        <v>696</v>
      </c>
      <c r="B199" s="2">
        <v>123</v>
      </c>
      <c r="C199" s="2">
        <v>337103873</v>
      </c>
      <c r="D199" s="2" t="s">
        <v>1170</v>
      </c>
      <c r="E199" s="2" t="s">
        <v>1270</v>
      </c>
      <c r="F199" s="2" t="s">
        <v>37</v>
      </c>
      <c r="G199" s="2" t="s">
        <v>38</v>
      </c>
      <c r="H199" s="2">
        <v>125000000</v>
      </c>
      <c r="I199" s="2">
        <v>6.7</v>
      </c>
    </row>
    <row r="200" spans="1:9" x14ac:dyDescent="0.3">
      <c r="A200" s="1" t="s">
        <v>850</v>
      </c>
      <c r="B200" s="1">
        <v>174</v>
      </c>
      <c r="C200" s="1">
        <v>217536138</v>
      </c>
      <c r="D200" s="1" t="s">
        <v>852</v>
      </c>
      <c r="E200" s="1" t="s">
        <v>1274</v>
      </c>
      <c r="F200" s="1" t="s">
        <v>37</v>
      </c>
      <c r="G200" s="1" t="s">
        <v>38</v>
      </c>
      <c r="H200" s="1">
        <v>125000000</v>
      </c>
      <c r="I200" s="1">
        <v>6.6</v>
      </c>
    </row>
    <row r="201" spans="1:9" x14ac:dyDescent="0.3">
      <c r="A201" s="2" t="s">
        <v>1278</v>
      </c>
      <c r="B201" s="2">
        <v>101</v>
      </c>
      <c r="C201" s="2">
        <v>131536019</v>
      </c>
      <c r="D201" s="2" t="s">
        <v>1280</v>
      </c>
      <c r="E201" s="2" t="s">
        <v>1282</v>
      </c>
      <c r="F201" s="2" t="s">
        <v>37</v>
      </c>
      <c r="G201" s="2" t="s">
        <v>38</v>
      </c>
      <c r="H201" s="2">
        <v>103000000</v>
      </c>
      <c r="I201" s="2">
        <v>6.4</v>
      </c>
    </row>
    <row r="202" spans="1:9" x14ac:dyDescent="0.3">
      <c r="A202" s="1" t="s">
        <v>118</v>
      </c>
      <c r="B202" s="1">
        <v>134</v>
      </c>
      <c r="C202" s="1">
        <v>214948780</v>
      </c>
      <c r="D202" s="1" t="s">
        <v>262</v>
      </c>
      <c r="E202" s="1" t="s">
        <v>1287</v>
      </c>
      <c r="F202" s="1" t="s">
        <v>37</v>
      </c>
      <c r="G202" s="1" t="s">
        <v>268</v>
      </c>
      <c r="H202" s="1">
        <v>110000000</v>
      </c>
      <c r="I202" s="1">
        <v>7.5</v>
      </c>
    </row>
    <row r="203" spans="1:9" x14ac:dyDescent="0.3">
      <c r="A203" s="2" t="s">
        <v>408</v>
      </c>
      <c r="B203" s="2">
        <v>132</v>
      </c>
      <c r="C203" s="2">
        <v>209805005</v>
      </c>
      <c r="D203" s="2" t="s">
        <v>334</v>
      </c>
      <c r="E203" s="2" t="s">
        <v>1291</v>
      </c>
      <c r="F203" s="2" t="s">
        <v>37</v>
      </c>
      <c r="G203" s="2" t="s">
        <v>38</v>
      </c>
      <c r="H203" s="2">
        <v>125000000</v>
      </c>
      <c r="I203" s="2">
        <v>7.3</v>
      </c>
    </row>
    <row r="204" spans="1:9" x14ac:dyDescent="0.3">
      <c r="A204" s="1" t="s">
        <v>1294</v>
      </c>
      <c r="B204" s="1">
        <v>129</v>
      </c>
      <c r="C204" s="1">
        <v>186830669</v>
      </c>
      <c r="D204" s="1" t="s">
        <v>1295</v>
      </c>
      <c r="E204" s="1" t="s">
        <v>1296</v>
      </c>
      <c r="F204" s="1" t="s">
        <v>37</v>
      </c>
      <c r="G204" s="1" t="s">
        <v>38</v>
      </c>
      <c r="H204" s="1">
        <v>125000000</v>
      </c>
      <c r="I204" s="1">
        <v>7.5</v>
      </c>
    </row>
    <row r="205" spans="1:9" x14ac:dyDescent="0.3">
      <c r="A205" s="2" t="s">
        <v>1114</v>
      </c>
      <c r="B205" s="2">
        <v>106</v>
      </c>
      <c r="C205" s="2">
        <v>163192114</v>
      </c>
      <c r="D205" s="2" t="s">
        <v>42</v>
      </c>
      <c r="E205" s="2" t="s">
        <v>1300</v>
      </c>
      <c r="F205" s="2" t="s">
        <v>37</v>
      </c>
      <c r="G205" s="2" t="s">
        <v>38</v>
      </c>
      <c r="H205" s="2">
        <v>125000000</v>
      </c>
      <c r="I205" s="2">
        <v>5.8</v>
      </c>
    </row>
    <row r="206" spans="1:9" x14ac:dyDescent="0.3">
      <c r="A206" s="1" t="s">
        <v>1304</v>
      </c>
      <c r="B206" s="1">
        <v>113</v>
      </c>
      <c r="C206" s="1">
        <v>119412921</v>
      </c>
      <c r="D206" s="1" t="s">
        <v>647</v>
      </c>
      <c r="E206" s="1" t="s">
        <v>1307</v>
      </c>
      <c r="F206" s="1" t="s">
        <v>37</v>
      </c>
      <c r="G206" s="1" t="s">
        <v>38</v>
      </c>
      <c r="H206" s="1">
        <v>65000000</v>
      </c>
      <c r="I206" s="1">
        <v>7.5</v>
      </c>
    </row>
    <row r="207" spans="1:9" x14ac:dyDescent="0.3">
      <c r="A207" s="2" t="s">
        <v>1311</v>
      </c>
      <c r="B207" s="2">
        <v>102</v>
      </c>
      <c r="C207" s="2">
        <v>32694788</v>
      </c>
      <c r="D207" s="2" t="s">
        <v>1313</v>
      </c>
      <c r="E207" s="2" t="s">
        <v>1314</v>
      </c>
      <c r="F207" s="2" t="s">
        <v>37</v>
      </c>
      <c r="G207" s="2" t="s">
        <v>38</v>
      </c>
      <c r="H207" s="2">
        <v>85000000</v>
      </c>
      <c r="I207" s="2">
        <v>6.6</v>
      </c>
    </row>
    <row r="208" spans="1:9" x14ac:dyDescent="0.3">
      <c r="A208" s="1" t="s">
        <v>1318</v>
      </c>
      <c r="B208" s="1">
        <v>135</v>
      </c>
      <c r="C208" s="1">
        <v>113165635</v>
      </c>
      <c r="D208" s="1" t="s">
        <v>50</v>
      </c>
      <c r="E208" s="1" t="s">
        <v>1320</v>
      </c>
      <c r="F208" s="1" t="s">
        <v>37</v>
      </c>
      <c r="G208" s="1" t="s">
        <v>38</v>
      </c>
      <c r="H208" s="1">
        <v>125000000</v>
      </c>
      <c r="I208" s="1">
        <v>6.7</v>
      </c>
    </row>
    <row r="209" spans="1:9" x14ac:dyDescent="0.3">
      <c r="A209" s="2" t="s">
        <v>1324</v>
      </c>
      <c r="B209" s="2">
        <v>125</v>
      </c>
      <c r="C209" s="2">
        <v>107285004</v>
      </c>
      <c r="D209" s="2" t="s">
        <v>1325</v>
      </c>
      <c r="E209" s="2" t="s">
        <v>1327</v>
      </c>
      <c r="F209" s="2" t="s">
        <v>37</v>
      </c>
      <c r="G209" s="2" t="s">
        <v>38</v>
      </c>
      <c r="H209" s="2">
        <v>125000000</v>
      </c>
      <c r="I209" s="2">
        <v>3.7</v>
      </c>
    </row>
    <row r="210" spans="1:9" x14ac:dyDescent="0.3">
      <c r="A210" s="1" t="s">
        <v>850</v>
      </c>
      <c r="B210" s="1">
        <v>110</v>
      </c>
      <c r="C210" s="1">
        <v>260031035</v>
      </c>
      <c r="D210" s="1" t="s">
        <v>515</v>
      </c>
      <c r="E210" s="1" t="s">
        <v>1333</v>
      </c>
      <c r="F210" s="1" t="s">
        <v>37</v>
      </c>
      <c r="G210" s="1" t="s">
        <v>38</v>
      </c>
      <c r="H210" s="1">
        <v>123000000</v>
      </c>
      <c r="I210" s="1">
        <v>6</v>
      </c>
    </row>
    <row r="211" spans="1:9" x14ac:dyDescent="0.3">
      <c r="A211" s="2" t="s">
        <v>428</v>
      </c>
      <c r="B211" s="2">
        <v>124</v>
      </c>
      <c r="C211" s="2">
        <v>186739919</v>
      </c>
      <c r="D211" s="2" t="s">
        <v>227</v>
      </c>
      <c r="E211" s="2" t="s">
        <v>1337</v>
      </c>
      <c r="F211" s="2" t="s">
        <v>37</v>
      </c>
      <c r="G211" s="2" t="s">
        <v>38</v>
      </c>
      <c r="H211" s="2">
        <v>125000000</v>
      </c>
      <c r="I211" s="2">
        <v>6.4</v>
      </c>
    </row>
    <row r="212" spans="1:9" x14ac:dyDescent="0.3">
      <c r="A212" s="1" t="s">
        <v>1340</v>
      </c>
      <c r="B212" s="1">
        <v>123</v>
      </c>
      <c r="C212" s="1">
        <v>215397307</v>
      </c>
      <c r="D212" s="1" t="s">
        <v>50</v>
      </c>
      <c r="E212" s="1" t="s">
        <v>1342</v>
      </c>
      <c r="F212" s="1" t="s">
        <v>37</v>
      </c>
      <c r="G212" s="1" t="s">
        <v>38</v>
      </c>
      <c r="H212" s="1">
        <v>125000000</v>
      </c>
      <c r="I212" s="1">
        <v>6.1</v>
      </c>
    </row>
    <row r="213" spans="1:9" x14ac:dyDescent="0.3">
      <c r="A213" s="2" t="s">
        <v>710</v>
      </c>
      <c r="B213" s="2">
        <v>130</v>
      </c>
      <c r="C213" s="2">
        <v>182618434</v>
      </c>
      <c r="D213" s="2" t="s">
        <v>712</v>
      </c>
      <c r="E213" s="2" t="s">
        <v>1347</v>
      </c>
      <c r="F213" s="2" t="s">
        <v>37</v>
      </c>
      <c r="G213" s="2" t="s">
        <v>38</v>
      </c>
      <c r="H213" s="2">
        <v>140000000</v>
      </c>
      <c r="I213" s="2">
        <v>6.4</v>
      </c>
    </row>
    <row r="214" spans="1:9" x14ac:dyDescent="0.3">
      <c r="A214" s="1" t="s">
        <v>1351</v>
      </c>
      <c r="B214" s="1">
        <v>92</v>
      </c>
      <c r="C214" s="1">
        <v>131920333</v>
      </c>
      <c r="D214" s="1" t="s">
        <v>227</v>
      </c>
      <c r="E214" s="1" t="s">
        <v>1353</v>
      </c>
      <c r="F214" s="1" t="s">
        <v>37</v>
      </c>
      <c r="G214" s="1" t="s">
        <v>38</v>
      </c>
      <c r="H214" s="1">
        <v>130000000</v>
      </c>
      <c r="I214" s="1">
        <v>5.6</v>
      </c>
    </row>
    <row r="215" spans="1:9" x14ac:dyDescent="0.3">
      <c r="A215" s="2" t="s">
        <v>1064</v>
      </c>
      <c r="B215" s="2">
        <v>127</v>
      </c>
      <c r="C215" s="2">
        <v>124976634</v>
      </c>
      <c r="D215" s="2" t="s">
        <v>1356</v>
      </c>
      <c r="E215" s="2" t="s">
        <v>1358</v>
      </c>
      <c r="F215" s="2" t="s">
        <v>37</v>
      </c>
      <c r="G215" s="2" t="s">
        <v>38</v>
      </c>
      <c r="H215" s="2">
        <v>120000000</v>
      </c>
      <c r="I215" s="2">
        <v>8</v>
      </c>
    </row>
    <row r="216" spans="1:9" x14ac:dyDescent="0.3">
      <c r="A216" s="1" t="s">
        <v>1362</v>
      </c>
      <c r="B216" s="1">
        <v>123</v>
      </c>
      <c r="C216" s="1">
        <v>115802596</v>
      </c>
      <c r="D216" s="1" t="s">
        <v>1364</v>
      </c>
      <c r="E216" s="1" t="s">
        <v>1365</v>
      </c>
      <c r="F216" s="1" t="s">
        <v>37</v>
      </c>
      <c r="G216" s="1" t="s">
        <v>38</v>
      </c>
      <c r="H216" s="1">
        <v>110000000</v>
      </c>
      <c r="I216" s="1">
        <v>5.2</v>
      </c>
    </row>
    <row r="217" spans="1:9" x14ac:dyDescent="0.3">
      <c r="A217" s="2" t="s">
        <v>1155</v>
      </c>
      <c r="B217" s="2">
        <v>123</v>
      </c>
      <c r="C217" s="2">
        <v>108521835</v>
      </c>
      <c r="D217" s="2" t="s">
        <v>59</v>
      </c>
      <c r="E217" s="2" t="s">
        <v>1370</v>
      </c>
      <c r="F217" s="2" t="s">
        <v>37</v>
      </c>
      <c r="G217" s="2" t="s">
        <v>56</v>
      </c>
      <c r="H217" s="2">
        <v>120000000</v>
      </c>
      <c r="I217" s="2">
        <v>7.1</v>
      </c>
    </row>
    <row r="218" spans="1:9" x14ac:dyDescent="0.3">
      <c r="A218" s="1" t="s">
        <v>327</v>
      </c>
      <c r="B218" s="1">
        <v>107</v>
      </c>
      <c r="C218" s="1">
        <v>100685880</v>
      </c>
      <c r="D218" s="1" t="s">
        <v>1374</v>
      </c>
      <c r="E218" s="1" t="s">
        <v>1376</v>
      </c>
      <c r="F218" s="1" t="s">
        <v>37</v>
      </c>
      <c r="G218" s="1" t="s">
        <v>38</v>
      </c>
      <c r="H218" s="1">
        <v>120000000</v>
      </c>
      <c r="I218" s="1">
        <v>4.8</v>
      </c>
    </row>
    <row r="219" spans="1:9" x14ac:dyDescent="0.3">
      <c r="A219" s="2" t="s">
        <v>187</v>
      </c>
      <c r="B219" s="2">
        <v>124</v>
      </c>
      <c r="C219" s="2">
        <v>126464904</v>
      </c>
      <c r="D219" s="2" t="s">
        <v>1380</v>
      </c>
      <c r="E219" s="2" t="s">
        <v>1381</v>
      </c>
      <c r="F219" s="2" t="s">
        <v>37</v>
      </c>
      <c r="G219" s="2" t="s">
        <v>38</v>
      </c>
      <c r="H219" s="2">
        <v>130000000</v>
      </c>
      <c r="I219" s="2">
        <v>7</v>
      </c>
    </row>
    <row r="220" spans="1:9" x14ac:dyDescent="0.3">
      <c r="A220" s="1" t="s">
        <v>946</v>
      </c>
      <c r="B220" s="1">
        <v>77</v>
      </c>
      <c r="C220" s="1">
        <v>64736114</v>
      </c>
      <c r="D220" s="1" t="s">
        <v>271</v>
      </c>
      <c r="E220" s="1" t="s">
        <v>1385</v>
      </c>
      <c r="F220" s="1" t="s">
        <v>37</v>
      </c>
      <c r="G220" s="1" t="s">
        <v>38</v>
      </c>
      <c r="H220" s="1">
        <v>120000000</v>
      </c>
      <c r="I220" s="1">
        <v>5.4</v>
      </c>
    </row>
    <row r="221" spans="1:9" x14ac:dyDescent="0.3">
      <c r="A221" s="2" t="s">
        <v>1389</v>
      </c>
      <c r="B221" s="2">
        <v>109</v>
      </c>
      <c r="C221" s="2">
        <v>93050117</v>
      </c>
      <c r="D221" s="2" t="s">
        <v>1390</v>
      </c>
      <c r="E221" s="2" t="s">
        <v>1391</v>
      </c>
      <c r="F221" s="2" t="s">
        <v>37</v>
      </c>
      <c r="G221" s="2" t="s">
        <v>38</v>
      </c>
      <c r="H221" s="2">
        <v>115000000</v>
      </c>
      <c r="I221" s="2">
        <v>6.6</v>
      </c>
    </row>
    <row r="222" spans="1:9" x14ac:dyDescent="0.3">
      <c r="A222" s="1" t="s">
        <v>1394</v>
      </c>
      <c r="B222" s="1">
        <v>134</v>
      </c>
      <c r="C222" s="1">
        <v>57637485</v>
      </c>
      <c r="D222" s="1" t="s">
        <v>227</v>
      </c>
      <c r="E222" s="1" t="s">
        <v>1395</v>
      </c>
      <c r="F222" s="1" t="s">
        <v>37</v>
      </c>
      <c r="G222" s="1" t="s">
        <v>38</v>
      </c>
      <c r="H222" s="1">
        <v>105000000</v>
      </c>
      <c r="I222" s="1">
        <v>6.7</v>
      </c>
    </row>
    <row r="223" spans="1:9" x14ac:dyDescent="0.3">
      <c r="A223" s="2" t="s">
        <v>1399</v>
      </c>
      <c r="B223" s="2">
        <v>117</v>
      </c>
      <c r="C223" s="2">
        <v>58607007</v>
      </c>
      <c r="D223" s="2" t="s">
        <v>1401</v>
      </c>
      <c r="E223" s="2" t="s">
        <v>1402</v>
      </c>
      <c r="F223" s="2" t="s">
        <v>37</v>
      </c>
      <c r="G223" s="2" t="s">
        <v>38</v>
      </c>
      <c r="H223" s="2">
        <v>100000000</v>
      </c>
      <c r="I223" s="2">
        <v>6.2</v>
      </c>
    </row>
    <row r="224" spans="1:9" x14ac:dyDescent="0.3">
      <c r="A224" s="1" t="s">
        <v>443</v>
      </c>
      <c r="B224" s="1">
        <v>135</v>
      </c>
      <c r="C224" s="1">
        <v>43929341</v>
      </c>
      <c r="D224" s="1" t="s">
        <v>1407</v>
      </c>
      <c r="E224" s="1" t="s">
        <v>1409</v>
      </c>
      <c r="F224" s="1" t="s">
        <v>37</v>
      </c>
      <c r="G224" s="1" t="s">
        <v>38</v>
      </c>
      <c r="H224" s="1">
        <v>120000000</v>
      </c>
      <c r="I224" s="1">
        <v>6.1</v>
      </c>
    </row>
    <row r="225" spans="1:9" x14ac:dyDescent="0.3">
      <c r="A225" s="2" t="s">
        <v>1413</v>
      </c>
      <c r="B225" s="2">
        <v>121</v>
      </c>
      <c r="C225" s="2">
        <v>30212620</v>
      </c>
      <c r="D225" s="2" t="s">
        <v>1415</v>
      </c>
      <c r="E225" s="2" t="s">
        <v>1417</v>
      </c>
      <c r="F225" s="2" t="s">
        <v>37</v>
      </c>
      <c r="G225" s="2" t="s">
        <v>38</v>
      </c>
      <c r="H225" s="2">
        <v>120000000</v>
      </c>
      <c r="I225" s="2">
        <v>5.3</v>
      </c>
    </row>
    <row r="226" spans="1:9" x14ac:dyDescent="0.3">
      <c r="A226" s="1" t="s">
        <v>1421</v>
      </c>
      <c r="B226" s="1">
        <v>117</v>
      </c>
      <c r="C226" s="1">
        <v>76418654</v>
      </c>
      <c r="D226" s="1" t="s">
        <v>1423</v>
      </c>
      <c r="E226" s="1" t="s">
        <v>1424</v>
      </c>
      <c r="F226" s="1" t="s">
        <v>37</v>
      </c>
      <c r="G226" s="1" t="s">
        <v>38</v>
      </c>
      <c r="H226" s="1">
        <v>117000000</v>
      </c>
      <c r="I226" s="1">
        <v>6.3</v>
      </c>
    </row>
    <row r="227" spans="1:9" x14ac:dyDescent="0.3">
      <c r="A227" s="2" t="s">
        <v>299</v>
      </c>
      <c r="B227" s="2">
        <v>124</v>
      </c>
      <c r="C227" s="2">
        <v>89021735</v>
      </c>
      <c r="D227" s="2" t="s">
        <v>1427</v>
      </c>
      <c r="E227" s="2" t="s">
        <v>1428</v>
      </c>
      <c r="F227" s="2" t="s">
        <v>37</v>
      </c>
      <c r="G227" s="2" t="s">
        <v>38</v>
      </c>
      <c r="H227" s="2">
        <v>120000000</v>
      </c>
      <c r="I227" s="2">
        <v>7</v>
      </c>
    </row>
    <row r="228" spans="1:9" x14ac:dyDescent="0.3">
      <c r="A228" s="1" t="s">
        <v>1432</v>
      </c>
      <c r="B228" s="1">
        <v>140</v>
      </c>
      <c r="C228" s="1">
        <v>380262555</v>
      </c>
      <c r="D228" s="1" t="s">
        <v>31</v>
      </c>
      <c r="E228" s="1" t="s">
        <v>1433</v>
      </c>
      <c r="F228" s="1" t="s">
        <v>37</v>
      </c>
      <c r="G228" s="1" t="s">
        <v>38</v>
      </c>
      <c r="H228" s="1">
        <v>113000000</v>
      </c>
      <c r="I228" s="1">
        <v>7.6</v>
      </c>
    </row>
    <row r="229" spans="1:9" x14ac:dyDescent="0.3">
      <c r="A229" s="2" t="s">
        <v>1432</v>
      </c>
      <c r="B229" s="2">
        <v>142</v>
      </c>
      <c r="C229" s="2">
        <v>310675583</v>
      </c>
      <c r="D229" s="2" t="s">
        <v>31</v>
      </c>
      <c r="E229" s="2" t="s">
        <v>1437</v>
      </c>
      <c r="F229" s="2" t="s">
        <v>37</v>
      </c>
      <c r="G229" s="2" t="s">
        <v>38</v>
      </c>
      <c r="H229" s="2">
        <v>115000000</v>
      </c>
      <c r="I229" s="2">
        <v>6.7</v>
      </c>
    </row>
    <row r="230" spans="1:9" x14ac:dyDescent="0.3">
      <c r="A230" s="1" t="s">
        <v>469</v>
      </c>
      <c r="B230" s="1">
        <v>92</v>
      </c>
      <c r="C230" s="1">
        <v>289907418</v>
      </c>
      <c r="D230" s="1" t="s">
        <v>271</v>
      </c>
      <c r="E230" s="1" t="s">
        <v>1440</v>
      </c>
      <c r="F230" s="1" t="s">
        <v>37</v>
      </c>
      <c r="G230" s="1" t="s">
        <v>38</v>
      </c>
      <c r="H230" s="1">
        <v>115000000</v>
      </c>
      <c r="I230" s="1">
        <v>8.1</v>
      </c>
    </row>
    <row r="231" spans="1:9" x14ac:dyDescent="0.3">
      <c r="A231" s="2" t="s">
        <v>1421</v>
      </c>
      <c r="B231" s="2">
        <v>138</v>
      </c>
      <c r="C231" s="2">
        <v>132550960</v>
      </c>
      <c r="D231" s="2" t="s">
        <v>227</v>
      </c>
      <c r="E231" s="2" t="s">
        <v>1445</v>
      </c>
      <c r="F231" s="2" t="s">
        <v>37</v>
      </c>
      <c r="G231" s="2" t="s">
        <v>38</v>
      </c>
      <c r="H231" s="2">
        <v>120000000</v>
      </c>
      <c r="I231" s="2">
        <v>6.7</v>
      </c>
    </row>
    <row r="232" spans="1:9" x14ac:dyDescent="0.3">
      <c r="A232" s="1" t="s">
        <v>1432</v>
      </c>
      <c r="B232" s="1">
        <v>136</v>
      </c>
      <c r="C232" s="1">
        <v>474544677</v>
      </c>
      <c r="D232" s="1" t="s">
        <v>31</v>
      </c>
      <c r="E232" s="1" t="s">
        <v>1449</v>
      </c>
      <c r="F232" s="1" t="s">
        <v>37</v>
      </c>
      <c r="G232" s="1" t="s">
        <v>38</v>
      </c>
      <c r="H232" s="1">
        <v>115000000</v>
      </c>
      <c r="I232" s="1">
        <v>6.5</v>
      </c>
    </row>
    <row r="233" spans="1:9" x14ac:dyDescent="0.3">
      <c r="A233" s="2" t="s">
        <v>1453</v>
      </c>
      <c r="B233" s="2">
        <v>98</v>
      </c>
      <c r="C233" s="2">
        <v>187165546</v>
      </c>
      <c r="D233" s="2" t="s">
        <v>271</v>
      </c>
      <c r="E233" s="2" t="s">
        <v>1454</v>
      </c>
      <c r="F233" s="2" t="s">
        <v>37</v>
      </c>
      <c r="G233" s="2" t="s">
        <v>38</v>
      </c>
      <c r="H233" s="2">
        <v>135000000</v>
      </c>
      <c r="I233" s="2">
        <v>7.3</v>
      </c>
    </row>
    <row r="234" spans="1:9" x14ac:dyDescent="0.3">
      <c r="A234" s="1" t="s">
        <v>1340</v>
      </c>
      <c r="B234" s="1">
        <v>153</v>
      </c>
      <c r="C234" s="1">
        <v>40911830</v>
      </c>
      <c r="D234" s="1" t="s">
        <v>1467</v>
      </c>
      <c r="E234" s="1" t="s">
        <v>1468</v>
      </c>
      <c r="F234" s="1" t="s">
        <v>37</v>
      </c>
      <c r="G234" s="1" t="s">
        <v>38</v>
      </c>
      <c r="H234" s="1">
        <v>115000000</v>
      </c>
      <c r="I234" s="1">
        <v>6</v>
      </c>
    </row>
    <row r="235" spans="1:9" x14ac:dyDescent="0.3">
      <c r="A235" s="2" t="s">
        <v>1472</v>
      </c>
      <c r="B235" s="2">
        <v>120</v>
      </c>
      <c r="C235" s="2">
        <v>47952020</v>
      </c>
      <c r="D235" s="2" t="s">
        <v>558</v>
      </c>
      <c r="E235" s="2" t="s">
        <v>1473</v>
      </c>
      <c r="F235" s="2" t="s">
        <v>37</v>
      </c>
      <c r="G235" s="2" t="s">
        <v>38</v>
      </c>
      <c r="H235" s="2">
        <v>115000000</v>
      </c>
      <c r="I235" s="2">
        <v>6.1</v>
      </c>
    </row>
    <row r="236" spans="1:9" x14ac:dyDescent="0.3">
      <c r="A236" s="1" t="s">
        <v>876</v>
      </c>
      <c r="B236" s="1">
        <v>101</v>
      </c>
      <c r="C236" s="1">
        <v>190871240</v>
      </c>
      <c r="D236" s="1" t="s">
        <v>509</v>
      </c>
      <c r="E236" s="1" t="s">
        <v>1478</v>
      </c>
      <c r="F236" s="1" t="s">
        <v>37</v>
      </c>
      <c r="G236" s="1" t="s">
        <v>38</v>
      </c>
      <c r="H236" s="1">
        <v>125000000</v>
      </c>
      <c r="I236" s="1">
        <v>5.9</v>
      </c>
    </row>
    <row r="237" spans="1:9" x14ac:dyDescent="0.3">
      <c r="A237" s="2" t="s">
        <v>1217</v>
      </c>
      <c r="B237" s="2">
        <v>91</v>
      </c>
      <c r="C237" s="2">
        <v>274084951</v>
      </c>
      <c r="D237" s="2" t="s">
        <v>1483</v>
      </c>
      <c r="E237" s="2" t="s">
        <v>1485</v>
      </c>
      <c r="F237" s="2" t="s">
        <v>37</v>
      </c>
      <c r="G237" s="2" t="s">
        <v>56</v>
      </c>
      <c r="H237" s="2">
        <v>100000000</v>
      </c>
      <c r="I237" s="2">
        <v>7.8</v>
      </c>
    </row>
    <row r="238" spans="1:9" x14ac:dyDescent="0.3">
      <c r="A238" s="1" t="s">
        <v>1489</v>
      </c>
      <c r="B238" s="1">
        <v>108</v>
      </c>
      <c r="C238" s="1">
        <v>67155742</v>
      </c>
      <c r="D238" s="1" t="s">
        <v>50</v>
      </c>
      <c r="E238" s="1" t="s">
        <v>1492</v>
      </c>
      <c r="F238" s="1" t="s">
        <v>37</v>
      </c>
      <c r="G238" s="1" t="s">
        <v>38</v>
      </c>
      <c r="H238" s="1">
        <v>116000000</v>
      </c>
      <c r="I238" s="1">
        <v>5.8</v>
      </c>
    </row>
    <row r="239" spans="1:9" x14ac:dyDescent="0.3">
      <c r="A239" s="2" t="s">
        <v>1495</v>
      </c>
      <c r="B239" s="2">
        <v>112</v>
      </c>
      <c r="C239" s="2">
        <v>81638674</v>
      </c>
      <c r="D239" s="2" t="s">
        <v>509</v>
      </c>
      <c r="E239" s="2" t="s">
        <v>1497</v>
      </c>
      <c r="F239" s="2" t="s">
        <v>37</v>
      </c>
      <c r="G239" s="2" t="s">
        <v>38</v>
      </c>
      <c r="H239" s="2">
        <v>135000000</v>
      </c>
      <c r="I239" s="2">
        <v>6.3</v>
      </c>
    </row>
    <row r="240" spans="1:9" x14ac:dyDescent="0.3">
      <c r="A240" s="1" t="s">
        <v>1500</v>
      </c>
      <c r="B240" s="1">
        <v>100</v>
      </c>
      <c r="C240" s="1">
        <v>56114221</v>
      </c>
      <c r="D240" s="1" t="s">
        <v>73</v>
      </c>
      <c r="E240" s="1" t="s">
        <v>1503</v>
      </c>
      <c r="F240" s="1" t="s">
        <v>37</v>
      </c>
      <c r="G240" s="1" t="s">
        <v>38</v>
      </c>
      <c r="H240" s="1">
        <v>120000000</v>
      </c>
      <c r="I240" s="1">
        <v>4.3</v>
      </c>
    </row>
    <row r="241" spans="1:9" x14ac:dyDescent="0.3">
      <c r="A241" s="2" t="s">
        <v>809</v>
      </c>
      <c r="B241" s="2">
        <v>108</v>
      </c>
      <c r="C241" s="2">
        <v>250863268</v>
      </c>
      <c r="D241" s="2" t="s">
        <v>1507</v>
      </c>
      <c r="E241" s="2" t="s">
        <v>1508</v>
      </c>
      <c r="F241" s="2" t="s">
        <v>37</v>
      </c>
      <c r="G241" s="2" t="s">
        <v>38</v>
      </c>
      <c r="H241" s="2">
        <v>110000000</v>
      </c>
      <c r="I241" s="2">
        <v>6.4</v>
      </c>
    </row>
    <row r="242" spans="1:9" x14ac:dyDescent="0.3">
      <c r="A242" s="1" t="s">
        <v>1511</v>
      </c>
      <c r="B242" s="1">
        <v>114</v>
      </c>
      <c r="C242" s="1">
        <v>155181732</v>
      </c>
      <c r="D242" s="1" t="s">
        <v>712</v>
      </c>
      <c r="E242" s="1" t="s">
        <v>1512</v>
      </c>
      <c r="F242" s="1" t="s">
        <v>37</v>
      </c>
      <c r="G242" s="1" t="s">
        <v>38</v>
      </c>
      <c r="H242" s="1">
        <v>110000000</v>
      </c>
      <c r="I242" s="1">
        <v>6.1</v>
      </c>
    </row>
    <row r="243" spans="1:9" x14ac:dyDescent="0.3">
      <c r="A243" s="2" t="s">
        <v>1516</v>
      </c>
      <c r="B243" s="2">
        <v>119</v>
      </c>
      <c r="C243" s="2">
        <v>125332007</v>
      </c>
      <c r="D243" s="2" t="s">
        <v>50</v>
      </c>
      <c r="E243" s="2" t="s">
        <v>1518</v>
      </c>
      <c r="F243" s="2" t="s">
        <v>37</v>
      </c>
      <c r="G243" s="2" t="s">
        <v>56</v>
      </c>
      <c r="H243" s="2">
        <v>110000000</v>
      </c>
      <c r="I243" s="2">
        <v>6.5</v>
      </c>
    </row>
    <row r="244" spans="1:9" x14ac:dyDescent="0.3">
      <c r="A244" s="1" t="s">
        <v>428</v>
      </c>
      <c r="B244" s="1">
        <v>142</v>
      </c>
      <c r="C244" s="1">
        <v>113330342</v>
      </c>
      <c r="D244" s="1" t="s">
        <v>1017</v>
      </c>
      <c r="E244" s="1" t="s">
        <v>1523</v>
      </c>
      <c r="F244" s="1" t="s">
        <v>37</v>
      </c>
      <c r="G244" s="1" t="s">
        <v>38</v>
      </c>
      <c r="H244" s="1">
        <v>110000000</v>
      </c>
      <c r="I244" s="1">
        <v>7.1</v>
      </c>
    </row>
    <row r="245" spans="1:9" x14ac:dyDescent="0.3">
      <c r="A245" s="2" t="s">
        <v>1526</v>
      </c>
      <c r="B245" s="2">
        <v>125</v>
      </c>
      <c r="C245" s="2">
        <v>125531634</v>
      </c>
      <c r="D245" s="2" t="s">
        <v>1528</v>
      </c>
      <c r="E245" s="2" t="s">
        <v>1529</v>
      </c>
      <c r="F245" s="2" t="s">
        <v>37</v>
      </c>
      <c r="G245" s="2" t="s">
        <v>38</v>
      </c>
      <c r="H245" s="2">
        <v>110000000</v>
      </c>
      <c r="I245" s="2">
        <v>6.4</v>
      </c>
    </row>
    <row r="246" spans="1:9" x14ac:dyDescent="0.3">
      <c r="A246" s="1" t="s">
        <v>521</v>
      </c>
      <c r="B246" s="1">
        <v>126</v>
      </c>
      <c r="C246" s="1">
        <v>186336103</v>
      </c>
      <c r="D246" s="1" t="s">
        <v>1533</v>
      </c>
      <c r="E246" s="1" t="s">
        <v>1534</v>
      </c>
      <c r="F246" s="1" t="s">
        <v>37</v>
      </c>
      <c r="G246" s="1" t="s">
        <v>38</v>
      </c>
      <c r="H246" s="1">
        <v>120000000</v>
      </c>
      <c r="I246" s="1">
        <v>6.5</v>
      </c>
    </row>
    <row r="247" spans="1:9" x14ac:dyDescent="0.3">
      <c r="A247" s="2" t="s">
        <v>1257</v>
      </c>
      <c r="B247" s="2">
        <v>119</v>
      </c>
      <c r="C247" s="2">
        <v>129995817</v>
      </c>
      <c r="D247" s="2" t="s">
        <v>1170</v>
      </c>
      <c r="E247" s="2" t="s">
        <v>1539</v>
      </c>
      <c r="F247" s="2" t="s">
        <v>37</v>
      </c>
      <c r="G247" s="2" t="s">
        <v>38</v>
      </c>
      <c r="H247" s="2">
        <v>110000000</v>
      </c>
      <c r="I247" s="2">
        <v>6.3</v>
      </c>
    </row>
    <row r="248" spans="1:9" x14ac:dyDescent="0.3">
      <c r="A248" s="1" t="s">
        <v>487</v>
      </c>
      <c r="B248" s="1">
        <v>170</v>
      </c>
      <c r="C248" s="1">
        <v>102608827</v>
      </c>
      <c r="D248" s="1" t="s">
        <v>1544</v>
      </c>
      <c r="E248" s="1" t="s">
        <v>1545</v>
      </c>
      <c r="F248" s="1" t="s">
        <v>37</v>
      </c>
      <c r="G248" s="1" t="s">
        <v>38</v>
      </c>
      <c r="H248" s="1">
        <v>110000000</v>
      </c>
      <c r="I248" s="1">
        <v>7.5</v>
      </c>
    </row>
    <row r="249" spans="1:9" x14ac:dyDescent="0.3">
      <c r="A249" s="2" t="s">
        <v>476</v>
      </c>
      <c r="B249" s="2">
        <v>85</v>
      </c>
      <c r="C249" s="2">
        <v>42776259</v>
      </c>
      <c r="D249" s="2" t="s">
        <v>787</v>
      </c>
      <c r="E249" s="2" t="s">
        <v>1551</v>
      </c>
      <c r="F249" s="2" t="s">
        <v>37</v>
      </c>
      <c r="G249" s="2" t="s">
        <v>38</v>
      </c>
      <c r="H249" s="2">
        <v>112000000</v>
      </c>
      <c r="I249" s="2">
        <v>4.9000000000000004</v>
      </c>
    </row>
    <row r="250" spans="1:9" x14ac:dyDescent="0.3">
      <c r="A250" s="1" t="s">
        <v>1555</v>
      </c>
      <c r="B250" s="1">
        <v>119</v>
      </c>
      <c r="C250" s="1">
        <v>98780042</v>
      </c>
      <c r="D250" s="1" t="s">
        <v>1556</v>
      </c>
      <c r="E250" s="1" t="s">
        <v>1557</v>
      </c>
      <c r="F250" s="1" t="s">
        <v>37</v>
      </c>
      <c r="G250" s="1" t="s">
        <v>38</v>
      </c>
      <c r="H250" s="1">
        <v>120000000</v>
      </c>
      <c r="I250" s="1">
        <v>5.8</v>
      </c>
    </row>
    <row r="251" spans="1:9" x14ac:dyDescent="0.3">
      <c r="A251" s="2" t="s">
        <v>1569</v>
      </c>
      <c r="B251" s="2">
        <v>102</v>
      </c>
      <c r="C251" s="2">
        <v>106369117</v>
      </c>
      <c r="D251" s="2" t="s">
        <v>1571</v>
      </c>
      <c r="E251" s="2" t="s">
        <v>1572</v>
      </c>
      <c r="F251" s="2" t="s">
        <v>37</v>
      </c>
      <c r="G251" s="2" t="s">
        <v>38</v>
      </c>
      <c r="H251" s="2">
        <v>110000000</v>
      </c>
      <c r="I251" s="2">
        <v>6.2</v>
      </c>
    </row>
    <row r="252" spans="1:9" x14ac:dyDescent="0.3">
      <c r="A252" s="1" t="s">
        <v>1575</v>
      </c>
      <c r="B252" s="1">
        <v>103</v>
      </c>
      <c r="C252" s="1">
        <v>142614158</v>
      </c>
      <c r="D252" s="1" t="s">
        <v>271</v>
      </c>
      <c r="E252" s="1" t="s">
        <v>1578</v>
      </c>
      <c r="F252" s="1" t="s">
        <v>37</v>
      </c>
      <c r="G252" s="1" t="s">
        <v>38</v>
      </c>
      <c r="H252" s="1">
        <v>110000000</v>
      </c>
      <c r="I252" s="1">
        <v>5.5</v>
      </c>
    </row>
    <row r="253" spans="1:9" x14ac:dyDescent="0.3">
      <c r="A253" s="2" t="s">
        <v>1582</v>
      </c>
      <c r="B253" s="2">
        <v>76</v>
      </c>
      <c r="C253" s="2">
        <v>50026353</v>
      </c>
      <c r="D253" s="2" t="s">
        <v>1584</v>
      </c>
      <c r="E253" s="2" t="s">
        <v>1585</v>
      </c>
      <c r="F253" s="2" t="s">
        <v>37</v>
      </c>
      <c r="G253" s="2" t="s">
        <v>38</v>
      </c>
      <c r="H253" s="2">
        <v>110000000</v>
      </c>
      <c r="I253" s="2">
        <v>5.4</v>
      </c>
    </row>
    <row r="254" spans="1:9" x14ac:dyDescent="0.3">
      <c r="A254" s="1" t="s">
        <v>1257</v>
      </c>
      <c r="B254" s="1">
        <v>120</v>
      </c>
      <c r="C254" s="1">
        <v>66002193</v>
      </c>
      <c r="D254" s="1" t="s">
        <v>1589</v>
      </c>
      <c r="E254" s="1" t="s">
        <v>1590</v>
      </c>
      <c r="F254" s="1" t="s">
        <v>37</v>
      </c>
      <c r="G254" s="1" t="s">
        <v>38</v>
      </c>
      <c r="H254" s="1">
        <v>110000000</v>
      </c>
      <c r="I254" s="1">
        <v>5.8</v>
      </c>
    </row>
    <row r="255" spans="1:9" x14ac:dyDescent="0.3">
      <c r="A255" s="2" t="s">
        <v>809</v>
      </c>
      <c r="B255" s="2">
        <v>127</v>
      </c>
      <c r="C255" s="2">
        <v>85463309</v>
      </c>
      <c r="D255" s="2" t="s">
        <v>1594</v>
      </c>
      <c r="E255" s="2" t="s">
        <v>1595</v>
      </c>
      <c r="F255" s="2" t="s">
        <v>37</v>
      </c>
      <c r="G255" s="2" t="s">
        <v>38</v>
      </c>
      <c r="H255" s="2">
        <v>110000000</v>
      </c>
      <c r="I255" s="2">
        <v>7.1</v>
      </c>
    </row>
    <row r="256" spans="1:9" x14ac:dyDescent="0.3">
      <c r="A256" s="1" t="s">
        <v>1575</v>
      </c>
      <c r="B256" s="1">
        <v>105</v>
      </c>
      <c r="C256" s="1">
        <v>71017784</v>
      </c>
      <c r="D256" s="1" t="s">
        <v>271</v>
      </c>
      <c r="E256" s="1" t="s">
        <v>1601</v>
      </c>
      <c r="F256" s="1" t="s">
        <v>37</v>
      </c>
      <c r="G256" s="1" t="s">
        <v>38</v>
      </c>
      <c r="H256" s="1">
        <v>105000000</v>
      </c>
      <c r="I256" s="1">
        <v>5.4</v>
      </c>
    </row>
    <row r="257" spans="1:9" x14ac:dyDescent="0.3">
      <c r="A257" s="2" t="s">
        <v>1605</v>
      </c>
      <c r="B257" s="2">
        <v>121</v>
      </c>
      <c r="C257" s="2">
        <v>48068396</v>
      </c>
      <c r="D257" s="2" t="s">
        <v>1606</v>
      </c>
      <c r="E257" s="2" t="s">
        <v>1608</v>
      </c>
      <c r="F257" s="2" t="s">
        <v>37</v>
      </c>
      <c r="G257" s="2" t="s">
        <v>38</v>
      </c>
      <c r="H257" s="2">
        <v>160000000</v>
      </c>
      <c r="I257" s="2">
        <v>3.7</v>
      </c>
    </row>
    <row r="258" spans="1:9" x14ac:dyDescent="0.3">
      <c r="A258" s="1" t="s">
        <v>816</v>
      </c>
      <c r="B258" s="1">
        <v>114</v>
      </c>
      <c r="C258" s="1">
        <v>61656849</v>
      </c>
      <c r="D258" s="1" t="s">
        <v>647</v>
      </c>
      <c r="E258" s="1" t="s">
        <v>1613</v>
      </c>
      <c r="F258" s="1" t="s">
        <v>37</v>
      </c>
      <c r="G258" s="1" t="s">
        <v>38</v>
      </c>
      <c r="H258" s="1">
        <v>110000000</v>
      </c>
      <c r="I258" s="1">
        <v>6.7</v>
      </c>
    </row>
    <row r="259" spans="1:9" x14ac:dyDescent="0.3">
      <c r="A259" s="2" t="s">
        <v>1617</v>
      </c>
      <c r="B259" s="2">
        <v>129</v>
      </c>
      <c r="C259" s="2">
        <v>134520804</v>
      </c>
      <c r="D259" s="2" t="s">
        <v>50</v>
      </c>
      <c r="E259" s="2" t="s">
        <v>1619</v>
      </c>
      <c r="F259" s="2" t="s">
        <v>37</v>
      </c>
      <c r="G259" s="2" t="s">
        <v>38</v>
      </c>
      <c r="H259" s="2">
        <v>110000000</v>
      </c>
      <c r="I259" s="2">
        <v>7.2</v>
      </c>
    </row>
    <row r="260" spans="1:9" x14ac:dyDescent="0.3">
      <c r="A260" s="1" t="s">
        <v>171</v>
      </c>
      <c r="B260" s="1">
        <v>171</v>
      </c>
      <c r="C260" s="1">
        <v>313837577</v>
      </c>
      <c r="D260" s="1" t="s">
        <v>558</v>
      </c>
      <c r="E260" s="1" t="s">
        <v>1623</v>
      </c>
      <c r="F260" s="1" t="s">
        <v>37</v>
      </c>
      <c r="G260" s="1" t="s">
        <v>179</v>
      </c>
      <c r="H260" s="1">
        <v>93000000</v>
      </c>
      <c r="I260" s="1">
        <v>8.8000000000000007</v>
      </c>
    </row>
    <row r="261" spans="1:9" x14ac:dyDescent="0.3">
      <c r="A261" s="2" t="s">
        <v>1627</v>
      </c>
      <c r="B261" s="2">
        <v>120</v>
      </c>
      <c r="C261" s="2">
        <v>24004159</v>
      </c>
      <c r="D261" s="2" t="s">
        <v>1628</v>
      </c>
      <c r="E261" s="2" t="s">
        <v>1629</v>
      </c>
      <c r="F261" s="2" t="s">
        <v>37</v>
      </c>
      <c r="G261" s="2" t="s">
        <v>38</v>
      </c>
      <c r="H261" s="2">
        <v>110000000</v>
      </c>
      <c r="I261" s="2">
        <v>5.8</v>
      </c>
    </row>
    <row r="262" spans="1:9" x14ac:dyDescent="0.3">
      <c r="A262" s="1" t="s">
        <v>1633</v>
      </c>
      <c r="B262" s="1">
        <v>165</v>
      </c>
      <c r="C262" s="1">
        <v>58183966</v>
      </c>
      <c r="D262" s="1" t="s">
        <v>1634</v>
      </c>
      <c r="E262" s="1" t="s">
        <v>1635</v>
      </c>
      <c r="F262" s="1" t="s">
        <v>37</v>
      </c>
      <c r="G262" s="1" t="s">
        <v>38</v>
      </c>
      <c r="H262" s="1">
        <v>107000000</v>
      </c>
      <c r="I262" s="1">
        <v>6.8</v>
      </c>
    </row>
    <row r="263" spans="1:9" x14ac:dyDescent="0.3">
      <c r="A263" s="2" t="s">
        <v>1638</v>
      </c>
      <c r="B263" s="2">
        <v>82</v>
      </c>
      <c r="C263" s="2">
        <v>100446895</v>
      </c>
      <c r="D263" s="2" t="s">
        <v>787</v>
      </c>
      <c r="E263" s="2" t="s">
        <v>1640</v>
      </c>
      <c r="F263" s="2" t="s">
        <v>37</v>
      </c>
      <c r="G263" s="2" t="s">
        <v>38</v>
      </c>
      <c r="H263" s="2">
        <v>109000000</v>
      </c>
      <c r="I263" s="2">
        <v>3.8</v>
      </c>
    </row>
    <row r="264" spans="1:9" x14ac:dyDescent="0.3">
      <c r="A264" s="1" t="s">
        <v>1039</v>
      </c>
      <c r="B264" s="1">
        <v>115</v>
      </c>
      <c r="C264" s="1">
        <v>144795350</v>
      </c>
      <c r="D264" s="1" t="s">
        <v>1644</v>
      </c>
      <c r="E264" s="1" t="s">
        <v>1645</v>
      </c>
      <c r="F264" s="1" t="s">
        <v>37</v>
      </c>
      <c r="G264" s="1" t="s">
        <v>38</v>
      </c>
      <c r="H264" s="1">
        <v>120000000</v>
      </c>
      <c r="I264" s="1">
        <v>7.1</v>
      </c>
    </row>
    <row r="265" spans="1:9" x14ac:dyDescent="0.3">
      <c r="A265" s="2" t="s">
        <v>187</v>
      </c>
      <c r="B265" s="2">
        <v>194</v>
      </c>
      <c r="C265" s="2">
        <v>47396698</v>
      </c>
      <c r="D265" s="2" t="s">
        <v>1098</v>
      </c>
      <c r="E265" s="2" t="s">
        <v>1649</v>
      </c>
      <c r="F265" s="2" t="s">
        <v>37</v>
      </c>
      <c r="G265" s="2" t="s">
        <v>38</v>
      </c>
      <c r="H265" s="2">
        <v>130000000</v>
      </c>
      <c r="I265" s="2">
        <v>7.2</v>
      </c>
    </row>
    <row r="266" spans="1:9" x14ac:dyDescent="0.3">
      <c r="A266" s="1" t="s">
        <v>946</v>
      </c>
      <c r="B266" s="1">
        <v>84</v>
      </c>
      <c r="C266" s="1">
        <v>140015224</v>
      </c>
      <c r="D266" s="1" t="s">
        <v>787</v>
      </c>
      <c r="E266" s="1" t="s">
        <v>1654</v>
      </c>
      <c r="F266" s="1" t="s">
        <v>37</v>
      </c>
      <c r="G266" s="1" t="s">
        <v>767</v>
      </c>
      <c r="H266" s="1">
        <v>133000000</v>
      </c>
      <c r="I266" s="1">
        <v>5.9</v>
      </c>
    </row>
    <row r="267" spans="1:9" x14ac:dyDescent="0.3">
      <c r="A267" s="2" t="s">
        <v>1658</v>
      </c>
      <c r="B267" s="2">
        <v>97</v>
      </c>
      <c r="C267" s="2">
        <v>104374107</v>
      </c>
      <c r="D267" s="2" t="s">
        <v>1660</v>
      </c>
      <c r="E267" s="2" t="s">
        <v>1661</v>
      </c>
      <c r="F267" s="2" t="s">
        <v>37</v>
      </c>
      <c r="G267" s="2" t="s">
        <v>38</v>
      </c>
      <c r="H267" s="2">
        <v>105000000</v>
      </c>
      <c r="I267" s="2">
        <v>7.1</v>
      </c>
    </row>
    <row r="268" spans="1:9" x14ac:dyDescent="0.3">
      <c r="A268" s="1" t="s">
        <v>187</v>
      </c>
      <c r="B268" s="1">
        <v>151</v>
      </c>
      <c r="C268" s="1">
        <v>228430993</v>
      </c>
      <c r="D268" s="1" t="s">
        <v>659</v>
      </c>
      <c r="E268" s="1" t="s">
        <v>1666</v>
      </c>
      <c r="F268" s="1" t="s">
        <v>37</v>
      </c>
      <c r="G268" s="1" t="s">
        <v>38</v>
      </c>
      <c r="H268" s="1">
        <v>108000000</v>
      </c>
      <c r="I268" s="1">
        <v>8.1</v>
      </c>
    </row>
    <row r="269" spans="1:9" x14ac:dyDescent="0.3">
      <c r="A269" s="2" t="s">
        <v>278</v>
      </c>
      <c r="B269" s="2">
        <v>136</v>
      </c>
      <c r="C269" s="2">
        <v>35799026</v>
      </c>
      <c r="D269" s="2" t="s">
        <v>1675</v>
      </c>
      <c r="E269" s="2" t="s">
        <v>1676</v>
      </c>
      <c r="F269" s="2" t="s">
        <v>37</v>
      </c>
      <c r="G269" s="2" t="s">
        <v>38</v>
      </c>
      <c r="H269" s="2">
        <v>126000000</v>
      </c>
      <c r="I269" s="2">
        <v>6.9</v>
      </c>
    </row>
    <row r="270" spans="1:9" x14ac:dyDescent="0.3">
      <c r="A270" s="1" t="s">
        <v>1679</v>
      </c>
      <c r="B270" s="1">
        <v>104</v>
      </c>
      <c r="C270" s="1">
        <v>6712451</v>
      </c>
      <c r="D270" s="1" t="s">
        <v>1681</v>
      </c>
      <c r="E270" s="1" t="s">
        <v>1683</v>
      </c>
      <c r="F270" s="1" t="s">
        <v>37</v>
      </c>
      <c r="G270" s="1" t="s">
        <v>1686</v>
      </c>
      <c r="H270" s="1">
        <v>90000000</v>
      </c>
      <c r="I270" s="1">
        <v>4.4000000000000004</v>
      </c>
    </row>
    <row r="271" spans="1:9" x14ac:dyDescent="0.3">
      <c r="A271" s="2" t="s">
        <v>1687</v>
      </c>
      <c r="B271" s="2">
        <v>127</v>
      </c>
      <c r="C271" s="2">
        <v>101643008</v>
      </c>
      <c r="D271" s="2" t="s">
        <v>334</v>
      </c>
      <c r="E271" s="2" t="s">
        <v>1688</v>
      </c>
      <c r="F271" s="2" t="s">
        <v>37</v>
      </c>
      <c r="G271" s="2" t="s">
        <v>38</v>
      </c>
      <c r="H271" s="2">
        <v>90000000</v>
      </c>
      <c r="I271" s="2">
        <v>6.5</v>
      </c>
    </row>
    <row r="272" spans="1:9" x14ac:dyDescent="0.3">
      <c r="A272" s="1" t="s">
        <v>187</v>
      </c>
      <c r="B272" s="1">
        <v>171</v>
      </c>
      <c r="C272" s="1">
        <v>187670866</v>
      </c>
      <c r="D272" s="1" t="s">
        <v>1693</v>
      </c>
      <c r="E272" s="1" t="s">
        <v>1694</v>
      </c>
      <c r="F272" s="1" t="s">
        <v>37</v>
      </c>
      <c r="G272" s="1" t="s">
        <v>38</v>
      </c>
      <c r="H272" s="1">
        <v>103000000</v>
      </c>
      <c r="I272" s="1">
        <v>8.5</v>
      </c>
    </row>
    <row r="273" spans="1:9" x14ac:dyDescent="0.3">
      <c r="A273" s="2" t="s">
        <v>389</v>
      </c>
      <c r="B273" s="2">
        <v>145</v>
      </c>
      <c r="C273" s="2">
        <v>132014112</v>
      </c>
      <c r="D273" s="2" t="s">
        <v>1644</v>
      </c>
      <c r="E273" s="2" t="s">
        <v>1699</v>
      </c>
      <c r="F273" s="2" t="s">
        <v>37</v>
      </c>
      <c r="G273" s="2" t="s">
        <v>38</v>
      </c>
      <c r="H273" s="2">
        <v>102000000</v>
      </c>
      <c r="I273" s="2">
        <v>7.7</v>
      </c>
    </row>
    <row r="274" spans="1:9" x14ac:dyDescent="0.3">
      <c r="A274" s="1" t="s">
        <v>1252</v>
      </c>
      <c r="B274" s="1">
        <v>174</v>
      </c>
      <c r="C274" s="1">
        <v>261970615</v>
      </c>
      <c r="D274" s="1" t="s">
        <v>105</v>
      </c>
      <c r="E274" s="1" t="s">
        <v>1703</v>
      </c>
      <c r="F274" s="1" t="s">
        <v>37</v>
      </c>
      <c r="G274" s="1" t="s">
        <v>56</v>
      </c>
      <c r="H274" s="1">
        <v>100000000</v>
      </c>
      <c r="I274" s="1">
        <v>7.4</v>
      </c>
    </row>
    <row r="275" spans="1:9" x14ac:dyDescent="0.3">
      <c r="A275" s="2" t="s">
        <v>313</v>
      </c>
      <c r="B275" s="2">
        <v>144</v>
      </c>
      <c r="C275" s="2">
        <v>167007184</v>
      </c>
      <c r="D275" s="2" t="s">
        <v>50</v>
      </c>
      <c r="E275" s="2" t="s">
        <v>1707</v>
      </c>
      <c r="F275" s="2" t="s">
        <v>37</v>
      </c>
      <c r="G275" s="2" t="s">
        <v>56</v>
      </c>
      <c r="H275" s="2">
        <v>150000000</v>
      </c>
      <c r="I275" s="2">
        <v>8</v>
      </c>
    </row>
    <row r="276" spans="1:9" x14ac:dyDescent="0.3">
      <c r="A276" s="1" t="s">
        <v>255</v>
      </c>
      <c r="B276" s="1">
        <v>119</v>
      </c>
      <c r="C276" s="1">
        <v>180011740</v>
      </c>
      <c r="D276" s="1" t="s">
        <v>227</v>
      </c>
      <c r="E276" s="1" t="s">
        <v>1712</v>
      </c>
      <c r="F276" s="1" t="s">
        <v>37</v>
      </c>
      <c r="G276" s="1" t="s">
        <v>38</v>
      </c>
      <c r="H276" s="1">
        <v>100000000</v>
      </c>
      <c r="I276" s="1">
        <v>5.7</v>
      </c>
    </row>
    <row r="277" spans="1:9" x14ac:dyDescent="0.3">
      <c r="A277" s="2" t="s">
        <v>29</v>
      </c>
      <c r="B277" s="2">
        <v>153</v>
      </c>
      <c r="C277" s="2">
        <v>204843350</v>
      </c>
      <c r="D277" s="2" t="s">
        <v>647</v>
      </c>
      <c r="E277" s="2" t="s">
        <v>1717</v>
      </c>
      <c r="F277" s="2" t="s">
        <v>37</v>
      </c>
      <c r="G277" s="2" t="s">
        <v>38</v>
      </c>
      <c r="H277" s="2">
        <v>102000000</v>
      </c>
      <c r="I277" s="2">
        <v>8.5</v>
      </c>
    </row>
    <row r="278" spans="1:9" x14ac:dyDescent="0.3">
      <c r="A278" s="1" t="s">
        <v>1633</v>
      </c>
      <c r="B278" s="1">
        <v>140</v>
      </c>
      <c r="C278" s="1">
        <v>97030725</v>
      </c>
      <c r="D278" s="1" t="s">
        <v>1721</v>
      </c>
      <c r="E278" s="1" t="s">
        <v>1722</v>
      </c>
      <c r="F278" s="1" t="s">
        <v>37</v>
      </c>
      <c r="G278" s="1" t="s">
        <v>38</v>
      </c>
      <c r="H278" s="1">
        <v>100000000</v>
      </c>
      <c r="I278" s="1">
        <v>7</v>
      </c>
    </row>
    <row r="279" spans="1:9" x14ac:dyDescent="0.3">
      <c r="A279" s="2" t="s">
        <v>187</v>
      </c>
      <c r="B279" s="2">
        <v>176</v>
      </c>
      <c r="C279" s="2">
        <v>130127620</v>
      </c>
      <c r="D279" s="2" t="s">
        <v>1726</v>
      </c>
      <c r="E279" s="2" t="s">
        <v>1728</v>
      </c>
      <c r="F279" s="2" t="s">
        <v>37</v>
      </c>
      <c r="G279" s="2" t="s">
        <v>38</v>
      </c>
      <c r="H279" s="2">
        <v>100000000</v>
      </c>
      <c r="I279" s="2">
        <v>7.8</v>
      </c>
    </row>
    <row r="280" spans="1:9" x14ac:dyDescent="0.3">
      <c r="A280" s="1" t="s">
        <v>29</v>
      </c>
      <c r="B280" s="1">
        <v>141</v>
      </c>
      <c r="C280" s="1">
        <v>146282411</v>
      </c>
      <c r="D280" s="1" t="s">
        <v>1733</v>
      </c>
      <c r="E280" s="1" t="s">
        <v>1735</v>
      </c>
      <c r="F280" s="1" t="s">
        <v>37</v>
      </c>
      <c r="G280" s="1" t="s">
        <v>38</v>
      </c>
      <c r="H280" s="1">
        <v>115000000</v>
      </c>
      <c r="I280" s="1">
        <v>7.2</v>
      </c>
    </row>
    <row r="281" spans="1:9" x14ac:dyDescent="0.3">
      <c r="A281" s="2" t="s">
        <v>1739</v>
      </c>
      <c r="B281" s="2">
        <v>106</v>
      </c>
      <c r="C281" s="2">
        <v>65452312</v>
      </c>
      <c r="D281" s="2" t="s">
        <v>334</v>
      </c>
      <c r="E281" s="2" t="s">
        <v>1740</v>
      </c>
      <c r="F281" s="2" t="s">
        <v>37</v>
      </c>
      <c r="G281" s="2" t="s">
        <v>38</v>
      </c>
      <c r="H281" s="2">
        <v>100000000</v>
      </c>
      <c r="I281" s="2">
        <v>6.4</v>
      </c>
    </row>
    <row r="282" spans="1:9" x14ac:dyDescent="0.3">
      <c r="A282" s="1" t="s">
        <v>1744</v>
      </c>
      <c r="B282" s="1">
        <v>98</v>
      </c>
      <c r="C282" s="1">
        <v>148383780</v>
      </c>
      <c r="D282" s="1" t="s">
        <v>1681</v>
      </c>
      <c r="E282" s="1" t="s">
        <v>1747</v>
      </c>
      <c r="F282" s="1" t="s">
        <v>37</v>
      </c>
      <c r="G282" s="1" t="s">
        <v>38</v>
      </c>
      <c r="H282" s="1">
        <v>100000000</v>
      </c>
      <c r="I282" s="1">
        <v>5.5</v>
      </c>
    </row>
    <row r="283" spans="1:9" x14ac:dyDescent="0.3">
      <c r="A283" s="2" t="s">
        <v>1751</v>
      </c>
      <c r="B283" s="2">
        <v>116</v>
      </c>
      <c r="C283" s="2">
        <v>119219978</v>
      </c>
      <c r="D283" s="2" t="s">
        <v>1752</v>
      </c>
      <c r="E283" s="2" t="s">
        <v>1753</v>
      </c>
      <c r="F283" s="2" t="s">
        <v>37</v>
      </c>
      <c r="G283" s="2" t="s">
        <v>38</v>
      </c>
      <c r="H283" s="2">
        <v>100000000</v>
      </c>
      <c r="I283" s="2">
        <v>6.7</v>
      </c>
    </row>
    <row r="284" spans="1:9" x14ac:dyDescent="0.3">
      <c r="A284" s="1" t="s">
        <v>1757</v>
      </c>
      <c r="B284" s="1">
        <v>115</v>
      </c>
      <c r="C284" s="1">
        <v>101228120</v>
      </c>
      <c r="D284" s="1" t="s">
        <v>1758</v>
      </c>
      <c r="E284" s="1" t="s">
        <v>1760</v>
      </c>
      <c r="F284" s="1" t="s">
        <v>37</v>
      </c>
      <c r="G284" s="1" t="s">
        <v>38</v>
      </c>
      <c r="H284" s="1">
        <v>100000000</v>
      </c>
      <c r="I284" s="1">
        <v>6.1</v>
      </c>
    </row>
    <row r="285" spans="1:9" x14ac:dyDescent="0.3">
      <c r="A285" s="2" t="s">
        <v>1764</v>
      </c>
      <c r="B285" s="2">
        <v>165</v>
      </c>
      <c r="C285" s="2">
        <v>162804648</v>
      </c>
      <c r="D285" s="2" t="s">
        <v>1765</v>
      </c>
      <c r="E285" s="2" t="s">
        <v>1766</v>
      </c>
      <c r="F285" s="2" t="s">
        <v>37</v>
      </c>
      <c r="G285" s="2" t="s">
        <v>38</v>
      </c>
      <c r="H285" s="2">
        <v>100000000</v>
      </c>
      <c r="I285" s="2">
        <v>8.5</v>
      </c>
    </row>
    <row r="286" spans="1:9" x14ac:dyDescent="0.3">
      <c r="A286" s="1" t="s">
        <v>1769</v>
      </c>
      <c r="B286" s="1">
        <v>91</v>
      </c>
      <c r="C286" s="1">
        <v>100117603</v>
      </c>
      <c r="D286" s="1" t="s">
        <v>1771</v>
      </c>
      <c r="E286" s="1" t="s">
        <v>1772</v>
      </c>
      <c r="F286" s="1" t="s">
        <v>37</v>
      </c>
      <c r="G286" s="1" t="s">
        <v>38</v>
      </c>
      <c r="H286" s="1">
        <v>100000000</v>
      </c>
      <c r="I286" s="1">
        <v>6.9</v>
      </c>
    </row>
    <row r="287" spans="1:9" x14ac:dyDescent="0.3">
      <c r="A287" s="2" t="s">
        <v>1776</v>
      </c>
      <c r="B287" s="2">
        <v>78</v>
      </c>
      <c r="C287" s="2">
        <v>89296573</v>
      </c>
      <c r="D287" s="2" t="s">
        <v>271</v>
      </c>
      <c r="E287" s="2" t="s">
        <v>1779</v>
      </c>
      <c r="F287" s="2" t="s">
        <v>37</v>
      </c>
      <c r="G287" s="2" t="s">
        <v>38</v>
      </c>
      <c r="H287" s="2">
        <v>100000000</v>
      </c>
      <c r="I287" s="2">
        <v>7.3</v>
      </c>
    </row>
    <row r="288" spans="1:9" x14ac:dyDescent="0.3">
      <c r="A288" s="1" t="s">
        <v>1783</v>
      </c>
      <c r="B288" s="1">
        <v>103</v>
      </c>
      <c r="C288" s="1">
        <v>85017401</v>
      </c>
      <c r="D288" s="1" t="s">
        <v>50</v>
      </c>
      <c r="E288" s="1" t="s">
        <v>1785</v>
      </c>
      <c r="F288" s="1" t="s">
        <v>37</v>
      </c>
      <c r="G288" s="1" t="s">
        <v>38</v>
      </c>
      <c r="H288" s="1">
        <v>92000000</v>
      </c>
      <c r="I288" s="1">
        <v>6.7</v>
      </c>
    </row>
    <row r="289" spans="1:9" x14ac:dyDescent="0.3">
      <c r="A289" s="2" t="s">
        <v>703</v>
      </c>
      <c r="B289" s="2">
        <v>131</v>
      </c>
      <c r="C289" s="2">
        <v>173005002</v>
      </c>
      <c r="D289" s="2" t="s">
        <v>1789</v>
      </c>
      <c r="E289" s="2" t="s">
        <v>1790</v>
      </c>
      <c r="F289" s="2" t="s">
        <v>37</v>
      </c>
      <c r="G289" s="2" t="s">
        <v>38</v>
      </c>
      <c r="H289" s="2">
        <v>100000000</v>
      </c>
      <c r="I289" s="2">
        <v>6.9</v>
      </c>
    </row>
    <row r="290" spans="1:9" x14ac:dyDescent="0.3">
      <c r="A290" s="1" t="s">
        <v>1794</v>
      </c>
      <c r="B290" s="1">
        <v>104</v>
      </c>
      <c r="C290" s="1">
        <v>75030163</v>
      </c>
      <c r="D290" s="1" t="s">
        <v>148</v>
      </c>
      <c r="E290" s="1" t="s">
        <v>1796</v>
      </c>
      <c r="F290" s="1" t="s">
        <v>37</v>
      </c>
      <c r="G290" s="1" t="s">
        <v>38</v>
      </c>
      <c r="H290" s="1">
        <v>100000000</v>
      </c>
      <c r="I290" s="1">
        <v>5.0999999999999996</v>
      </c>
    </row>
    <row r="291" spans="1:9" x14ac:dyDescent="0.3">
      <c r="A291" s="2" t="s">
        <v>1800</v>
      </c>
      <c r="B291" s="2">
        <v>101</v>
      </c>
      <c r="C291" s="2">
        <v>77222184</v>
      </c>
      <c r="D291" s="2" t="s">
        <v>548</v>
      </c>
      <c r="E291" s="2" t="s">
        <v>1803</v>
      </c>
      <c r="F291" s="2" t="s">
        <v>37</v>
      </c>
      <c r="G291" s="2" t="s">
        <v>767</v>
      </c>
      <c r="H291" s="2">
        <v>100000000</v>
      </c>
      <c r="I291" s="2">
        <v>6.8</v>
      </c>
    </row>
    <row r="292" spans="1:9" x14ac:dyDescent="0.3">
      <c r="A292" s="1" t="s">
        <v>1807</v>
      </c>
      <c r="B292" s="1">
        <v>102</v>
      </c>
      <c r="C292" s="1">
        <v>107515297</v>
      </c>
      <c r="D292" s="1" t="s">
        <v>628</v>
      </c>
      <c r="E292" s="1" t="s">
        <v>1809</v>
      </c>
      <c r="F292" s="1" t="s">
        <v>37</v>
      </c>
      <c r="G292" s="1" t="s">
        <v>38</v>
      </c>
      <c r="H292" s="1">
        <v>100000000</v>
      </c>
      <c r="I292" s="1">
        <v>6.7</v>
      </c>
    </row>
    <row r="293" spans="1:9" x14ac:dyDescent="0.3">
      <c r="A293" s="2" t="s">
        <v>1813</v>
      </c>
      <c r="B293" s="2">
        <v>103</v>
      </c>
      <c r="C293" s="2">
        <v>67631157</v>
      </c>
      <c r="D293" s="2" t="s">
        <v>1814</v>
      </c>
      <c r="E293" s="2" t="s">
        <v>1815</v>
      </c>
      <c r="F293" s="2" t="s">
        <v>37</v>
      </c>
      <c r="G293" s="2" t="s">
        <v>38</v>
      </c>
      <c r="H293" s="2">
        <v>100000000</v>
      </c>
      <c r="I293" s="2">
        <v>6</v>
      </c>
    </row>
    <row r="294" spans="1:9" x14ac:dyDescent="0.3">
      <c r="A294" s="1" t="s">
        <v>1819</v>
      </c>
      <c r="B294" s="1">
        <v>121</v>
      </c>
      <c r="C294" s="1">
        <v>66862068</v>
      </c>
      <c r="D294" s="1" t="s">
        <v>1821</v>
      </c>
      <c r="E294" s="1" t="s">
        <v>1822</v>
      </c>
      <c r="F294" s="1" t="s">
        <v>37</v>
      </c>
      <c r="G294" s="1" t="s">
        <v>38</v>
      </c>
      <c r="H294" s="1">
        <v>83000000</v>
      </c>
      <c r="I294" s="1">
        <v>5.7</v>
      </c>
    </row>
    <row r="295" spans="1:9" x14ac:dyDescent="0.3">
      <c r="A295" s="2" t="s">
        <v>1015</v>
      </c>
      <c r="B295" s="2">
        <v>143</v>
      </c>
      <c r="C295" s="2">
        <v>57366262</v>
      </c>
      <c r="D295" s="2" t="s">
        <v>1826</v>
      </c>
      <c r="E295" s="2" t="s">
        <v>1827</v>
      </c>
      <c r="F295" s="2" t="s">
        <v>37</v>
      </c>
      <c r="G295" s="2" t="s">
        <v>767</v>
      </c>
      <c r="H295" s="2">
        <v>100000000</v>
      </c>
      <c r="I295" s="2">
        <v>8</v>
      </c>
    </row>
    <row r="296" spans="1:9" x14ac:dyDescent="0.3">
      <c r="A296" s="1" t="s">
        <v>487</v>
      </c>
      <c r="B296" s="1">
        <v>240</v>
      </c>
      <c r="C296" s="1">
        <v>116866727</v>
      </c>
      <c r="D296" s="1" t="s">
        <v>1831</v>
      </c>
      <c r="E296" s="1" t="s">
        <v>1832</v>
      </c>
      <c r="F296" s="1" t="s">
        <v>37</v>
      </c>
      <c r="G296" s="1" t="s">
        <v>38</v>
      </c>
      <c r="H296" s="1">
        <v>100000000</v>
      </c>
      <c r="I296" s="1">
        <v>8.1999999999999993</v>
      </c>
    </row>
    <row r="297" spans="1:9" x14ac:dyDescent="0.3">
      <c r="A297" s="2" t="s">
        <v>1324</v>
      </c>
      <c r="B297" s="2">
        <v>121</v>
      </c>
      <c r="C297" s="2">
        <v>184031112</v>
      </c>
      <c r="D297" s="2" t="s">
        <v>42</v>
      </c>
      <c r="E297" s="2" t="s">
        <v>1836</v>
      </c>
      <c r="F297" s="2" t="s">
        <v>37</v>
      </c>
      <c r="G297" s="2" t="s">
        <v>38</v>
      </c>
      <c r="H297" s="2">
        <v>100000000</v>
      </c>
      <c r="I297" s="2">
        <v>5.4</v>
      </c>
    </row>
    <row r="298" spans="1:9" x14ac:dyDescent="0.3">
      <c r="A298" s="1" t="s">
        <v>1304</v>
      </c>
      <c r="B298" s="1">
        <v>129</v>
      </c>
      <c r="C298" s="1">
        <v>54700065</v>
      </c>
      <c r="D298" s="1" t="s">
        <v>1841</v>
      </c>
      <c r="E298" s="1" t="s">
        <v>1843</v>
      </c>
      <c r="F298" s="1" t="s">
        <v>37</v>
      </c>
      <c r="G298" s="1" t="s">
        <v>38</v>
      </c>
      <c r="H298" s="1">
        <v>105000000</v>
      </c>
      <c r="I298" s="1">
        <v>7.2</v>
      </c>
    </row>
    <row r="299" spans="1:9" x14ac:dyDescent="0.3">
      <c r="A299" s="2" t="s">
        <v>1847</v>
      </c>
      <c r="B299" s="2">
        <v>172</v>
      </c>
      <c r="C299" s="2">
        <v>27098580</v>
      </c>
      <c r="D299" s="2" t="s">
        <v>1849</v>
      </c>
      <c r="E299" s="2" t="s">
        <v>1850</v>
      </c>
      <c r="F299" s="2" t="s">
        <v>37</v>
      </c>
      <c r="G299" s="2" t="s">
        <v>767</v>
      </c>
      <c r="H299" s="2">
        <v>102000000</v>
      </c>
      <c r="I299" s="2">
        <v>7.5</v>
      </c>
    </row>
    <row r="300" spans="1:9" x14ac:dyDescent="0.3">
      <c r="A300" s="1" t="s">
        <v>111</v>
      </c>
      <c r="B300" s="1">
        <v>101</v>
      </c>
      <c r="C300" s="1">
        <v>55673333</v>
      </c>
      <c r="D300" s="1" t="s">
        <v>1853</v>
      </c>
      <c r="E300" s="1" t="s">
        <v>1854</v>
      </c>
      <c r="F300" s="1" t="s">
        <v>37</v>
      </c>
      <c r="G300" s="1" t="s">
        <v>38</v>
      </c>
      <c r="H300" s="1">
        <v>80000000</v>
      </c>
      <c r="I300" s="1">
        <v>7</v>
      </c>
    </row>
    <row r="301" spans="1:9" x14ac:dyDescent="0.3">
      <c r="A301" s="2" t="s">
        <v>1858</v>
      </c>
      <c r="B301" s="2">
        <v>87</v>
      </c>
      <c r="C301" s="2">
        <v>40198710</v>
      </c>
      <c r="D301" s="2" t="s">
        <v>1860</v>
      </c>
      <c r="E301" s="2" t="s">
        <v>1861</v>
      </c>
      <c r="F301" s="2" t="s">
        <v>37</v>
      </c>
      <c r="G301" s="2" t="s">
        <v>38</v>
      </c>
      <c r="H301" s="2">
        <v>100000000</v>
      </c>
      <c r="I301" s="2">
        <v>3.3</v>
      </c>
    </row>
    <row r="302" spans="1:9" x14ac:dyDescent="0.3">
      <c r="A302" s="1" t="s">
        <v>260</v>
      </c>
      <c r="B302" s="1">
        <v>101</v>
      </c>
      <c r="C302" s="1">
        <v>72660029</v>
      </c>
      <c r="D302" s="1" t="s">
        <v>127</v>
      </c>
      <c r="E302" s="1" t="s">
        <v>1865</v>
      </c>
      <c r="F302" s="1" t="s">
        <v>37</v>
      </c>
      <c r="G302" s="1" t="s">
        <v>38</v>
      </c>
      <c r="H302" s="1">
        <v>100000000</v>
      </c>
      <c r="I302" s="1">
        <v>6</v>
      </c>
    </row>
    <row r="303" spans="1:9" x14ac:dyDescent="0.3">
      <c r="A303" s="2" t="s">
        <v>1658</v>
      </c>
      <c r="B303" s="2">
        <v>95</v>
      </c>
      <c r="C303" s="2">
        <v>38120554</v>
      </c>
      <c r="D303" s="2" t="s">
        <v>416</v>
      </c>
      <c r="E303" s="2" t="s">
        <v>1869</v>
      </c>
      <c r="F303" s="2" t="s">
        <v>37</v>
      </c>
      <c r="G303" s="2" t="s">
        <v>38</v>
      </c>
      <c r="H303" s="2">
        <v>140000000</v>
      </c>
      <c r="I303" s="2">
        <v>7.1</v>
      </c>
    </row>
    <row r="304" spans="1:9" x14ac:dyDescent="0.3">
      <c r="A304" s="1" t="s">
        <v>1873</v>
      </c>
      <c r="B304" s="1">
        <v>102</v>
      </c>
      <c r="C304" s="1">
        <v>49392095</v>
      </c>
      <c r="D304" s="1" t="s">
        <v>1875</v>
      </c>
      <c r="E304" s="1" t="s">
        <v>1876</v>
      </c>
      <c r="F304" s="1" t="s">
        <v>37</v>
      </c>
      <c r="G304" s="1" t="s">
        <v>38</v>
      </c>
      <c r="H304" s="1">
        <v>100000000</v>
      </c>
      <c r="I304" s="1">
        <v>5.4</v>
      </c>
    </row>
    <row r="305" spans="1:9" x14ac:dyDescent="0.3">
      <c r="A305" s="2" t="s">
        <v>1880</v>
      </c>
      <c r="B305" s="2">
        <v>131</v>
      </c>
      <c r="C305" s="2">
        <v>39292022</v>
      </c>
      <c r="D305" s="2" t="s">
        <v>50</v>
      </c>
      <c r="E305" s="2" t="s">
        <v>1881</v>
      </c>
      <c r="F305" s="2" t="s">
        <v>37</v>
      </c>
      <c r="G305" s="2" t="s">
        <v>38</v>
      </c>
      <c r="H305" s="2">
        <v>90000000</v>
      </c>
      <c r="I305" s="2">
        <v>6.1</v>
      </c>
    </row>
    <row r="306" spans="1:9" x14ac:dyDescent="0.3">
      <c r="A306" s="1" t="s">
        <v>1884</v>
      </c>
      <c r="B306" s="1">
        <v>114</v>
      </c>
      <c r="C306" s="1">
        <v>28772222</v>
      </c>
      <c r="D306" s="1" t="s">
        <v>1885</v>
      </c>
      <c r="E306" s="1" t="s">
        <v>1886</v>
      </c>
      <c r="F306" s="1" t="s">
        <v>37</v>
      </c>
      <c r="G306" s="1" t="s">
        <v>38</v>
      </c>
      <c r="H306" s="1">
        <v>105000000</v>
      </c>
      <c r="I306" s="1">
        <v>5.3</v>
      </c>
    </row>
    <row r="307" spans="1:9" x14ac:dyDescent="0.3">
      <c r="A307" s="2" t="s">
        <v>1889</v>
      </c>
      <c r="B307" s="2">
        <v>94</v>
      </c>
      <c r="C307" s="2">
        <v>17010646</v>
      </c>
      <c r="D307" s="2" t="s">
        <v>515</v>
      </c>
      <c r="E307" s="2" t="s">
        <v>1892</v>
      </c>
      <c r="F307" s="2" t="s">
        <v>37</v>
      </c>
      <c r="G307" s="2" t="s">
        <v>38</v>
      </c>
      <c r="H307" s="2">
        <v>84000000</v>
      </c>
      <c r="I307" s="2">
        <v>2.2000000000000002</v>
      </c>
    </row>
    <row r="308" spans="1:9" x14ac:dyDescent="0.3">
      <c r="A308" s="1" t="s">
        <v>850</v>
      </c>
      <c r="B308" s="1">
        <v>122</v>
      </c>
      <c r="C308" s="1">
        <v>24985612</v>
      </c>
      <c r="D308" s="1" t="s">
        <v>1897</v>
      </c>
      <c r="E308" s="1" t="s">
        <v>1898</v>
      </c>
      <c r="F308" s="1" t="s">
        <v>37</v>
      </c>
      <c r="G308" s="1" t="s">
        <v>38</v>
      </c>
      <c r="H308" s="1">
        <v>100000000</v>
      </c>
      <c r="I308" s="1">
        <v>7</v>
      </c>
    </row>
    <row r="309" spans="1:9" x14ac:dyDescent="0.3">
      <c r="A309" s="2" t="s">
        <v>1902</v>
      </c>
      <c r="B309" s="2">
        <v>95</v>
      </c>
      <c r="C309" s="2">
        <v>4411102</v>
      </c>
      <c r="D309" s="2" t="s">
        <v>1904</v>
      </c>
      <c r="E309" s="2" t="s">
        <v>1905</v>
      </c>
      <c r="F309" s="2" t="s">
        <v>37</v>
      </c>
      <c r="G309" s="2" t="s">
        <v>38</v>
      </c>
      <c r="H309" s="2">
        <v>100000000</v>
      </c>
      <c r="I309" s="2">
        <v>3.8</v>
      </c>
    </row>
    <row r="310" spans="1:9" x14ac:dyDescent="0.3">
      <c r="A310" s="1" t="s">
        <v>1155</v>
      </c>
      <c r="B310" s="1">
        <v>115</v>
      </c>
      <c r="C310" s="1">
        <v>35024475</v>
      </c>
      <c r="D310" s="1" t="s">
        <v>1910</v>
      </c>
      <c r="E310" s="1" t="s">
        <v>1911</v>
      </c>
      <c r="F310" s="1" t="s">
        <v>37</v>
      </c>
      <c r="G310" s="1" t="s">
        <v>1465</v>
      </c>
      <c r="H310" s="1">
        <v>100000000</v>
      </c>
      <c r="I310" s="1">
        <v>6.9</v>
      </c>
    </row>
    <row r="311" spans="1:9" x14ac:dyDescent="0.3">
      <c r="A311" s="2" t="s">
        <v>1915</v>
      </c>
      <c r="B311" s="2">
        <v>88</v>
      </c>
      <c r="C311" s="2">
        <v>130174897</v>
      </c>
      <c r="D311" s="2" t="s">
        <v>471</v>
      </c>
      <c r="E311" s="2" t="s">
        <v>1918</v>
      </c>
      <c r="F311" s="2" t="s">
        <v>37</v>
      </c>
      <c r="G311" s="2" t="s">
        <v>38</v>
      </c>
      <c r="H311" s="2">
        <v>99000000</v>
      </c>
      <c r="I311" s="2">
        <v>7.2</v>
      </c>
    </row>
    <row r="312" spans="1:9" x14ac:dyDescent="0.3">
      <c r="A312" s="1" t="s">
        <v>1922</v>
      </c>
      <c r="B312" s="1">
        <v>110</v>
      </c>
      <c r="C312" s="1">
        <v>10200000</v>
      </c>
      <c r="D312" s="1" t="s">
        <v>1924</v>
      </c>
      <c r="E312" s="1" t="s">
        <v>1926</v>
      </c>
      <c r="F312" s="1" t="s">
        <v>37</v>
      </c>
      <c r="G312" s="1" t="s">
        <v>38</v>
      </c>
      <c r="H312" s="1">
        <v>10000000</v>
      </c>
      <c r="I312" s="1">
        <v>7.3</v>
      </c>
    </row>
    <row r="313" spans="1:9" x14ac:dyDescent="0.3">
      <c r="A313" s="2" t="s">
        <v>535</v>
      </c>
      <c r="B313" s="2">
        <v>130</v>
      </c>
      <c r="C313" s="2">
        <v>202007640</v>
      </c>
      <c r="D313" s="2" t="s">
        <v>1930</v>
      </c>
      <c r="E313" s="2" t="s">
        <v>1931</v>
      </c>
      <c r="F313" s="2" t="s">
        <v>37</v>
      </c>
      <c r="G313" s="2" t="s">
        <v>38</v>
      </c>
      <c r="H313" s="2">
        <v>98000000</v>
      </c>
      <c r="I313" s="2">
        <v>6.3</v>
      </c>
    </row>
    <row r="314" spans="1:9" x14ac:dyDescent="0.3">
      <c r="A314" s="1" t="s">
        <v>487</v>
      </c>
      <c r="B314" s="1">
        <v>216</v>
      </c>
      <c r="C314" s="1">
        <v>77679638</v>
      </c>
      <c r="D314" s="1" t="s">
        <v>1935</v>
      </c>
      <c r="E314" s="1" t="s">
        <v>1936</v>
      </c>
      <c r="F314" s="1" t="s">
        <v>37</v>
      </c>
      <c r="G314" s="1" t="s">
        <v>38</v>
      </c>
      <c r="H314" s="1">
        <v>100000000</v>
      </c>
      <c r="I314" s="1">
        <v>7.5</v>
      </c>
    </row>
    <row r="315" spans="1:9" x14ac:dyDescent="0.3">
      <c r="A315" s="2" t="s">
        <v>1939</v>
      </c>
      <c r="B315" s="2">
        <v>146</v>
      </c>
      <c r="C315" s="2">
        <v>9213</v>
      </c>
      <c r="D315" s="2" t="s">
        <v>1941</v>
      </c>
      <c r="E315" s="2" t="s">
        <v>1942</v>
      </c>
      <c r="F315" s="2" t="s">
        <v>1946</v>
      </c>
      <c r="G315" s="2" t="s">
        <v>892</v>
      </c>
      <c r="H315" s="2">
        <v>94000000</v>
      </c>
      <c r="I315" s="2">
        <v>7.6</v>
      </c>
    </row>
    <row r="316" spans="1:9" x14ac:dyDescent="0.3">
      <c r="A316" s="1" t="s">
        <v>1947</v>
      </c>
      <c r="B316" s="1">
        <v>85</v>
      </c>
      <c r="C316" s="1">
        <v>58867694</v>
      </c>
      <c r="D316" s="1" t="s">
        <v>1949</v>
      </c>
      <c r="E316" s="1" t="s">
        <v>1950</v>
      </c>
      <c r="F316" s="1" t="s">
        <v>37</v>
      </c>
      <c r="G316" s="1" t="s">
        <v>38</v>
      </c>
      <c r="H316" s="1">
        <v>100000000</v>
      </c>
      <c r="I316" s="1">
        <v>6.8</v>
      </c>
    </row>
    <row r="317" spans="1:9" x14ac:dyDescent="0.3">
      <c r="A317" s="2" t="s">
        <v>1954</v>
      </c>
      <c r="B317" s="2">
        <v>93</v>
      </c>
      <c r="C317" s="2">
        <v>59475623</v>
      </c>
      <c r="D317" s="2" t="s">
        <v>1955</v>
      </c>
      <c r="E317" s="2" t="s">
        <v>1957</v>
      </c>
      <c r="F317" s="2" t="s">
        <v>37</v>
      </c>
      <c r="G317" s="2" t="s">
        <v>38</v>
      </c>
      <c r="H317" s="2">
        <v>90000000</v>
      </c>
      <c r="I317" s="2">
        <v>5.2</v>
      </c>
    </row>
    <row r="318" spans="1:9" x14ac:dyDescent="0.3">
      <c r="A318" s="1" t="s">
        <v>187</v>
      </c>
      <c r="B318" s="1">
        <v>152</v>
      </c>
      <c r="C318" s="1">
        <v>108638745</v>
      </c>
      <c r="D318" s="1" t="s">
        <v>1961</v>
      </c>
      <c r="E318" s="1" t="s">
        <v>1962</v>
      </c>
      <c r="F318" s="1" t="s">
        <v>37</v>
      </c>
      <c r="G318" s="1" t="s">
        <v>38</v>
      </c>
      <c r="H318" s="1">
        <v>92000000</v>
      </c>
      <c r="I318" s="1">
        <v>7.7</v>
      </c>
    </row>
    <row r="319" spans="1:9" x14ac:dyDescent="0.3">
      <c r="A319" s="2" t="s">
        <v>1965</v>
      </c>
      <c r="B319" s="2">
        <v>85</v>
      </c>
      <c r="C319" s="2">
        <v>86897182</v>
      </c>
      <c r="D319" s="2" t="s">
        <v>1671</v>
      </c>
      <c r="E319" s="2" t="s">
        <v>1967</v>
      </c>
      <c r="F319" s="2" t="s">
        <v>37</v>
      </c>
      <c r="G319" s="2" t="s">
        <v>38</v>
      </c>
      <c r="H319" s="2">
        <v>95000000</v>
      </c>
      <c r="I319" s="2">
        <v>6.2</v>
      </c>
    </row>
    <row r="320" spans="1:9" x14ac:dyDescent="0.3">
      <c r="A320" s="1" t="s">
        <v>1971</v>
      </c>
      <c r="B320" s="1">
        <v>126</v>
      </c>
      <c r="C320" s="1">
        <v>63540020</v>
      </c>
      <c r="D320" s="1" t="s">
        <v>73</v>
      </c>
      <c r="E320" s="1" t="s">
        <v>1973</v>
      </c>
      <c r="F320" s="1" t="s">
        <v>37</v>
      </c>
      <c r="G320" s="1" t="s">
        <v>1465</v>
      </c>
      <c r="H320" s="1">
        <v>93000000</v>
      </c>
      <c r="I320" s="1">
        <v>7.7</v>
      </c>
    </row>
    <row r="321" spans="1:9" x14ac:dyDescent="0.3">
      <c r="A321" s="2" t="s">
        <v>1976</v>
      </c>
      <c r="B321" s="2">
        <v>146</v>
      </c>
      <c r="C321" s="2">
        <v>95328937</v>
      </c>
      <c r="D321" s="2" t="s">
        <v>1415</v>
      </c>
      <c r="E321" s="2" t="s">
        <v>1979</v>
      </c>
      <c r="F321" s="2" t="s">
        <v>37</v>
      </c>
      <c r="G321" s="2" t="s">
        <v>38</v>
      </c>
      <c r="H321" s="2">
        <v>100000000</v>
      </c>
      <c r="I321" s="2">
        <v>4.3</v>
      </c>
    </row>
    <row r="322" spans="1:9" x14ac:dyDescent="0.3">
      <c r="A322" s="1" t="s">
        <v>1983</v>
      </c>
      <c r="B322" s="1">
        <v>89</v>
      </c>
      <c r="C322" s="1">
        <v>50802661</v>
      </c>
      <c r="D322" s="1" t="s">
        <v>1985</v>
      </c>
      <c r="E322" s="1" t="s">
        <v>1987</v>
      </c>
      <c r="F322" s="1" t="s">
        <v>37</v>
      </c>
      <c r="G322" s="1" t="s">
        <v>38</v>
      </c>
      <c r="H322" s="1">
        <v>95000000</v>
      </c>
      <c r="I322" s="1">
        <v>6.9</v>
      </c>
    </row>
    <row r="323" spans="1:9" x14ac:dyDescent="0.3">
      <c r="A323" s="2" t="s">
        <v>1915</v>
      </c>
      <c r="B323" s="2">
        <v>88</v>
      </c>
      <c r="C323" s="2">
        <v>161317423</v>
      </c>
      <c r="D323" s="2" t="s">
        <v>471</v>
      </c>
      <c r="E323" s="2" t="s">
        <v>1991</v>
      </c>
      <c r="F323" s="2" t="s">
        <v>37</v>
      </c>
      <c r="G323" s="2" t="s">
        <v>38</v>
      </c>
      <c r="H323" s="2">
        <v>95000000</v>
      </c>
      <c r="I323" s="2">
        <v>6.6</v>
      </c>
    </row>
    <row r="324" spans="1:9" x14ac:dyDescent="0.3">
      <c r="A324" s="1" t="s">
        <v>857</v>
      </c>
      <c r="B324" s="1">
        <v>105</v>
      </c>
      <c r="C324" s="1">
        <v>201148159</v>
      </c>
      <c r="D324" s="1" t="s">
        <v>1996</v>
      </c>
      <c r="E324" s="1" t="s">
        <v>1997</v>
      </c>
      <c r="F324" s="1" t="s">
        <v>37</v>
      </c>
      <c r="G324" s="1" t="s">
        <v>38</v>
      </c>
      <c r="H324" s="1">
        <v>95000000</v>
      </c>
      <c r="I324" s="1">
        <v>7</v>
      </c>
    </row>
    <row r="325" spans="1:9" x14ac:dyDescent="0.3">
      <c r="A325" s="2" t="s">
        <v>171</v>
      </c>
      <c r="B325" s="2">
        <v>135</v>
      </c>
      <c r="C325" s="2">
        <v>43982842</v>
      </c>
      <c r="D325" s="2" t="s">
        <v>2001</v>
      </c>
      <c r="E325" s="2" t="s">
        <v>2003</v>
      </c>
      <c r="F325" s="2" t="s">
        <v>37</v>
      </c>
      <c r="G325" s="2" t="s">
        <v>38</v>
      </c>
      <c r="H325" s="2">
        <v>65000000</v>
      </c>
      <c r="I325" s="2">
        <v>6.7</v>
      </c>
    </row>
    <row r="326" spans="1:9" x14ac:dyDescent="0.3">
      <c r="A326" s="1" t="s">
        <v>71</v>
      </c>
      <c r="B326" s="1">
        <v>100</v>
      </c>
      <c r="C326" s="1">
        <v>380838870</v>
      </c>
      <c r="D326" s="1" t="s">
        <v>471</v>
      </c>
      <c r="E326" s="1" t="s">
        <v>2007</v>
      </c>
      <c r="F326" s="1" t="s">
        <v>37</v>
      </c>
      <c r="G326" s="1" t="s">
        <v>38</v>
      </c>
      <c r="H326" s="1">
        <v>94000000</v>
      </c>
      <c r="I326" s="1">
        <v>8.1999999999999993</v>
      </c>
    </row>
    <row r="327" spans="1:9" x14ac:dyDescent="0.3">
      <c r="A327" s="2" t="s">
        <v>171</v>
      </c>
      <c r="B327" s="2">
        <v>192</v>
      </c>
      <c r="C327" s="2">
        <v>377019252</v>
      </c>
      <c r="D327" s="2" t="s">
        <v>558</v>
      </c>
      <c r="E327" s="2" t="s">
        <v>2010</v>
      </c>
      <c r="F327" s="2" t="s">
        <v>37</v>
      </c>
      <c r="G327" s="2" t="s">
        <v>38</v>
      </c>
      <c r="H327" s="2">
        <v>94000000</v>
      </c>
      <c r="I327" s="2">
        <v>8.9</v>
      </c>
    </row>
    <row r="328" spans="1:9" x14ac:dyDescent="0.3">
      <c r="A328" s="1" t="s">
        <v>171</v>
      </c>
      <c r="B328" s="1">
        <v>172</v>
      </c>
      <c r="C328" s="1">
        <v>340478898</v>
      </c>
      <c r="D328" s="1" t="s">
        <v>558</v>
      </c>
      <c r="E328" s="1" t="s">
        <v>2014</v>
      </c>
      <c r="F328" s="1" t="s">
        <v>37</v>
      </c>
      <c r="G328" s="1" t="s">
        <v>38</v>
      </c>
      <c r="H328" s="1">
        <v>94000000</v>
      </c>
      <c r="I328" s="1">
        <v>8.6999999999999993</v>
      </c>
    </row>
    <row r="329" spans="1:9" x14ac:dyDescent="0.3">
      <c r="A329" s="2" t="s">
        <v>2017</v>
      </c>
      <c r="B329" s="2">
        <v>102</v>
      </c>
      <c r="C329" s="2">
        <v>17176900</v>
      </c>
      <c r="D329" s="2" t="s">
        <v>42</v>
      </c>
      <c r="E329" s="2" t="s">
        <v>2018</v>
      </c>
      <c r="F329" s="2" t="s">
        <v>37</v>
      </c>
      <c r="G329" s="2" t="s">
        <v>38</v>
      </c>
      <c r="H329" s="2">
        <v>95000000</v>
      </c>
      <c r="I329" s="2">
        <v>5.5</v>
      </c>
    </row>
    <row r="330" spans="1:9" x14ac:dyDescent="0.3">
      <c r="A330" s="1" t="s">
        <v>1783</v>
      </c>
      <c r="B330" s="1">
        <v>100</v>
      </c>
      <c r="C330" s="1">
        <v>131144183</v>
      </c>
      <c r="D330" s="1" t="s">
        <v>1930</v>
      </c>
      <c r="E330" s="1" t="s">
        <v>2022</v>
      </c>
      <c r="F330" s="1" t="s">
        <v>37</v>
      </c>
      <c r="G330" s="1" t="s">
        <v>38</v>
      </c>
      <c r="H330" s="1">
        <v>115000000</v>
      </c>
      <c r="I330" s="1">
        <v>5.7</v>
      </c>
    </row>
    <row r="331" spans="1:9" x14ac:dyDescent="0.3">
      <c r="A331" s="2" t="s">
        <v>2026</v>
      </c>
      <c r="B331" s="2">
        <v>119</v>
      </c>
      <c r="C331" s="2">
        <v>23014504</v>
      </c>
      <c r="D331" s="2" t="s">
        <v>2027</v>
      </c>
      <c r="E331" s="2" t="s">
        <v>2028</v>
      </c>
      <c r="F331" s="2" t="s">
        <v>37</v>
      </c>
      <c r="G331" s="2" t="s">
        <v>56</v>
      </c>
      <c r="H331" s="2">
        <v>100000000</v>
      </c>
      <c r="I331" s="2">
        <v>6.3</v>
      </c>
    </row>
    <row r="332" spans="1:9" x14ac:dyDescent="0.3">
      <c r="A332" s="1" t="s">
        <v>893</v>
      </c>
      <c r="B332" s="1">
        <v>92</v>
      </c>
      <c r="C332" s="1">
        <v>181166115</v>
      </c>
      <c r="D332" s="1" t="s">
        <v>227</v>
      </c>
      <c r="E332" s="1" t="s">
        <v>2033</v>
      </c>
      <c r="F332" s="1" t="s">
        <v>37</v>
      </c>
      <c r="G332" s="1" t="s">
        <v>38</v>
      </c>
      <c r="H332" s="1">
        <v>93000000</v>
      </c>
      <c r="I332" s="1">
        <v>5.9</v>
      </c>
    </row>
    <row r="333" spans="1:9" x14ac:dyDescent="0.3">
      <c r="A333" s="2" t="s">
        <v>2037</v>
      </c>
      <c r="B333" s="2">
        <v>105</v>
      </c>
      <c r="C333" s="2">
        <v>176740650</v>
      </c>
      <c r="D333" s="2" t="s">
        <v>1390</v>
      </c>
      <c r="E333" s="2" t="s">
        <v>2039</v>
      </c>
      <c r="F333" s="2" t="s">
        <v>37</v>
      </c>
      <c r="G333" s="2" t="s">
        <v>38</v>
      </c>
      <c r="H333" s="2">
        <v>93000000</v>
      </c>
      <c r="I333" s="2">
        <v>7.6</v>
      </c>
    </row>
    <row r="334" spans="1:9" x14ac:dyDescent="0.3">
      <c r="A334" s="1" t="s">
        <v>2042</v>
      </c>
      <c r="B334" s="1">
        <v>107</v>
      </c>
      <c r="C334" s="1">
        <v>71148699</v>
      </c>
      <c r="D334" s="1" t="s">
        <v>200</v>
      </c>
      <c r="E334" s="1" t="s">
        <v>2044</v>
      </c>
      <c r="F334" s="1" t="s">
        <v>37</v>
      </c>
      <c r="G334" s="1" t="s">
        <v>38</v>
      </c>
      <c r="H334" s="1">
        <v>90000000</v>
      </c>
      <c r="I334" s="1">
        <v>6.6</v>
      </c>
    </row>
    <row r="335" spans="1:9" x14ac:dyDescent="0.3">
      <c r="A335" s="2" t="s">
        <v>2048</v>
      </c>
      <c r="B335" s="2">
        <v>101</v>
      </c>
      <c r="C335" s="2">
        <v>67344392</v>
      </c>
      <c r="D335" s="2" t="s">
        <v>59</v>
      </c>
      <c r="E335" s="2" t="s">
        <v>2050</v>
      </c>
      <c r="F335" s="2" t="s">
        <v>37</v>
      </c>
      <c r="G335" s="2" t="s">
        <v>38</v>
      </c>
      <c r="H335" s="2">
        <v>92000000</v>
      </c>
      <c r="I335" s="2">
        <v>5.3</v>
      </c>
    </row>
    <row r="336" spans="1:9" x14ac:dyDescent="0.3">
      <c r="A336" s="1" t="s">
        <v>2054</v>
      </c>
      <c r="B336" s="1">
        <v>137</v>
      </c>
      <c r="C336" s="1">
        <v>22406362</v>
      </c>
      <c r="D336" s="1" t="s">
        <v>2055</v>
      </c>
      <c r="E336" s="1" t="s">
        <v>2056</v>
      </c>
      <c r="F336" s="1" t="s">
        <v>37</v>
      </c>
      <c r="G336" s="1" t="s">
        <v>38</v>
      </c>
      <c r="H336" s="1">
        <v>107000000</v>
      </c>
      <c r="I336" s="1">
        <v>6</v>
      </c>
    </row>
    <row r="337" spans="1:9" x14ac:dyDescent="0.3">
      <c r="A337" s="2" t="s">
        <v>604</v>
      </c>
      <c r="B337" s="2">
        <v>115</v>
      </c>
      <c r="C337" s="2">
        <v>261437578</v>
      </c>
      <c r="D337" s="2" t="s">
        <v>2060</v>
      </c>
      <c r="E337" s="2" t="s">
        <v>2062</v>
      </c>
      <c r="F337" s="2" t="s">
        <v>37</v>
      </c>
      <c r="G337" s="2" t="s">
        <v>38</v>
      </c>
      <c r="H337" s="2">
        <v>92000000</v>
      </c>
      <c r="I337" s="2">
        <v>8</v>
      </c>
    </row>
    <row r="338" spans="1:9" x14ac:dyDescent="0.3">
      <c r="A338" s="1" t="s">
        <v>2066</v>
      </c>
      <c r="B338" s="1">
        <v>124</v>
      </c>
      <c r="C338" s="1">
        <v>11000000</v>
      </c>
      <c r="D338" s="1" t="s">
        <v>1628</v>
      </c>
      <c r="E338" s="1" t="s">
        <v>2068</v>
      </c>
      <c r="F338" s="1" t="s">
        <v>37</v>
      </c>
      <c r="G338" s="1" t="s">
        <v>38</v>
      </c>
      <c r="H338" s="1">
        <v>98000000</v>
      </c>
      <c r="I338" s="1">
        <v>5.6</v>
      </c>
    </row>
    <row r="339" spans="1:9" x14ac:dyDescent="0.3">
      <c r="A339" s="2" t="s">
        <v>1252</v>
      </c>
      <c r="B339" s="2">
        <v>118</v>
      </c>
      <c r="C339" s="2">
        <v>88761720</v>
      </c>
      <c r="D339" s="2" t="s">
        <v>200</v>
      </c>
      <c r="E339" s="2" t="s">
        <v>2072</v>
      </c>
      <c r="F339" s="2" t="s">
        <v>37</v>
      </c>
      <c r="G339" s="2" t="s">
        <v>56</v>
      </c>
      <c r="H339" s="2">
        <v>95000000</v>
      </c>
      <c r="I339" s="2">
        <v>5.9</v>
      </c>
    </row>
    <row r="340" spans="1:9" x14ac:dyDescent="0.3">
      <c r="A340" s="1" t="s">
        <v>163</v>
      </c>
      <c r="B340" s="1">
        <v>98</v>
      </c>
      <c r="C340" s="1">
        <v>250147615</v>
      </c>
      <c r="D340" s="1" t="s">
        <v>2075</v>
      </c>
      <c r="E340" s="1" t="s">
        <v>2076</v>
      </c>
      <c r="F340" s="1" t="s">
        <v>37</v>
      </c>
      <c r="G340" s="1" t="s">
        <v>38</v>
      </c>
      <c r="H340" s="1">
        <v>90000000</v>
      </c>
      <c r="I340" s="1">
        <v>7.3</v>
      </c>
    </row>
    <row r="341" spans="1:9" x14ac:dyDescent="0.3">
      <c r="A341" s="2" t="s">
        <v>306</v>
      </c>
      <c r="B341" s="2">
        <v>82</v>
      </c>
      <c r="C341" s="2">
        <v>245823397</v>
      </c>
      <c r="D341" s="2" t="s">
        <v>271</v>
      </c>
      <c r="E341" s="2" t="s">
        <v>2080</v>
      </c>
      <c r="F341" s="2" t="s">
        <v>37</v>
      </c>
      <c r="G341" s="2" t="s">
        <v>38</v>
      </c>
      <c r="H341" s="2">
        <v>90000000</v>
      </c>
      <c r="I341" s="2">
        <v>7.9</v>
      </c>
    </row>
    <row r="342" spans="1:9" x14ac:dyDescent="0.3">
      <c r="A342" s="1" t="s">
        <v>1739</v>
      </c>
      <c r="B342" s="1">
        <v>98</v>
      </c>
      <c r="C342" s="1">
        <v>81557479</v>
      </c>
      <c r="D342" s="1" t="s">
        <v>59</v>
      </c>
      <c r="E342" s="1" t="s">
        <v>2083</v>
      </c>
      <c r="F342" s="1" t="s">
        <v>37</v>
      </c>
      <c r="G342" s="1" t="s">
        <v>38</v>
      </c>
      <c r="H342" s="1">
        <v>100000000</v>
      </c>
      <c r="I342" s="1">
        <v>6.8</v>
      </c>
    </row>
    <row r="343" spans="1:9" x14ac:dyDescent="0.3">
      <c r="A343" s="2" t="s">
        <v>260</v>
      </c>
      <c r="B343" s="2">
        <v>90</v>
      </c>
      <c r="C343" s="2">
        <v>226138454</v>
      </c>
      <c r="D343" s="2" t="s">
        <v>422</v>
      </c>
      <c r="E343" s="2" t="s">
        <v>2089</v>
      </c>
      <c r="F343" s="2" t="s">
        <v>37</v>
      </c>
      <c r="G343" s="2" t="s">
        <v>38</v>
      </c>
      <c r="H343" s="2">
        <v>90000000</v>
      </c>
      <c r="I343" s="2">
        <v>6.6</v>
      </c>
    </row>
    <row r="344" spans="1:9" x14ac:dyDescent="0.3">
      <c r="A344" s="1" t="s">
        <v>435</v>
      </c>
      <c r="B344" s="1">
        <v>130</v>
      </c>
      <c r="C344" s="1">
        <v>155370362</v>
      </c>
      <c r="D344" s="1" t="s">
        <v>2094</v>
      </c>
      <c r="E344" s="1" t="s">
        <v>2095</v>
      </c>
      <c r="F344" s="1" t="s">
        <v>37</v>
      </c>
      <c r="G344" s="1" t="s">
        <v>38</v>
      </c>
      <c r="H344" s="1">
        <v>100000000</v>
      </c>
      <c r="I344" s="1">
        <v>6.6</v>
      </c>
    </row>
    <row r="345" spans="1:9" x14ac:dyDescent="0.3">
      <c r="A345" s="2" t="s">
        <v>2099</v>
      </c>
      <c r="B345" s="2">
        <v>90</v>
      </c>
      <c r="C345" s="2">
        <v>124870275</v>
      </c>
      <c r="D345" s="2" t="s">
        <v>2100</v>
      </c>
      <c r="E345" s="2" t="s">
        <v>2102</v>
      </c>
      <c r="F345" s="2" t="s">
        <v>37</v>
      </c>
      <c r="G345" s="2" t="s">
        <v>38</v>
      </c>
      <c r="H345" s="2">
        <v>100000000</v>
      </c>
      <c r="I345" s="2">
        <v>7</v>
      </c>
    </row>
    <row r="346" spans="1:9" x14ac:dyDescent="0.3">
      <c r="A346" s="1" t="s">
        <v>1278</v>
      </c>
      <c r="B346" s="1">
        <v>94</v>
      </c>
      <c r="C346" s="1">
        <v>196573705</v>
      </c>
      <c r="D346" s="1" t="s">
        <v>803</v>
      </c>
      <c r="E346" s="1" t="s">
        <v>2108</v>
      </c>
      <c r="F346" s="1" t="s">
        <v>37</v>
      </c>
      <c r="G346" s="1" t="s">
        <v>38</v>
      </c>
      <c r="H346" s="1">
        <v>90000000</v>
      </c>
      <c r="I346" s="1">
        <v>7</v>
      </c>
    </row>
    <row r="347" spans="1:9" x14ac:dyDescent="0.3">
      <c r="A347" s="2" t="s">
        <v>2112</v>
      </c>
      <c r="B347" s="2">
        <v>114</v>
      </c>
      <c r="C347" s="2">
        <v>58229120</v>
      </c>
      <c r="D347" s="2" t="s">
        <v>2114</v>
      </c>
      <c r="E347" s="2" t="s">
        <v>2115</v>
      </c>
      <c r="F347" s="2" t="s">
        <v>37</v>
      </c>
      <c r="G347" s="2" t="s">
        <v>38</v>
      </c>
      <c r="H347" s="2">
        <v>90000000</v>
      </c>
      <c r="I347" s="2">
        <v>7.3</v>
      </c>
    </row>
    <row r="348" spans="1:9" x14ac:dyDescent="0.3">
      <c r="A348" s="1" t="s">
        <v>327</v>
      </c>
      <c r="B348" s="1">
        <v>94</v>
      </c>
      <c r="C348" s="1">
        <v>125305545</v>
      </c>
      <c r="D348" s="1" t="s">
        <v>2120</v>
      </c>
      <c r="E348" s="1" t="s">
        <v>2121</v>
      </c>
      <c r="F348" s="1" t="s">
        <v>37</v>
      </c>
      <c r="G348" s="1" t="s">
        <v>38</v>
      </c>
      <c r="H348" s="1">
        <v>92000000</v>
      </c>
      <c r="I348" s="1">
        <v>5.5</v>
      </c>
    </row>
    <row r="349" spans="1:9" x14ac:dyDescent="0.3">
      <c r="A349" s="2" t="s">
        <v>487</v>
      </c>
      <c r="B349" s="2">
        <v>151</v>
      </c>
      <c r="C349" s="2">
        <v>132373442</v>
      </c>
      <c r="D349" s="2" t="s">
        <v>2125</v>
      </c>
      <c r="E349" s="2" t="s">
        <v>2126</v>
      </c>
      <c r="F349" s="2" t="s">
        <v>37</v>
      </c>
      <c r="G349" s="2" t="s">
        <v>38</v>
      </c>
      <c r="H349" s="2">
        <v>90000000</v>
      </c>
      <c r="I349" s="2">
        <v>8.5</v>
      </c>
    </row>
    <row r="350" spans="1:9" x14ac:dyDescent="0.3">
      <c r="A350" s="1" t="s">
        <v>2129</v>
      </c>
      <c r="B350" s="1">
        <v>88</v>
      </c>
      <c r="C350" s="1">
        <v>120618403</v>
      </c>
      <c r="D350" s="1" t="s">
        <v>2131</v>
      </c>
      <c r="E350" s="1" t="s">
        <v>2132</v>
      </c>
      <c r="F350" s="1" t="s">
        <v>37</v>
      </c>
      <c r="G350" s="1" t="s">
        <v>38</v>
      </c>
      <c r="H350" s="1">
        <v>90000000</v>
      </c>
      <c r="I350" s="1">
        <v>7.5</v>
      </c>
    </row>
    <row r="351" spans="1:9" x14ac:dyDescent="0.3">
      <c r="A351" s="2" t="s">
        <v>2112</v>
      </c>
      <c r="B351" s="2">
        <v>121</v>
      </c>
      <c r="C351" s="2">
        <v>110416702</v>
      </c>
      <c r="D351" s="2" t="s">
        <v>2136</v>
      </c>
      <c r="E351" s="2" t="s">
        <v>2137</v>
      </c>
      <c r="F351" s="2" t="s">
        <v>37</v>
      </c>
      <c r="G351" s="2" t="s">
        <v>38</v>
      </c>
      <c r="H351" s="2">
        <v>92000000</v>
      </c>
      <c r="I351" s="2">
        <v>7</v>
      </c>
    </row>
    <row r="352" spans="1:9" x14ac:dyDescent="0.3">
      <c r="A352" s="1" t="s">
        <v>685</v>
      </c>
      <c r="B352" s="1">
        <v>158</v>
      </c>
      <c r="C352" s="1">
        <v>102515793</v>
      </c>
      <c r="D352" s="1" t="s">
        <v>2142</v>
      </c>
      <c r="E352" s="1" t="s">
        <v>2143</v>
      </c>
      <c r="F352" s="1" t="s">
        <v>37</v>
      </c>
      <c r="G352" s="1" t="s">
        <v>38</v>
      </c>
      <c r="H352" s="1">
        <v>90000000</v>
      </c>
      <c r="I352" s="1">
        <v>7.8</v>
      </c>
    </row>
    <row r="353" spans="1:9" x14ac:dyDescent="0.3">
      <c r="A353" s="2" t="s">
        <v>1311</v>
      </c>
      <c r="B353" s="2">
        <v>128</v>
      </c>
      <c r="C353" s="2">
        <v>100012500</v>
      </c>
      <c r="D353" s="2" t="s">
        <v>50</v>
      </c>
      <c r="E353" s="2" t="s">
        <v>2148</v>
      </c>
      <c r="F353" s="2" t="s">
        <v>37</v>
      </c>
      <c r="G353" s="2" t="s">
        <v>38</v>
      </c>
      <c r="H353" s="2">
        <v>90000000</v>
      </c>
      <c r="I353" s="2">
        <v>7.6</v>
      </c>
    </row>
    <row r="354" spans="1:9" x14ac:dyDescent="0.3">
      <c r="A354" s="1" t="s">
        <v>1294</v>
      </c>
      <c r="B354" s="1">
        <v>128</v>
      </c>
      <c r="C354" s="1">
        <v>209019489</v>
      </c>
      <c r="D354" s="1" t="s">
        <v>1295</v>
      </c>
      <c r="E354" s="1" t="s">
        <v>2152</v>
      </c>
      <c r="F354" s="1" t="s">
        <v>37</v>
      </c>
      <c r="G354" s="1" t="s">
        <v>38</v>
      </c>
      <c r="H354" s="1">
        <v>90000000</v>
      </c>
      <c r="I354" s="1">
        <v>7.6</v>
      </c>
    </row>
    <row r="355" spans="1:9" x14ac:dyDescent="0.3">
      <c r="A355" s="2" t="s">
        <v>1769</v>
      </c>
      <c r="B355" s="2">
        <v>95</v>
      </c>
      <c r="C355" s="2">
        <v>84037039</v>
      </c>
      <c r="D355" s="2" t="s">
        <v>2161</v>
      </c>
      <c r="E355" s="2" t="s">
        <v>2162</v>
      </c>
      <c r="F355" s="2" t="s">
        <v>37</v>
      </c>
      <c r="G355" s="2" t="s">
        <v>38</v>
      </c>
      <c r="H355" s="2">
        <v>120000000</v>
      </c>
      <c r="I355" s="2">
        <v>6.8</v>
      </c>
    </row>
    <row r="356" spans="1:9" x14ac:dyDescent="0.3">
      <c r="A356" s="1" t="s">
        <v>2166</v>
      </c>
      <c r="B356" s="1">
        <v>92</v>
      </c>
      <c r="C356" s="1">
        <v>85884815</v>
      </c>
      <c r="D356" s="1" t="s">
        <v>2168</v>
      </c>
      <c r="E356" s="1" t="s">
        <v>2170</v>
      </c>
      <c r="F356" s="1" t="s">
        <v>37</v>
      </c>
      <c r="G356" s="1" t="s">
        <v>38</v>
      </c>
      <c r="H356" s="1">
        <v>90000000</v>
      </c>
      <c r="I356" s="1">
        <v>5</v>
      </c>
    </row>
    <row r="357" spans="1:9" x14ac:dyDescent="0.3">
      <c r="A357" s="2" t="s">
        <v>118</v>
      </c>
      <c r="B357" s="2">
        <v>121</v>
      </c>
      <c r="C357" s="2">
        <v>83077470</v>
      </c>
      <c r="D357" s="2" t="s">
        <v>2174</v>
      </c>
      <c r="E357" s="2" t="s">
        <v>2175</v>
      </c>
      <c r="F357" s="2" t="s">
        <v>37</v>
      </c>
      <c r="G357" s="2" t="s">
        <v>38</v>
      </c>
      <c r="H357" s="2">
        <v>75000000</v>
      </c>
      <c r="I357" s="2">
        <v>7.1</v>
      </c>
    </row>
    <row r="358" spans="1:9" x14ac:dyDescent="0.3">
      <c r="A358" s="1" t="s">
        <v>2178</v>
      </c>
      <c r="B358" s="1">
        <v>113</v>
      </c>
      <c r="C358" s="1">
        <v>100018837</v>
      </c>
      <c r="D358" s="1" t="s">
        <v>2136</v>
      </c>
      <c r="E358" s="1" t="s">
        <v>2181</v>
      </c>
      <c r="F358" s="1" t="s">
        <v>37</v>
      </c>
      <c r="G358" s="1" t="s">
        <v>38</v>
      </c>
      <c r="H358" s="1">
        <v>90000000</v>
      </c>
      <c r="I358" s="1">
        <v>5.5</v>
      </c>
    </row>
    <row r="359" spans="1:9" x14ac:dyDescent="0.3">
      <c r="A359" s="2" t="s">
        <v>1252</v>
      </c>
      <c r="B359" s="2">
        <v>106</v>
      </c>
      <c r="C359" s="2">
        <v>78747585</v>
      </c>
      <c r="D359" s="2" t="s">
        <v>2185</v>
      </c>
      <c r="E359" s="2" t="s">
        <v>2186</v>
      </c>
      <c r="F359" s="2" t="s">
        <v>37</v>
      </c>
      <c r="G359" s="2" t="s">
        <v>38</v>
      </c>
      <c r="H359" s="2">
        <v>88000000</v>
      </c>
      <c r="I359" s="2">
        <v>5.6</v>
      </c>
    </row>
    <row r="360" spans="1:9" x14ac:dyDescent="0.3">
      <c r="A360" s="1" t="s">
        <v>389</v>
      </c>
      <c r="B360" s="1">
        <v>146</v>
      </c>
      <c r="C360" s="1">
        <v>78616689</v>
      </c>
      <c r="D360" s="1" t="s">
        <v>659</v>
      </c>
      <c r="E360" s="1" t="s">
        <v>2190</v>
      </c>
      <c r="F360" s="1" t="s">
        <v>37</v>
      </c>
      <c r="G360" s="1" t="s">
        <v>38</v>
      </c>
      <c r="H360" s="1">
        <v>100000000</v>
      </c>
      <c r="I360" s="1">
        <v>7.1</v>
      </c>
    </row>
    <row r="361" spans="1:9" x14ac:dyDescent="0.3">
      <c r="A361" s="2" t="s">
        <v>946</v>
      </c>
      <c r="B361" s="2">
        <v>88</v>
      </c>
      <c r="C361" s="2">
        <v>75817994</v>
      </c>
      <c r="D361" s="2" t="s">
        <v>2195</v>
      </c>
      <c r="E361" s="2" t="s">
        <v>2197</v>
      </c>
      <c r="F361" s="2" t="s">
        <v>37</v>
      </c>
      <c r="G361" s="2" t="s">
        <v>38</v>
      </c>
      <c r="H361" s="2">
        <v>90000000</v>
      </c>
      <c r="I361" s="2">
        <v>4.9000000000000004</v>
      </c>
    </row>
    <row r="362" spans="1:9" x14ac:dyDescent="0.3">
      <c r="A362" s="1" t="s">
        <v>435</v>
      </c>
      <c r="B362" s="1">
        <v>150</v>
      </c>
      <c r="C362" s="1">
        <v>100853835</v>
      </c>
      <c r="D362" s="1" t="s">
        <v>2202</v>
      </c>
      <c r="E362" s="1" t="s">
        <v>2203</v>
      </c>
      <c r="F362" s="1" t="s">
        <v>37</v>
      </c>
      <c r="G362" s="1" t="s">
        <v>38</v>
      </c>
      <c r="H362" s="1">
        <v>90000000</v>
      </c>
      <c r="I362" s="1">
        <v>7.4</v>
      </c>
    </row>
    <row r="363" spans="1:9" x14ac:dyDescent="0.3">
      <c r="A363" s="2" t="s">
        <v>1304</v>
      </c>
      <c r="B363" s="2">
        <v>119</v>
      </c>
      <c r="C363" s="2">
        <v>73209340</v>
      </c>
      <c r="D363" s="2" t="s">
        <v>2208</v>
      </c>
      <c r="E363" s="2" t="s">
        <v>2210</v>
      </c>
      <c r="F363" s="2" t="s">
        <v>37</v>
      </c>
      <c r="G363" s="2" t="s">
        <v>38</v>
      </c>
      <c r="H363" s="2">
        <v>95000000</v>
      </c>
      <c r="I363" s="2">
        <v>5.7</v>
      </c>
    </row>
    <row r="364" spans="1:9" x14ac:dyDescent="0.3">
      <c r="A364" s="1" t="s">
        <v>2213</v>
      </c>
      <c r="B364" s="1">
        <v>128</v>
      </c>
      <c r="C364" s="1">
        <v>72515360</v>
      </c>
      <c r="D364" s="1" t="s">
        <v>2215</v>
      </c>
      <c r="E364" s="1" t="s">
        <v>2217</v>
      </c>
      <c r="F364" s="1" t="s">
        <v>2221</v>
      </c>
      <c r="G364" s="1" t="s">
        <v>56</v>
      </c>
      <c r="H364" s="1">
        <v>80000000</v>
      </c>
      <c r="I364" s="1">
        <v>6.4</v>
      </c>
    </row>
    <row r="365" spans="1:9" x14ac:dyDescent="0.3">
      <c r="A365" s="2" t="s">
        <v>2222</v>
      </c>
      <c r="B365" s="2">
        <v>106</v>
      </c>
      <c r="C365" s="2">
        <v>68558662</v>
      </c>
      <c r="D365" s="2" t="s">
        <v>200</v>
      </c>
      <c r="E365" s="2" t="s">
        <v>2224</v>
      </c>
      <c r="F365" s="2" t="s">
        <v>37</v>
      </c>
      <c r="G365" s="2" t="s">
        <v>38</v>
      </c>
      <c r="H365" s="2">
        <v>90000000</v>
      </c>
      <c r="I365" s="2">
        <v>5.9</v>
      </c>
    </row>
    <row r="366" spans="1:9" x14ac:dyDescent="0.3">
      <c r="A366" s="1" t="s">
        <v>1605</v>
      </c>
      <c r="B366" s="1">
        <v>117</v>
      </c>
      <c r="C366" s="1">
        <v>65653758</v>
      </c>
      <c r="D366" s="1" t="s">
        <v>42</v>
      </c>
      <c r="E366" s="1" t="s">
        <v>2227</v>
      </c>
      <c r="F366" s="1" t="s">
        <v>37</v>
      </c>
      <c r="G366" s="1" t="s">
        <v>38</v>
      </c>
      <c r="H366" s="1">
        <v>95000000</v>
      </c>
      <c r="I366" s="1">
        <v>5.5</v>
      </c>
    </row>
    <row r="367" spans="1:9" x14ac:dyDescent="0.3">
      <c r="A367" s="2" t="s">
        <v>1071</v>
      </c>
      <c r="B367" s="2">
        <v>129</v>
      </c>
      <c r="C367" s="2">
        <v>64685359</v>
      </c>
      <c r="D367" s="2" t="s">
        <v>2230</v>
      </c>
      <c r="E367" s="2" t="s">
        <v>2231</v>
      </c>
      <c r="F367" s="2" t="s">
        <v>37</v>
      </c>
      <c r="G367" s="2" t="s">
        <v>38</v>
      </c>
      <c r="H367" s="2">
        <v>90000000</v>
      </c>
      <c r="I367" s="2">
        <v>6.9</v>
      </c>
    </row>
    <row r="368" spans="1:9" x14ac:dyDescent="0.3">
      <c r="A368" s="1" t="s">
        <v>1198</v>
      </c>
      <c r="B368" s="1">
        <v>116</v>
      </c>
      <c r="C368" s="1">
        <v>61355436</v>
      </c>
      <c r="D368" s="1" t="s">
        <v>1675</v>
      </c>
      <c r="E368" s="1" t="s">
        <v>2237</v>
      </c>
      <c r="F368" s="1" t="s">
        <v>37</v>
      </c>
      <c r="G368" s="1" t="s">
        <v>38</v>
      </c>
      <c r="H368" s="1">
        <v>68000000</v>
      </c>
      <c r="I368" s="1">
        <v>6.2</v>
      </c>
    </row>
    <row r="369" spans="1:9" x14ac:dyDescent="0.3">
      <c r="A369" s="2" t="s">
        <v>1739</v>
      </c>
      <c r="B369" s="2">
        <v>114</v>
      </c>
      <c r="C369" s="2">
        <v>26871</v>
      </c>
      <c r="D369" s="2" t="s">
        <v>334</v>
      </c>
      <c r="E369" s="2" t="s">
        <v>2242</v>
      </c>
      <c r="F369" s="2" t="s">
        <v>37</v>
      </c>
      <c r="G369" s="2" t="s">
        <v>767</v>
      </c>
      <c r="H369" s="2">
        <v>92000000</v>
      </c>
      <c r="I369" s="2">
        <v>7</v>
      </c>
    </row>
    <row r="370" spans="1:9" x14ac:dyDescent="0.3">
      <c r="A370" s="1" t="s">
        <v>2246</v>
      </c>
      <c r="B370" s="1">
        <v>114</v>
      </c>
      <c r="C370" s="1">
        <v>60874615</v>
      </c>
      <c r="D370" s="1" t="s">
        <v>1170</v>
      </c>
      <c r="E370" s="1" t="s">
        <v>2247</v>
      </c>
      <c r="F370" s="1" t="s">
        <v>37</v>
      </c>
      <c r="G370" s="1" t="s">
        <v>38</v>
      </c>
      <c r="H370" s="1">
        <v>90000000</v>
      </c>
      <c r="I370" s="1">
        <v>5.6</v>
      </c>
    </row>
    <row r="371" spans="1:9" x14ac:dyDescent="0.3">
      <c r="A371" s="2" t="s">
        <v>1278</v>
      </c>
      <c r="B371" s="2">
        <v>96</v>
      </c>
      <c r="C371" s="2">
        <v>143618384</v>
      </c>
      <c r="D371" s="2" t="s">
        <v>1280</v>
      </c>
      <c r="E371" s="2" t="s">
        <v>2252</v>
      </c>
      <c r="F371" s="2" t="s">
        <v>37</v>
      </c>
      <c r="G371" s="2" t="s">
        <v>38</v>
      </c>
      <c r="H371" s="2">
        <v>90000000</v>
      </c>
      <c r="I371" s="2">
        <v>7</v>
      </c>
    </row>
    <row r="372" spans="1:9" x14ac:dyDescent="0.3">
      <c r="A372" s="1" t="s">
        <v>1252</v>
      </c>
      <c r="B372" s="1">
        <v>132</v>
      </c>
      <c r="C372" s="1">
        <v>58220776</v>
      </c>
      <c r="D372" s="1" t="s">
        <v>2256</v>
      </c>
      <c r="E372" s="1" t="s">
        <v>2257</v>
      </c>
      <c r="F372" s="1" t="s">
        <v>37</v>
      </c>
      <c r="G372" s="1" t="s">
        <v>38</v>
      </c>
      <c r="H372" s="1">
        <v>100000000</v>
      </c>
      <c r="I372" s="1">
        <v>6.8</v>
      </c>
    </row>
    <row r="373" spans="1:9" x14ac:dyDescent="0.3">
      <c r="A373" s="2" t="s">
        <v>2260</v>
      </c>
      <c r="B373" s="2">
        <v>104</v>
      </c>
      <c r="C373" s="2">
        <v>47474112</v>
      </c>
      <c r="D373" s="2" t="s">
        <v>1390</v>
      </c>
      <c r="E373" s="2" t="s">
        <v>2262</v>
      </c>
      <c r="F373" s="2" t="s">
        <v>37</v>
      </c>
      <c r="G373" s="2" t="s">
        <v>38</v>
      </c>
      <c r="H373" s="2">
        <v>90000000</v>
      </c>
      <c r="I373" s="2">
        <v>5.4</v>
      </c>
    </row>
    <row r="374" spans="1:9" x14ac:dyDescent="0.3">
      <c r="A374" s="1" t="s">
        <v>2266</v>
      </c>
      <c r="B374" s="1">
        <v>111</v>
      </c>
      <c r="C374" s="1">
        <v>42877165</v>
      </c>
      <c r="D374" s="1" t="s">
        <v>464</v>
      </c>
      <c r="E374" s="1" t="s">
        <v>2267</v>
      </c>
      <c r="F374" s="1" t="s">
        <v>37</v>
      </c>
      <c r="G374" s="1" t="s">
        <v>38</v>
      </c>
      <c r="H374" s="1">
        <v>86000000</v>
      </c>
      <c r="I374" s="1">
        <v>6.1</v>
      </c>
    </row>
    <row r="375" spans="1:9" x14ac:dyDescent="0.3">
      <c r="A375" s="2" t="s">
        <v>2271</v>
      </c>
      <c r="B375" s="2">
        <v>138</v>
      </c>
      <c r="C375" s="2">
        <v>35168677</v>
      </c>
      <c r="D375" s="2" t="s">
        <v>2174</v>
      </c>
      <c r="E375" s="2" t="s">
        <v>2273</v>
      </c>
      <c r="F375" s="2" t="s">
        <v>37</v>
      </c>
      <c r="G375" s="2" t="s">
        <v>56</v>
      </c>
      <c r="H375" s="2">
        <v>100000000</v>
      </c>
      <c r="I375" s="2">
        <v>6.7</v>
      </c>
    </row>
    <row r="376" spans="1:9" x14ac:dyDescent="0.3">
      <c r="A376" s="1" t="s">
        <v>2277</v>
      </c>
      <c r="B376" s="1">
        <v>129</v>
      </c>
      <c r="C376" s="1">
        <v>37567440</v>
      </c>
      <c r="D376" s="1" t="s">
        <v>173</v>
      </c>
      <c r="E376" s="1" t="s">
        <v>2279</v>
      </c>
      <c r="F376" s="1" t="s">
        <v>37</v>
      </c>
      <c r="G376" s="1" t="s">
        <v>38</v>
      </c>
      <c r="H376" s="1">
        <v>20000000</v>
      </c>
      <c r="I376" s="1">
        <v>6.9</v>
      </c>
    </row>
    <row r="377" spans="1:9" x14ac:dyDescent="0.3">
      <c r="A377" s="2" t="s">
        <v>850</v>
      </c>
      <c r="B377" s="2">
        <v>144</v>
      </c>
      <c r="C377" s="2">
        <v>61644321</v>
      </c>
      <c r="D377" s="2" t="s">
        <v>1634</v>
      </c>
      <c r="E377" s="2" t="s">
        <v>2285</v>
      </c>
      <c r="F377" s="2" t="s">
        <v>37</v>
      </c>
      <c r="G377" s="2" t="s">
        <v>38</v>
      </c>
      <c r="H377" s="2">
        <v>88000000</v>
      </c>
      <c r="I377" s="2">
        <v>8</v>
      </c>
    </row>
    <row r="378" spans="1:9" x14ac:dyDescent="0.3">
      <c r="A378" s="1" t="s">
        <v>2289</v>
      </c>
      <c r="B378" s="1">
        <v>110</v>
      </c>
      <c r="C378" s="1">
        <v>190562</v>
      </c>
      <c r="D378" s="1" t="s">
        <v>2290</v>
      </c>
      <c r="E378" s="1" t="s">
        <v>2292</v>
      </c>
      <c r="F378" s="1" t="s">
        <v>37</v>
      </c>
      <c r="G378" s="1" t="s">
        <v>56</v>
      </c>
      <c r="H378" s="1">
        <v>90000000</v>
      </c>
      <c r="I378" s="1">
        <v>4.4000000000000004</v>
      </c>
    </row>
    <row r="379" spans="1:9" x14ac:dyDescent="0.3">
      <c r="A379" s="2" t="s">
        <v>2296</v>
      </c>
      <c r="B379" s="2">
        <v>140</v>
      </c>
      <c r="C379" s="2">
        <v>120147445</v>
      </c>
      <c r="D379" s="2" t="s">
        <v>2298</v>
      </c>
      <c r="E379" s="2" t="s">
        <v>2299</v>
      </c>
      <c r="F379" s="2" t="s">
        <v>37</v>
      </c>
      <c r="G379" s="2" t="s">
        <v>38</v>
      </c>
      <c r="H379" s="2">
        <v>87000000</v>
      </c>
      <c r="I379" s="2">
        <v>7.3</v>
      </c>
    </row>
    <row r="380" spans="1:9" x14ac:dyDescent="0.3">
      <c r="A380" s="1" t="s">
        <v>1605</v>
      </c>
      <c r="B380" s="1">
        <v>113</v>
      </c>
      <c r="C380" s="1">
        <v>241688385</v>
      </c>
      <c r="D380" s="1" t="s">
        <v>712</v>
      </c>
      <c r="E380" s="1" t="s">
        <v>2303</v>
      </c>
      <c r="F380" s="1" t="s">
        <v>37</v>
      </c>
      <c r="G380" s="1" t="s">
        <v>38</v>
      </c>
      <c r="H380" s="1">
        <v>92000000</v>
      </c>
      <c r="I380" s="1">
        <v>6.3</v>
      </c>
    </row>
    <row r="381" spans="1:9" x14ac:dyDescent="0.3">
      <c r="A381" s="2" t="s">
        <v>435</v>
      </c>
      <c r="B381" s="2">
        <v>143</v>
      </c>
      <c r="C381" s="2">
        <v>233630478</v>
      </c>
      <c r="D381" s="2" t="s">
        <v>2308</v>
      </c>
      <c r="E381" s="2" t="s">
        <v>2309</v>
      </c>
      <c r="F381" s="2" t="s">
        <v>37</v>
      </c>
      <c r="G381" s="2" t="s">
        <v>38</v>
      </c>
      <c r="H381" s="2">
        <v>90000000</v>
      </c>
      <c r="I381" s="2">
        <v>7.7</v>
      </c>
    </row>
    <row r="382" spans="1:9" x14ac:dyDescent="0.3">
      <c r="A382" s="1" t="s">
        <v>845</v>
      </c>
      <c r="B382" s="1">
        <v>108</v>
      </c>
      <c r="C382" s="1">
        <v>197992827</v>
      </c>
      <c r="D382" s="1" t="s">
        <v>2313</v>
      </c>
      <c r="E382" s="1" t="s">
        <v>2314</v>
      </c>
      <c r="F382" s="1" t="s">
        <v>37</v>
      </c>
      <c r="G382" s="1" t="s">
        <v>38</v>
      </c>
      <c r="H382" s="1">
        <v>100000000</v>
      </c>
      <c r="I382" s="1">
        <v>6.5</v>
      </c>
    </row>
    <row r="383" spans="1:9" x14ac:dyDescent="0.3">
      <c r="A383" s="2" t="s">
        <v>1155</v>
      </c>
      <c r="B383" s="2">
        <v>108</v>
      </c>
      <c r="C383" s="2">
        <v>176049130</v>
      </c>
      <c r="D383" s="2" t="s">
        <v>1156</v>
      </c>
      <c r="E383" s="2" t="s">
        <v>2319</v>
      </c>
      <c r="F383" s="2" t="s">
        <v>37</v>
      </c>
      <c r="G383" s="2" t="s">
        <v>38</v>
      </c>
      <c r="H383" s="2">
        <v>75000000</v>
      </c>
      <c r="I383" s="2">
        <v>7.8</v>
      </c>
    </row>
    <row r="384" spans="1:9" x14ac:dyDescent="0.3">
      <c r="A384" s="1" t="s">
        <v>710</v>
      </c>
      <c r="B384" s="1">
        <v>124</v>
      </c>
      <c r="C384" s="1">
        <v>172620724</v>
      </c>
      <c r="D384" s="1" t="s">
        <v>712</v>
      </c>
      <c r="E384" s="1" t="s">
        <v>2323</v>
      </c>
      <c r="F384" s="1" t="s">
        <v>37</v>
      </c>
      <c r="G384" s="1" t="s">
        <v>38</v>
      </c>
      <c r="H384" s="1">
        <v>85000000</v>
      </c>
      <c r="I384" s="1">
        <v>6.4</v>
      </c>
    </row>
    <row r="385" spans="1:9" x14ac:dyDescent="0.3">
      <c r="A385" s="2" t="s">
        <v>1526</v>
      </c>
      <c r="B385" s="2">
        <v>116</v>
      </c>
      <c r="C385" s="2">
        <v>183405771</v>
      </c>
      <c r="D385" s="2" t="s">
        <v>1528</v>
      </c>
      <c r="E385" s="2" t="s">
        <v>2327</v>
      </c>
      <c r="F385" s="2" t="s">
        <v>37</v>
      </c>
      <c r="G385" s="2" t="s">
        <v>38</v>
      </c>
      <c r="H385" s="2">
        <v>85000000</v>
      </c>
      <c r="I385" s="2">
        <v>7.8</v>
      </c>
    </row>
    <row r="386" spans="1:9" x14ac:dyDescent="0.3">
      <c r="A386" s="1" t="s">
        <v>2331</v>
      </c>
      <c r="B386" s="1">
        <v>110</v>
      </c>
      <c r="C386" s="1">
        <v>20315324</v>
      </c>
      <c r="D386" s="1" t="s">
        <v>81</v>
      </c>
      <c r="E386" s="1" t="s">
        <v>2332</v>
      </c>
      <c r="F386" s="1" t="s">
        <v>37</v>
      </c>
      <c r="G386" s="1" t="s">
        <v>767</v>
      </c>
      <c r="H386" s="1">
        <v>75000000</v>
      </c>
      <c r="I386" s="1">
        <v>5.8</v>
      </c>
    </row>
    <row r="387" spans="1:9" x14ac:dyDescent="0.3">
      <c r="A387" s="2" t="s">
        <v>2335</v>
      </c>
      <c r="B387" s="2">
        <v>91</v>
      </c>
      <c r="C387" s="2">
        <v>148313048</v>
      </c>
      <c r="D387" s="2" t="s">
        <v>792</v>
      </c>
      <c r="E387" s="2" t="s">
        <v>2336</v>
      </c>
      <c r="F387" s="2" t="s">
        <v>37</v>
      </c>
      <c r="G387" s="2" t="s">
        <v>38</v>
      </c>
      <c r="H387" s="2">
        <v>85000000</v>
      </c>
      <c r="I387" s="2">
        <v>7.1</v>
      </c>
    </row>
    <row r="388" spans="1:9" x14ac:dyDescent="0.3">
      <c r="A388" s="1" t="s">
        <v>2339</v>
      </c>
      <c r="B388" s="1">
        <v>107</v>
      </c>
      <c r="C388" s="1">
        <v>127706877</v>
      </c>
      <c r="D388" s="1" t="s">
        <v>2341</v>
      </c>
      <c r="E388" s="1" t="s">
        <v>2343</v>
      </c>
      <c r="F388" s="1" t="s">
        <v>37</v>
      </c>
      <c r="G388" s="1" t="s">
        <v>38</v>
      </c>
      <c r="H388" s="1">
        <v>85000000</v>
      </c>
      <c r="I388" s="1">
        <v>7.1</v>
      </c>
    </row>
    <row r="389" spans="1:9" x14ac:dyDescent="0.3">
      <c r="A389" s="2" t="s">
        <v>2354</v>
      </c>
      <c r="B389" s="2">
        <v>115</v>
      </c>
      <c r="C389" s="2">
        <v>126149655</v>
      </c>
      <c r="D389" s="2" t="s">
        <v>1199</v>
      </c>
      <c r="E389" s="2" t="s">
        <v>2355</v>
      </c>
      <c r="F389" s="2" t="s">
        <v>37</v>
      </c>
      <c r="G389" s="2" t="s">
        <v>38</v>
      </c>
      <c r="H389" s="2">
        <v>85000000</v>
      </c>
      <c r="I389" s="2">
        <v>6.8</v>
      </c>
    </row>
    <row r="390" spans="1:9" x14ac:dyDescent="0.3">
      <c r="A390" s="1" t="s">
        <v>2339</v>
      </c>
      <c r="B390" s="1">
        <v>100</v>
      </c>
      <c r="C390" s="1">
        <v>66941559</v>
      </c>
      <c r="D390" s="1" t="s">
        <v>2358</v>
      </c>
      <c r="E390" s="1" t="s">
        <v>2359</v>
      </c>
      <c r="F390" s="1" t="s">
        <v>37</v>
      </c>
      <c r="G390" s="1" t="s">
        <v>38</v>
      </c>
      <c r="H390" s="1">
        <v>85000000</v>
      </c>
      <c r="I390" s="1">
        <v>4.8</v>
      </c>
    </row>
    <row r="391" spans="1:9" x14ac:dyDescent="0.3">
      <c r="A391" s="2" t="s">
        <v>260</v>
      </c>
      <c r="B391" s="2">
        <v>104</v>
      </c>
      <c r="C391" s="2">
        <v>78009155</v>
      </c>
      <c r="D391" s="2" t="s">
        <v>1752</v>
      </c>
      <c r="E391" s="2" t="s">
        <v>2364</v>
      </c>
      <c r="F391" s="2" t="s">
        <v>37</v>
      </c>
      <c r="G391" s="2" t="s">
        <v>38</v>
      </c>
      <c r="H391" s="2">
        <v>75000000</v>
      </c>
      <c r="I391" s="2">
        <v>6.2</v>
      </c>
    </row>
    <row r="392" spans="1:9" x14ac:dyDescent="0.3">
      <c r="A392" s="1" t="s">
        <v>2367</v>
      </c>
      <c r="B392" s="1">
        <v>138</v>
      </c>
      <c r="C392" s="1">
        <v>63224849</v>
      </c>
      <c r="D392" s="1" t="s">
        <v>1681</v>
      </c>
      <c r="E392" s="1" t="s">
        <v>2368</v>
      </c>
      <c r="F392" s="1" t="s">
        <v>37</v>
      </c>
      <c r="G392" s="1" t="s">
        <v>38</v>
      </c>
      <c r="H392" s="1">
        <v>85000000</v>
      </c>
      <c r="I392" s="1">
        <v>6.9</v>
      </c>
    </row>
    <row r="393" spans="1:9" x14ac:dyDescent="0.3">
      <c r="A393" s="2" t="s">
        <v>1739</v>
      </c>
      <c r="B393" s="2">
        <v>140</v>
      </c>
      <c r="C393" s="2">
        <v>111544445</v>
      </c>
      <c r="D393" s="2" t="s">
        <v>1120</v>
      </c>
      <c r="E393" s="2" t="s">
        <v>2372</v>
      </c>
      <c r="F393" s="2" t="s">
        <v>37</v>
      </c>
      <c r="G393" s="2" t="s">
        <v>38</v>
      </c>
      <c r="H393" s="2">
        <v>90000000</v>
      </c>
      <c r="I393" s="2">
        <v>7.3</v>
      </c>
    </row>
    <row r="394" spans="1:9" x14ac:dyDescent="0.3">
      <c r="A394" s="1" t="s">
        <v>2367</v>
      </c>
      <c r="B394" s="1">
        <v>120</v>
      </c>
      <c r="C394" s="1">
        <v>112703470</v>
      </c>
      <c r="D394" s="1" t="s">
        <v>1415</v>
      </c>
      <c r="E394" s="1" t="s">
        <v>2378</v>
      </c>
      <c r="F394" s="1" t="s">
        <v>37</v>
      </c>
      <c r="G394" s="1" t="s">
        <v>38</v>
      </c>
      <c r="H394" s="1">
        <v>85000000</v>
      </c>
      <c r="I394" s="1">
        <v>6.6</v>
      </c>
    </row>
    <row r="395" spans="1:9" x14ac:dyDescent="0.3">
      <c r="A395" s="2" t="s">
        <v>1526</v>
      </c>
      <c r="B395" s="2">
        <v>122</v>
      </c>
      <c r="C395" s="2">
        <v>117144465</v>
      </c>
      <c r="D395" s="2" t="s">
        <v>1528</v>
      </c>
      <c r="E395" s="2" t="s">
        <v>2383</v>
      </c>
      <c r="F395" s="2" t="s">
        <v>37</v>
      </c>
      <c r="G395" s="2" t="s">
        <v>38</v>
      </c>
      <c r="H395" s="2">
        <v>85000000</v>
      </c>
      <c r="I395" s="2">
        <v>6.9</v>
      </c>
    </row>
    <row r="396" spans="1:9" x14ac:dyDescent="0.3">
      <c r="A396" s="1" t="s">
        <v>2386</v>
      </c>
      <c r="B396" s="1">
        <v>83</v>
      </c>
      <c r="C396" s="1">
        <v>84303558</v>
      </c>
      <c r="D396" s="1" t="s">
        <v>471</v>
      </c>
      <c r="E396" s="1" t="s">
        <v>2388</v>
      </c>
      <c r="F396" s="1" t="s">
        <v>37</v>
      </c>
      <c r="G396" s="1" t="s">
        <v>38</v>
      </c>
      <c r="H396" s="1">
        <v>85000000</v>
      </c>
      <c r="I396" s="1">
        <v>6.2</v>
      </c>
    </row>
    <row r="397" spans="1:9" x14ac:dyDescent="0.3">
      <c r="A397" s="2" t="s">
        <v>2392</v>
      </c>
      <c r="B397" s="2">
        <v>139</v>
      </c>
      <c r="C397" s="2">
        <v>150832203</v>
      </c>
      <c r="D397" s="2" t="s">
        <v>1380</v>
      </c>
      <c r="E397" s="2" t="s">
        <v>2393</v>
      </c>
      <c r="F397" s="2" t="s">
        <v>37</v>
      </c>
      <c r="G397" s="2" t="s">
        <v>38</v>
      </c>
      <c r="H397" s="2">
        <v>85000000</v>
      </c>
      <c r="I397" s="2">
        <v>6.7</v>
      </c>
    </row>
    <row r="398" spans="1:9" x14ac:dyDescent="0.3">
      <c r="A398" s="1" t="s">
        <v>2396</v>
      </c>
      <c r="B398" s="1">
        <v>131</v>
      </c>
      <c r="C398" s="1">
        <v>51396781</v>
      </c>
      <c r="D398" s="1" t="s">
        <v>1961</v>
      </c>
      <c r="E398" s="1" t="s">
        <v>2399</v>
      </c>
      <c r="F398" s="1" t="s">
        <v>37</v>
      </c>
      <c r="G398" s="1" t="s">
        <v>38</v>
      </c>
      <c r="H398" s="1">
        <v>68000000</v>
      </c>
      <c r="I398" s="1">
        <v>7.6</v>
      </c>
    </row>
    <row r="399" spans="1:9" x14ac:dyDescent="0.3">
      <c r="A399" s="2" t="s">
        <v>225</v>
      </c>
      <c r="B399" s="2">
        <v>104</v>
      </c>
      <c r="C399" s="2">
        <v>47592825</v>
      </c>
      <c r="D399" s="2" t="s">
        <v>1077</v>
      </c>
      <c r="E399" s="2" t="s">
        <v>2403</v>
      </c>
      <c r="F399" s="2" t="s">
        <v>37</v>
      </c>
      <c r="G399" s="2" t="s">
        <v>38</v>
      </c>
      <c r="H399" s="2">
        <v>85000000</v>
      </c>
      <c r="I399" s="2">
        <v>6.7</v>
      </c>
    </row>
    <row r="400" spans="1:9" x14ac:dyDescent="0.3">
      <c r="A400" s="1" t="s">
        <v>1311</v>
      </c>
      <c r="B400" s="1">
        <v>130</v>
      </c>
      <c r="C400" s="1">
        <v>50016394</v>
      </c>
      <c r="D400" s="1" t="s">
        <v>2407</v>
      </c>
      <c r="E400" s="1" t="s">
        <v>2409</v>
      </c>
      <c r="F400" s="1" t="s">
        <v>37</v>
      </c>
      <c r="G400" s="1" t="s">
        <v>38</v>
      </c>
      <c r="H400" s="1">
        <v>70000000</v>
      </c>
      <c r="I400" s="1">
        <v>6.2</v>
      </c>
    </row>
    <row r="401" spans="1:9" x14ac:dyDescent="0.3">
      <c r="A401" s="2" t="s">
        <v>157</v>
      </c>
      <c r="B401" s="2">
        <v>145</v>
      </c>
      <c r="C401" s="2">
        <v>57010853</v>
      </c>
      <c r="D401" s="2" t="s">
        <v>214</v>
      </c>
      <c r="E401" s="2" t="s">
        <v>2413</v>
      </c>
      <c r="F401" s="2" t="s">
        <v>37</v>
      </c>
      <c r="G401" s="2" t="s">
        <v>38</v>
      </c>
      <c r="H401" s="2">
        <v>85000000</v>
      </c>
      <c r="I401" s="2">
        <v>7.3</v>
      </c>
    </row>
    <row r="402" spans="1:9" x14ac:dyDescent="0.3">
      <c r="A402" s="1" t="s">
        <v>408</v>
      </c>
      <c r="B402" s="1">
        <v>104</v>
      </c>
      <c r="C402" s="1">
        <v>62494975</v>
      </c>
      <c r="D402" s="1" t="s">
        <v>334</v>
      </c>
      <c r="E402" s="1" t="s">
        <v>2419</v>
      </c>
      <c r="F402" s="1" t="s">
        <v>37</v>
      </c>
      <c r="G402" s="1" t="s">
        <v>38</v>
      </c>
      <c r="H402" s="1">
        <v>85000000</v>
      </c>
      <c r="I402" s="1">
        <v>6</v>
      </c>
    </row>
    <row r="403" spans="1:9" x14ac:dyDescent="0.3">
      <c r="A403" s="2" t="s">
        <v>2423</v>
      </c>
      <c r="B403" s="2">
        <v>97</v>
      </c>
      <c r="C403" s="2">
        <v>46440491</v>
      </c>
      <c r="D403" s="2" t="s">
        <v>271</v>
      </c>
      <c r="E403" s="2" t="s">
        <v>2425</v>
      </c>
      <c r="F403" s="2" t="s">
        <v>37</v>
      </c>
      <c r="G403" s="2" t="s">
        <v>56</v>
      </c>
      <c r="H403" s="2">
        <v>100000000</v>
      </c>
      <c r="I403" s="2">
        <v>7.1</v>
      </c>
    </row>
    <row r="404" spans="1:9" x14ac:dyDescent="0.3">
      <c r="A404" s="1" t="s">
        <v>2429</v>
      </c>
      <c r="B404" s="1">
        <v>178</v>
      </c>
      <c r="C404" s="1">
        <v>44606335</v>
      </c>
      <c r="D404" s="1" t="s">
        <v>687</v>
      </c>
      <c r="E404" s="1" t="s">
        <v>2430</v>
      </c>
      <c r="F404" s="1" t="s">
        <v>37</v>
      </c>
      <c r="G404" s="1" t="s">
        <v>38</v>
      </c>
      <c r="H404" s="1">
        <v>90000000</v>
      </c>
      <c r="I404" s="1">
        <v>7.1</v>
      </c>
    </row>
    <row r="405" spans="1:9" x14ac:dyDescent="0.3">
      <c r="A405" s="2" t="s">
        <v>2433</v>
      </c>
      <c r="B405" s="2">
        <v>108</v>
      </c>
      <c r="C405" s="2">
        <v>40048332</v>
      </c>
      <c r="D405" s="2" t="s">
        <v>923</v>
      </c>
      <c r="E405" s="2" t="s">
        <v>2436</v>
      </c>
      <c r="F405" s="2" t="s">
        <v>37</v>
      </c>
      <c r="G405" s="2" t="s">
        <v>38</v>
      </c>
      <c r="H405" s="2">
        <v>85000000</v>
      </c>
      <c r="I405" s="2">
        <v>5.5</v>
      </c>
    </row>
    <row r="406" spans="1:9" x14ac:dyDescent="0.3">
      <c r="A406" s="1" t="s">
        <v>2448</v>
      </c>
      <c r="B406" s="1">
        <v>106</v>
      </c>
      <c r="C406" s="1">
        <v>64933670</v>
      </c>
      <c r="D406" s="1" t="s">
        <v>2449</v>
      </c>
      <c r="E406" s="1" t="s">
        <v>2450</v>
      </c>
      <c r="F406" s="1" t="s">
        <v>37</v>
      </c>
      <c r="G406" s="1" t="s">
        <v>38</v>
      </c>
      <c r="H406" s="1">
        <v>85000000</v>
      </c>
      <c r="I406" s="1">
        <v>5.6</v>
      </c>
    </row>
    <row r="407" spans="1:9" x14ac:dyDescent="0.3">
      <c r="A407" s="2" t="s">
        <v>2453</v>
      </c>
      <c r="B407" s="2">
        <v>112</v>
      </c>
      <c r="C407" s="2">
        <v>31494270</v>
      </c>
      <c r="D407" s="2" t="s">
        <v>2455</v>
      </c>
      <c r="E407" s="2" t="s">
        <v>2457</v>
      </c>
      <c r="F407" s="2" t="s">
        <v>37</v>
      </c>
      <c r="G407" s="2" t="s">
        <v>38</v>
      </c>
      <c r="H407" s="2">
        <v>60000000</v>
      </c>
      <c r="I407" s="2">
        <v>7.5</v>
      </c>
    </row>
    <row r="408" spans="1:9" x14ac:dyDescent="0.3">
      <c r="A408" s="1" t="s">
        <v>2461</v>
      </c>
      <c r="B408" s="1">
        <v>135</v>
      </c>
      <c r="C408" s="1">
        <v>31111260</v>
      </c>
      <c r="D408" s="1" t="s">
        <v>227</v>
      </c>
      <c r="E408" s="1" t="s">
        <v>2463</v>
      </c>
      <c r="F408" s="1" t="s">
        <v>37</v>
      </c>
      <c r="G408" s="1" t="s">
        <v>38</v>
      </c>
      <c r="H408" s="1">
        <v>60000000</v>
      </c>
      <c r="I408" s="1">
        <v>5.4</v>
      </c>
    </row>
    <row r="409" spans="1:9" x14ac:dyDescent="0.3">
      <c r="A409" s="2" t="s">
        <v>2467</v>
      </c>
      <c r="B409" s="2">
        <v>109</v>
      </c>
      <c r="C409" s="2">
        <v>123307945</v>
      </c>
      <c r="D409" s="2" t="s">
        <v>2469</v>
      </c>
      <c r="E409" s="2" t="s">
        <v>2471</v>
      </c>
      <c r="F409" s="2" t="s">
        <v>37</v>
      </c>
      <c r="G409" s="2" t="s">
        <v>38</v>
      </c>
      <c r="H409" s="2">
        <v>65000000</v>
      </c>
      <c r="I409" s="2">
        <v>4.3</v>
      </c>
    </row>
    <row r="410" spans="1:9" x14ac:dyDescent="0.3">
      <c r="A410" s="1" t="s">
        <v>1575</v>
      </c>
      <c r="B410" s="1">
        <v>86</v>
      </c>
      <c r="C410" s="1">
        <v>153288182</v>
      </c>
      <c r="D410" s="1" t="s">
        <v>2476</v>
      </c>
      <c r="E410" s="1" t="s">
        <v>2478</v>
      </c>
      <c r="F410" s="1" t="s">
        <v>37</v>
      </c>
      <c r="G410" s="1" t="s">
        <v>38</v>
      </c>
      <c r="H410" s="1">
        <v>84000000</v>
      </c>
      <c r="I410" s="1">
        <v>4.9000000000000004</v>
      </c>
    </row>
    <row r="411" spans="1:9" x14ac:dyDescent="0.3">
      <c r="A411" s="2" t="s">
        <v>2482</v>
      </c>
      <c r="B411" s="2">
        <v>95</v>
      </c>
      <c r="C411" s="2">
        <v>13401683</v>
      </c>
      <c r="D411" s="2" t="s">
        <v>647</v>
      </c>
      <c r="E411" s="2" t="s">
        <v>2485</v>
      </c>
      <c r="F411" s="2" t="s">
        <v>37</v>
      </c>
      <c r="G411" s="2" t="s">
        <v>56</v>
      </c>
      <c r="H411" s="2">
        <v>35000000</v>
      </c>
      <c r="I411" s="2">
        <v>7.1</v>
      </c>
    </row>
    <row r="412" spans="1:9" x14ac:dyDescent="0.3">
      <c r="A412" s="1" t="s">
        <v>1627</v>
      </c>
      <c r="B412" s="1">
        <v>107</v>
      </c>
      <c r="C412" s="1">
        <v>137340146</v>
      </c>
      <c r="D412" s="1" t="s">
        <v>2490</v>
      </c>
      <c r="E412" s="1" t="s">
        <v>2491</v>
      </c>
      <c r="F412" s="1" t="s">
        <v>37</v>
      </c>
      <c r="G412" s="1" t="s">
        <v>38</v>
      </c>
      <c r="H412" s="1">
        <v>70000000</v>
      </c>
      <c r="I412" s="1">
        <v>6.4</v>
      </c>
    </row>
    <row r="413" spans="1:9" x14ac:dyDescent="0.3">
      <c r="A413" s="2" t="s">
        <v>1511</v>
      </c>
      <c r="B413" s="2">
        <v>82</v>
      </c>
      <c r="C413" s="2">
        <v>43575716</v>
      </c>
      <c r="D413" s="2" t="s">
        <v>2502</v>
      </c>
      <c r="E413" s="2" t="s">
        <v>2503</v>
      </c>
      <c r="F413" s="2" t="s">
        <v>37</v>
      </c>
      <c r="G413" s="2" t="s">
        <v>38</v>
      </c>
      <c r="H413" s="2">
        <v>85000000</v>
      </c>
      <c r="I413" s="2">
        <v>4.3</v>
      </c>
    </row>
    <row r="414" spans="1:9" x14ac:dyDescent="0.3">
      <c r="A414" s="1" t="s">
        <v>521</v>
      </c>
      <c r="B414" s="1">
        <v>88</v>
      </c>
      <c r="C414" s="1">
        <v>80170146</v>
      </c>
      <c r="D414" s="1" t="s">
        <v>227</v>
      </c>
      <c r="E414" s="1" t="s">
        <v>2507</v>
      </c>
      <c r="F414" s="1" t="s">
        <v>37</v>
      </c>
      <c r="G414" s="1" t="s">
        <v>38</v>
      </c>
      <c r="H414" s="1">
        <v>85000000</v>
      </c>
      <c r="I414" s="1">
        <v>6.1</v>
      </c>
    </row>
    <row r="415" spans="1:9" x14ac:dyDescent="0.3">
      <c r="A415" s="2" t="s">
        <v>378</v>
      </c>
      <c r="B415" s="2">
        <v>120</v>
      </c>
      <c r="C415" s="2">
        <v>75754670</v>
      </c>
      <c r="D415" s="2" t="s">
        <v>2512</v>
      </c>
      <c r="E415" s="2" t="s">
        <v>2514</v>
      </c>
      <c r="F415" s="2" t="s">
        <v>37</v>
      </c>
      <c r="G415" s="2" t="s">
        <v>38</v>
      </c>
      <c r="H415" s="2">
        <v>85000000</v>
      </c>
      <c r="I415" s="2">
        <v>7</v>
      </c>
    </row>
    <row r="416" spans="1:9" x14ac:dyDescent="0.3">
      <c r="A416" s="1" t="s">
        <v>685</v>
      </c>
      <c r="B416" s="1">
        <v>162</v>
      </c>
      <c r="C416" s="1">
        <v>33048353</v>
      </c>
      <c r="D416" s="1" t="s">
        <v>2518</v>
      </c>
      <c r="E416" s="1" t="s">
        <v>2519</v>
      </c>
      <c r="F416" s="1" t="s">
        <v>37</v>
      </c>
      <c r="G416" s="1" t="s">
        <v>38</v>
      </c>
      <c r="H416" s="1">
        <v>65000000</v>
      </c>
      <c r="I416" s="1">
        <v>7.7</v>
      </c>
    </row>
    <row r="417" spans="1:9" x14ac:dyDescent="0.3">
      <c r="A417" s="2" t="s">
        <v>1516</v>
      </c>
      <c r="B417" s="2">
        <v>123</v>
      </c>
      <c r="C417" s="2">
        <v>34543701</v>
      </c>
      <c r="D417" s="2" t="s">
        <v>1644</v>
      </c>
      <c r="E417" s="2" t="s">
        <v>2524</v>
      </c>
      <c r="F417" s="2" t="s">
        <v>37</v>
      </c>
      <c r="G417" s="2" t="s">
        <v>38</v>
      </c>
      <c r="H417" s="2">
        <v>82000000</v>
      </c>
      <c r="I417" s="2">
        <v>5.9</v>
      </c>
    </row>
    <row r="418" spans="1:9" x14ac:dyDescent="0.3">
      <c r="A418" s="1" t="s">
        <v>514</v>
      </c>
      <c r="B418" s="1">
        <v>101</v>
      </c>
      <c r="C418" s="1">
        <v>242589580</v>
      </c>
      <c r="D418" s="1" t="s">
        <v>2527</v>
      </c>
      <c r="E418" s="1" t="s">
        <v>2528</v>
      </c>
      <c r="F418" s="1" t="s">
        <v>37</v>
      </c>
      <c r="G418" s="1" t="s">
        <v>38</v>
      </c>
      <c r="H418" s="1">
        <v>81000000</v>
      </c>
      <c r="I418" s="1">
        <v>6.7</v>
      </c>
    </row>
    <row r="419" spans="1:9" x14ac:dyDescent="0.3">
      <c r="A419" s="2" t="s">
        <v>1784</v>
      </c>
      <c r="B419" s="2">
        <v>113</v>
      </c>
      <c r="C419" s="2">
        <v>102981571</v>
      </c>
      <c r="D419" s="2" t="s">
        <v>50</v>
      </c>
      <c r="E419" s="2" t="s">
        <v>2531</v>
      </c>
      <c r="F419" s="2" t="s">
        <v>37</v>
      </c>
      <c r="G419" s="2" t="s">
        <v>38</v>
      </c>
      <c r="H419" s="2">
        <v>80000000</v>
      </c>
      <c r="I419" s="2">
        <v>6.5</v>
      </c>
    </row>
    <row r="420" spans="1:9" x14ac:dyDescent="0.3">
      <c r="A420" s="1" t="s">
        <v>2246</v>
      </c>
      <c r="B420" s="1">
        <v>110</v>
      </c>
      <c r="C420" s="1">
        <v>180965237</v>
      </c>
      <c r="D420" s="1" t="s">
        <v>50</v>
      </c>
      <c r="E420" s="1" t="s">
        <v>2534</v>
      </c>
      <c r="F420" s="1" t="s">
        <v>37</v>
      </c>
      <c r="G420" s="1" t="s">
        <v>38</v>
      </c>
      <c r="H420" s="1">
        <v>80000000</v>
      </c>
      <c r="I420" s="1">
        <v>7.1</v>
      </c>
    </row>
    <row r="421" spans="1:9" x14ac:dyDescent="0.3">
      <c r="A421" s="2" t="s">
        <v>2296</v>
      </c>
      <c r="B421" s="2">
        <v>142</v>
      </c>
      <c r="C421" s="2">
        <v>407999255</v>
      </c>
      <c r="D421" s="2" t="s">
        <v>1483</v>
      </c>
      <c r="E421" s="2" t="s">
        <v>2538</v>
      </c>
      <c r="F421" s="2" t="s">
        <v>37</v>
      </c>
      <c r="G421" s="2" t="s">
        <v>38</v>
      </c>
      <c r="H421" s="2">
        <v>78000000</v>
      </c>
      <c r="I421" s="2">
        <v>7.3</v>
      </c>
    </row>
    <row r="422" spans="1:9" x14ac:dyDescent="0.3">
      <c r="A422" s="1" t="s">
        <v>2542</v>
      </c>
      <c r="B422" s="1">
        <v>102</v>
      </c>
      <c r="C422" s="1">
        <v>254455986</v>
      </c>
      <c r="D422" s="1" t="s">
        <v>1671</v>
      </c>
      <c r="E422" s="1" t="s">
        <v>2544</v>
      </c>
      <c r="F422" s="1" t="s">
        <v>37</v>
      </c>
      <c r="G422" s="1" t="s">
        <v>38</v>
      </c>
      <c r="H422" s="1">
        <v>80000000</v>
      </c>
      <c r="I422" s="1">
        <v>6.5</v>
      </c>
    </row>
    <row r="423" spans="1:9" x14ac:dyDescent="0.3">
      <c r="A423" s="2" t="s">
        <v>255</v>
      </c>
      <c r="B423" s="2">
        <v>126</v>
      </c>
      <c r="C423" s="2">
        <v>162831698</v>
      </c>
      <c r="D423" s="2" t="s">
        <v>1325</v>
      </c>
      <c r="E423" s="2" t="s">
        <v>2548</v>
      </c>
      <c r="F423" s="2" t="s">
        <v>37</v>
      </c>
      <c r="G423" s="2" t="s">
        <v>38</v>
      </c>
      <c r="H423" s="2">
        <v>80000000</v>
      </c>
      <c r="I423" s="2">
        <v>7</v>
      </c>
    </row>
    <row r="424" spans="1:9" x14ac:dyDescent="0.3">
      <c r="A424" s="1" t="s">
        <v>1175</v>
      </c>
      <c r="B424" s="1">
        <v>83</v>
      </c>
      <c r="C424" s="1">
        <v>155019340</v>
      </c>
      <c r="D424" s="1" t="s">
        <v>471</v>
      </c>
      <c r="E424" s="1" t="s">
        <v>2552</v>
      </c>
      <c r="F424" s="1" t="s">
        <v>37</v>
      </c>
      <c r="G424" s="1" t="s">
        <v>38</v>
      </c>
      <c r="H424" s="1">
        <v>80000000</v>
      </c>
      <c r="I424" s="1">
        <v>6.8</v>
      </c>
    </row>
    <row r="425" spans="1:9" x14ac:dyDescent="0.3">
      <c r="A425" s="2" t="s">
        <v>639</v>
      </c>
      <c r="B425" s="2">
        <v>85</v>
      </c>
      <c r="C425" s="2">
        <v>145771527</v>
      </c>
      <c r="D425" s="2" t="s">
        <v>2556</v>
      </c>
      <c r="E425" s="2" t="s">
        <v>2557</v>
      </c>
      <c r="F425" s="2" t="s">
        <v>37</v>
      </c>
      <c r="G425" s="2" t="s">
        <v>38</v>
      </c>
      <c r="H425" s="2">
        <v>80000000</v>
      </c>
      <c r="I425" s="2">
        <v>7.2</v>
      </c>
    </row>
    <row r="426" spans="1:9" x14ac:dyDescent="0.3">
      <c r="A426" s="1" t="s">
        <v>2565</v>
      </c>
      <c r="B426" s="1">
        <v>120</v>
      </c>
      <c r="C426" s="1">
        <v>140459099</v>
      </c>
      <c r="D426" s="1" t="s">
        <v>2566</v>
      </c>
      <c r="E426" s="1" t="s">
        <v>2567</v>
      </c>
      <c r="F426" s="1" t="s">
        <v>37</v>
      </c>
      <c r="G426" s="1" t="s">
        <v>38</v>
      </c>
      <c r="H426" s="1">
        <v>75000000</v>
      </c>
      <c r="I426" s="1">
        <v>6.1</v>
      </c>
    </row>
    <row r="427" spans="1:9" x14ac:dyDescent="0.3">
      <c r="A427" s="2" t="s">
        <v>1007</v>
      </c>
      <c r="B427" s="2">
        <v>116</v>
      </c>
      <c r="C427" s="2">
        <v>53215979</v>
      </c>
      <c r="D427" s="2" t="s">
        <v>422</v>
      </c>
      <c r="E427" s="2" t="s">
        <v>2570</v>
      </c>
      <c r="F427" s="2" t="s">
        <v>37</v>
      </c>
      <c r="G427" s="2" t="s">
        <v>38</v>
      </c>
      <c r="H427" s="2">
        <v>84000000</v>
      </c>
      <c r="I427" s="2">
        <v>6.7</v>
      </c>
    </row>
    <row r="428" spans="1:9" x14ac:dyDescent="0.3">
      <c r="A428" s="1" t="s">
        <v>2467</v>
      </c>
      <c r="B428" s="1">
        <v>113</v>
      </c>
      <c r="C428" s="1">
        <v>158115031</v>
      </c>
      <c r="D428" s="1" t="s">
        <v>2575</v>
      </c>
      <c r="E428" s="1" t="s">
        <v>2576</v>
      </c>
      <c r="F428" s="1" t="s">
        <v>37</v>
      </c>
      <c r="G428" s="1" t="s">
        <v>38</v>
      </c>
      <c r="H428" s="1">
        <v>82000000</v>
      </c>
      <c r="I428" s="1">
        <v>6.4</v>
      </c>
    </row>
    <row r="429" spans="1:9" x14ac:dyDescent="0.3">
      <c r="A429" s="2" t="s">
        <v>597</v>
      </c>
      <c r="B429" s="2">
        <v>87</v>
      </c>
      <c r="C429" s="2">
        <v>133103929</v>
      </c>
      <c r="D429" s="2" t="s">
        <v>2168</v>
      </c>
      <c r="E429" s="2" t="s">
        <v>2580</v>
      </c>
      <c r="F429" s="2" t="s">
        <v>37</v>
      </c>
      <c r="G429" s="2" t="s">
        <v>38</v>
      </c>
      <c r="H429" s="2">
        <v>75000000</v>
      </c>
      <c r="I429" s="2">
        <v>4.4000000000000004</v>
      </c>
    </row>
    <row r="430" spans="1:9" x14ac:dyDescent="0.3">
      <c r="A430" s="1" t="s">
        <v>2178</v>
      </c>
      <c r="B430" s="1">
        <v>101</v>
      </c>
      <c r="C430" s="1">
        <v>133668525</v>
      </c>
      <c r="D430" s="1" t="s">
        <v>1671</v>
      </c>
      <c r="E430" s="1" t="s">
        <v>2584</v>
      </c>
      <c r="F430" s="1" t="s">
        <v>37</v>
      </c>
      <c r="G430" s="1" t="s">
        <v>38</v>
      </c>
      <c r="H430" s="1">
        <v>80000000</v>
      </c>
      <c r="I430" s="1">
        <v>5.4</v>
      </c>
    </row>
    <row r="431" spans="1:9" x14ac:dyDescent="0.3">
      <c r="A431" s="2" t="s">
        <v>2467</v>
      </c>
      <c r="B431" s="2">
        <v>110</v>
      </c>
      <c r="C431" s="2">
        <v>130313314</v>
      </c>
      <c r="D431" s="2" t="s">
        <v>1628</v>
      </c>
      <c r="E431" s="2" t="s">
        <v>2587</v>
      </c>
      <c r="F431" s="2" t="s">
        <v>37</v>
      </c>
      <c r="G431" s="2" t="s">
        <v>38</v>
      </c>
      <c r="H431" s="2">
        <v>80000000</v>
      </c>
      <c r="I431" s="2">
        <v>6.5</v>
      </c>
    </row>
    <row r="432" spans="1:9" x14ac:dyDescent="0.3">
      <c r="A432" s="1" t="s">
        <v>2367</v>
      </c>
      <c r="B432" s="1">
        <v>128</v>
      </c>
      <c r="C432" s="1">
        <v>124590960</v>
      </c>
      <c r="D432" s="1" t="s">
        <v>1415</v>
      </c>
      <c r="E432" s="1" t="s">
        <v>2590</v>
      </c>
      <c r="F432" s="1" t="s">
        <v>37</v>
      </c>
      <c r="G432" s="1" t="s">
        <v>38</v>
      </c>
      <c r="H432" s="1">
        <v>80000000</v>
      </c>
      <c r="I432" s="1">
        <v>6.7</v>
      </c>
    </row>
    <row r="433" spans="1:9" x14ac:dyDescent="0.3">
      <c r="A433" s="2" t="s">
        <v>487</v>
      </c>
      <c r="B433" s="2">
        <v>138</v>
      </c>
      <c r="C433" s="2">
        <v>127968405</v>
      </c>
      <c r="D433" s="2" t="s">
        <v>852</v>
      </c>
      <c r="E433" s="2" t="s">
        <v>2595</v>
      </c>
      <c r="F433" s="2" t="s">
        <v>37</v>
      </c>
      <c r="G433" s="2" t="s">
        <v>38</v>
      </c>
      <c r="H433" s="2">
        <v>80000000</v>
      </c>
      <c r="I433" s="2">
        <v>8.1</v>
      </c>
    </row>
    <row r="434" spans="1:9" x14ac:dyDescent="0.3">
      <c r="A434" s="1" t="s">
        <v>2599</v>
      </c>
      <c r="B434" s="1">
        <v>88</v>
      </c>
      <c r="C434" s="1">
        <v>120136047</v>
      </c>
      <c r="D434" s="1" t="s">
        <v>1415</v>
      </c>
      <c r="E434" s="1" t="s">
        <v>2600</v>
      </c>
      <c r="F434" s="1" t="s">
        <v>37</v>
      </c>
      <c r="G434" s="1" t="s">
        <v>767</v>
      </c>
      <c r="H434" s="1">
        <v>80000000</v>
      </c>
      <c r="I434" s="1">
        <v>5.6</v>
      </c>
    </row>
    <row r="435" spans="1:9" x14ac:dyDescent="0.3">
      <c r="A435" s="2" t="s">
        <v>1807</v>
      </c>
      <c r="B435" s="2">
        <v>91</v>
      </c>
      <c r="C435" s="2">
        <v>128200012</v>
      </c>
      <c r="D435" s="2" t="s">
        <v>621</v>
      </c>
      <c r="E435" s="2" t="s">
        <v>2605</v>
      </c>
      <c r="F435" s="2" t="s">
        <v>37</v>
      </c>
      <c r="G435" s="2" t="s">
        <v>38</v>
      </c>
      <c r="H435" s="2">
        <v>75000000</v>
      </c>
      <c r="I435" s="2">
        <v>6.3</v>
      </c>
    </row>
    <row r="436" spans="1:9" x14ac:dyDescent="0.3">
      <c r="A436" s="1" t="s">
        <v>1340</v>
      </c>
      <c r="B436" s="1">
        <v>138</v>
      </c>
      <c r="C436" s="1">
        <v>112225777</v>
      </c>
      <c r="D436" s="1" t="s">
        <v>1401</v>
      </c>
      <c r="E436" s="1" t="s">
        <v>2609</v>
      </c>
      <c r="F436" s="1" t="s">
        <v>37</v>
      </c>
      <c r="G436" s="1" t="s">
        <v>38</v>
      </c>
      <c r="H436" s="1">
        <v>80000000</v>
      </c>
      <c r="I436" s="1">
        <v>7.3</v>
      </c>
    </row>
    <row r="437" spans="1:9" x14ac:dyDescent="0.3">
      <c r="A437" s="2" t="s">
        <v>2612</v>
      </c>
      <c r="B437" s="2">
        <v>99</v>
      </c>
      <c r="C437" s="2">
        <v>109993847</v>
      </c>
      <c r="D437" s="2" t="s">
        <v>2614</v>
      </c>
      <c r="E437" s="2" t="s">
        <v>2615</v>
      </c>
      <c r="F437" s="2" t="s">
        <v>37</v>
      </c>
      <c r="G437" s="2" t="s">
        <v>38</v>
      </c>
      <c r="H437" s="2">
        <v>80000000</v>
      </c>
      <c r="I437" s="2">
        <v>6.1</v>
      </c>
    </row>
    <row r="438" spans="1:9" x14ac:dyDescent="0.3">
      <c r="A438" s="1" t="s">
        <v>48</v>
      </c>
      <c r="B438" s="1">
        <v>117</v>
      </c>
      <c r="C438" s="1">
        <v>104054514</v>
      </c>
      <c r="D438" s="1" t="s">
        <v>2125</v>
      </c>
      <c r="E438" s="1" t="s">
        <v>2620</v>
      </c>
      <c r="F438" s="1" t="s">
        <v>37</v>
      </c>
      <c r="G438" s="1" t="s">
        <v>38</v>
      </c>
      <c r="H438" s="1">
        <v>80000000</v>
      </c>
      <c r="I438" s="1">
        <v>7.7</v>
      </c>
    </row>
    <row r="439" spans="1:9" x14ac:dyDescent="0.3">
      <c r="A439" s="2" t="s">
        <v>2178</v>
      </c>
      <c r="B439" s="2">
        <v>117</v>
      </c>
      <c r="C439" s="2">
        <v>103028109</v>
      </c>
      <c r="D439" s="2" t="s">
        <v>1681</v>
      </c>
      <c r="E439" s="2" t="s">
        <v>2625</v>
      </c>
      <c r="F439" s="2" t="s">
        <v>37</v>
      </c>
      <c r="G439" s="2" t="s">
        <v>38</v>
      </c>
      <c r="H439" s="2">
        <v>80000000</v>
      </c>
      <c r="I439" s="2">
        <v>6.4</v>
      </c>
    </row>
    <row r="440" spans="1:9" x14ac:dyDescent="0.3">
      <c r="A440" s="1" t="s">
        <v>1783</v>
      </c>
      <c r="B440" s="1">
        <v>123</v>
      </c>
      <c r="C440" s="1">
        <v>101087161</v>
      </c>
      <c r="D440" s="1" t="s">
        <v>334</v>
      </c>
      <c r="E440" s="1" t="s">
        <v>2637</v>
      </c>
      <c r="F440" s="1" t="s">
        <v>37</v>
      </c>
      <c r="G440" s="1" t="s">
        <v>38</v>
      </c>
      <c r="H440" s="1">
        <v>75000000</v>
      </c>
      <c r="I440" s="1">
        <v>6.8</v>
      </c>
    </row>
    <row r="441" spans="1:9" x14ac:dyDescent="0.3">
      <c r="A441" s="2" t="s">
        <v>2641</v>
      </c>
      <c r="B441" s="2">
        <v>118</v>
      </c>
      <c r="C441" s="2">
        <v>101111837</v>
      </c>
      <c r="D441" s="2" t="s">
        <v>1156</v>
      </c>
      <c r="E441" s="2" t="s">
        <v>2643</v>
      </c>
      <c r="F441" s="2" t="s">
        <v>37</v>
      </c>
      <c r="G441" s="2" t="s">
        <v>38</v>
      </c>
      <c r="H441" s="2">
        <v>80000000</v>
      </c>
      <c r="I441" s="2">
        <v>6.6</v>
      </c>
    </row>
    <row r="442" spans="1:9" x14ac:dyDescent="0.3">
      <c r="A442" s="1" t="s">
        <v>2647</v>
      </c>
      <c r="B442" s="1">
        <v>154</v>
      </c>
      <c r="C442" s="1">
        <v>95632614</v>
      </c>
      <c r="D442" s="1" t="s">
        <v>2648</v>
      </c>
      <c r="E442" s="1" t="s">
        <v>2649</v>
      </c>
      <c r="F442" s="1" t="s">
        <v>37</v>
      </c>
      <c r="G442" s="1" t="s">
        <v>38</v>
      </c>
      <c r="H442" s="1">
        <v>79000000</v>
      </c>
      <c r="I442" s="1">
        <v>7.2</v>
      </c>
    </row>
    <row r="443" spans="1:9" x14ac:dyDescent="0.3">
      <c r="A443" s="2" t="s">
        <v>2652</v>
      </c>
      <c r="B443" s="2">
        <v>118</v>
      </c>
      <c r="C443" s="2">
        <v>94822707</v>
      </c>
      <c r="D443" s="2" t="s">
        <v>712</v>
      </c>
      <c r="E443" s="2" t="s">
        <v>2653</v>
      </c>
      <c r="F443" s="2" t="s">
        <v>37</v>
      </c>
      <c r="G443" s="2" t="s">
        <v>38</v>
      </c>
      <c r="H443" s="2">
        <v>80000000</v>
      </c>
      <c r="I443" s="2">
        <v>6.9</v>
      </c>
    </row>
    <row r="444" spans="1:9" x14ac:dyDescent="0.3">
      <c r="A444" s="1" t="s">
        <v>2656</v>
      </c>
      <c r="B444" s="1">
        <v>90</v>
      </c>
      <c r="C444" s="1">
        <v>92969824</v>
      </c>
      <c r="D444" s="1" t="s">
        <v>2658</v>
      </c>
      <c r="E444" s="1" t="s">
        <v>2659</v>
      </c>
      <c r="F444" s="1" t="s">
        <v>37</v>
      </c>
      <c r="G444" s="1" t="s">
        <v>38</v>
      </c>
      <c r="H444" s="1">
        <v>80000000</v>
      </c>
      <c r="I444" s="1">
        <v>5.2</v>
      </c>
    </row>
    <row r="445" spans="1:9" x14ac:dyDescent="0.3">
      <c r="A445" s="2" t="s">
        <v>1605</v>
      </c>
      <c r="B445" s="2">
        <v>113</v>
      </c>
      <c r="C445" s="2">
        <v>91188905</v>
      </c>
      <c r="D445" s="2" t="s">
        <v>2664</v>
      </c>
      <c r="E445" s="2" t="s">
        <v>2665</v>
      </c>
      <c r="F445" s="2" t="s">
        <v>37</v>
      </c>
      <c r="G445" s="2" t="s">
        <v>38</v>
      </c>
      <c r="H445" s="2">
        <v>80000000</v>
      </c>
      <c r="I445" s="2">
        <v>4.9000000000000004</v>
      </c>
    </row>
    <row r="446" spans="1:9" x14ac:dyDescent="0.3">
      <c r="A446" s="1" t="s">
        <v>2669</v>
      </c>
      <c r="B446" s="1">
        <v>88</v>
      </c>
      <c r="C446" s="1">
        <v>90443603</v>
      </c>
      <c r="D446" s="1" t="s">
        <v>2670</v>
      </c>
      <c r="E446" s="1" t="s">
        <v>2671</v>
      </c>
      <c r="F446" s="1" t="s">
        <v>37</v>
      </c>
      <c r="G446" s="1" t="s">
        <v>38</v>
      </c>
      <c r="H446" s="1">
        <v>80000000</v>
      </c>
      <c r="I446" s="1">
        <v>6.3</v>
      </c>
    </row>
    <row r="447" spans="1:9" x14ac:dyDescent="0.3">
      <c r="A447" s="2" t="s">
        <v>809</v>
      </c>
      <c r="B447" s="2">
        <v>93</v>
      </c>
      <c r="C447" s="2">
        <v>82226474</v>
      </c>
      <c r="D447" s="2" t="s">
        <v>2676</v>
      </c>
      <c r="E447" s="2" t="s">
        <v>2678</v>
      </c>
      <c r="F447" s="2" t="s">
        <v>37</v>
      </c>
      <c r="G447" s="2" t="s">
        <v>38</v>
      </c>
      <c r="H447" s="2">
        <v>65000000</v>
      </c>
      <c r="I447" s="2">
        <v>5.6</v>
      </c>
    </row>
    <row r="448" spans="1:9" x14ac:dyDescent="0.3">
      <c r="A448" s="1" t="s">
        <v>2682</v>
      </c>
      <c r="B448" s="1">
        <v>104</v>
      </c>
      <c r="C448" s="1">
        <v>79363785</v>
      </c>
      <c r="D448" s="1" t="s">
        <v>2683</v>
      </c>
      <c r="E448" s="1" t="s">
        <v>2684</v>
      </c>
      <c r="F448" s="1" t="s">
        <v>37</v>
      </c>
      <c r="G448" s="1" t="s">
        <v>38</v>
      </c>
      <c r="H448" s="1">
        <v>80000000</v>
      </c>
      <c r="I448" s="1">
        <v>5.5</v>
      </c>
    </row>
    <row r="449" spans="1:9" x14ac:dyDescent="0.3">
      <c r="A449" s="2" t="s">
        <v>1058</v>
      </c>
      <c r="B449" s="2">
        <v>135</v>
      </c>
      <c r="C449" s="2">
        <v>76081498</v>
      </c>
      <c r="D449" s="2" t="s">
        <v>2689</v>
      </c>
      <c r="E449" s="2" t="s">
        <v>2690</v>
      </c>
      <c r="F449" s="2" t="s">
        <v>37</v>
      </c>
      <c r="G449" s="2" t="s">
        <v>38</v>
      </c>
      <c r="H449" s="2">
        <v>75000000</v>
      </c>
      <c r="I449" s="2">
        <v>6.7</v>
      </c>
    </row>
    <row r="450" spans="1:9" x14ac:dyDescent="0.3">
      <c r="A450" s="1" t="s">
        <v>507</v>
      </c>
      <c r="B450" s="1">
        <v>134</v>
      </c>
      <c r="C450" s="1">
        <v>85707116</v>
      </c>
      <c r="D450" s="1" t="s">
        <v>1467</v>
      </c>
      <c r="E450" s="1" t="s">
        <v>2694</v>
      </c>
      <c r="F450" s="1" t="s">
        <v>37</v>
      </c>
      <c r="G450" s="1" t="s">
        <v>38</v>
      </c>
      <c r="H450" s="1">
        <v>68000000</v>
      </c>
      <c r="I450" s="1">
        <v>7.6</v>
      </c>
    </row>
    <row r="451" spans="1:9" x14ac:dyDescent="0.3">
      <c r="A451" s="2" t="s">
        <v>2698</v>
      </c>
      <c r="B451" s="2">
        <v>98</v>
      </c>
      <c r="C451" s="2">
        <v>74329966</v>
      </c>
      <c r="D451" s="2" t="s">
        <v>2699</v>
      </c>
      <c r="E451" s="2" t="s">
        <v>2700</v>
      </c>
      <c r="F451" s="2" t="s">
        <v>37</v>
      </c>
      <c r="G451" s="2" t="s">
        <v>38</v>
      </c>
      <c r="H451" s="2">
        <v>70000000</v>
      </c>
      <c r="I451" s="2">
        <v>5.7</v>
      </c>
    </row>
    <row r="452" spans="1:9" x14ac:dyDescent="0.3">
      <c r="A452" s="1" t="s">
        <v>2703</v>
      </c>
      <c r="B452" s="1">
        <v>80</v>
      </c>
      <c r="C452" s="1">
        <v>100169068</v>
      </c>
      <c r="D452" s="1" t="s">
        <v>471</v>
      </c>
      <c r="E452" s="1" t="s">
        <v>2705</v>
      </c>
      <c r="F452" s="1" t="s">
        <v>37</v>
      </c>
      <c r="G452" s="1" t="s">
        <v>38</v>
      </c>
      <c r="H452" s="1">
        <v>80000000</v>
      </c>
      <c r="I452" s="1">
        <v>4.5999999999999996</v>
      </c>
    </row>
    <row r="453" spans="1:9" x14ac:dyDescent="0.3">
      <c r="A453" s="2" t="s">
        <v>2709</v>
      </c>
      <c r="B453" s="2">
        <v>83</v>
      </c>
      <c r="C453" s="2">
        <v>73215310</v>
      </c>
      <c r="D453" s="2" t="s">
        <v>2711</v>
      </c>
      <c r="E453" s="2" t="s">
        <v>2712</v>
      </c>
      <c r="F453" s="2" t="s">
        <v>37</v>
      </c>
      <c r="G453" s="2" t="s">
        <v>38</v>
      </c>
      <c r="H453" s="2">
        <v>80000000</v>
      </c>
      <c r="I453" s="2">
        <v>7</v>
      </c>
    </row>
    <row r="454" spans="1:9" x14ac:dyDescent="0.3">
      <c r="A454" s="1" t="s">
        <v>1627</v>
      </c>
      <c r="B454" s="1">
        <v>102</v>
      </c>
      <c r="C454" s="1">
        <v>80360866</v>
      </c>
      <c r="D454" s="1" t="s">
        <v>2717</v>
      </c>
      <c r="E454" s="1" t="s">
        <v>2718</v>
      </c>
      <c r="F454" s="1" t="s">
        <v>37</v>
      </c>
      <c r="G454" s="1" t="s">
        <v>38</v>
      </c>
      <c r="H454" s="1">
        <v>80000000</v>
      </c>
      <c r="I454" s="1">
        <v>5.2</v>
      </c>
    </row>
    <row r="455" spans="1:9" x14ac:dyDescent="0.3">
      <c r="A455" s="2" t="s">
        <v>2722</v>
      </c>
      <c r="B455" s="2">
        <v>130</v>
      </c>
      <c r="C455" s="2">
        <v>69102910</v>
      </c>
      <c r="D455" s="2" t="s">
        <v>2723</v>
      </c>
      <c r="E455" s="2" t="s">
        <v>2724</v>
      </c>
      <c r="F455" s="2" t="s">
        <v>37</v>
      </c>
      <c r="G455" s="2" t="s">
        <v>38</v>
      </c>
      <c r="H455" s="2">
        <v>80000000</v>
      </c>
      <c r="I455" s="2">
        <v>5.0999999999999996</v>
      </c>
    </row>
    <row r="456" spans="1:9" x14ac:dyDescent="0.3">
      <c r="A456" s="1" t="s">
        <v>2728</v>
      </c>
      <c r="B456" s="1">
        <v>129</v>
      </c>
      <c r="C456" s="1">
        <v>65948711</v>
      </c>
      <c r="D456" s="1" t="s">
        <v>2202</v>
      </c>
      <c r="E456" s="1" t="s">
        <v>2730</v>
      </c>
      <c r="F456" s="1" t="s">
        <v>37</v>
      </c>
      <c r="G456" s="1" t="s">
        <v>38</v>
      </c>
      <c r="H456" s="1">
        <v>80000000</v>
      </c>
      <c r="I456" s="1">
        <v>6.6</v>
      </c>
    </row>
    <row r="457" spans="1:9" x14ac:dyDescent="0.3">
      <c r="A457" s="2" t="s">
        <v>2335</v>
      </c>
      <c r="B457" s="2">
        <v>89</v>
      </c>
      <c r="C457" s="2">
        <v>169692572</v>
      </c>
      <c r="D457" s="2" t="s">
        <v>792</v>
      </c>
      <c r="E457" s="2" t="s">
        <v>2739</v>
      </c>
      <c r="F457" s="2" t="s">
        <v>37</v>
      </c>
      <c r="G457" s="2" t="s">
        <v>38</v>
      </c>
      <c r="H457" s="2">
        <v>80000000</v>
      </c>
      <c r="I457" s="2">
        <v>6.7</v>
      </c>
    </row>
    <row r="458" spans="1:9" x14ac:dyDescent="0.3">
      <c r="A458" s="1" t="s">
        <v>2750</v>
      </c>
      <c r="B458" s="1">
        <v>74</v>
      </c>
      <c r="C458" s="1">
        <v>60507228</v>
      </c>
      <c r="D458" s="1" t="s">
        <v>2752</v>
      </c>
      <c r="E458" s="1" t="s">
        <v>2754</v>
      </c>
      <c r="F458" s="1" t="s">
        <v>37</v>
      </c>
      <c r="G458" s="1" t="s">
        <v>38</v>
      </c>
      <c r="H458" s="1">
        <v>80000000</v>
      </c>
      <c r="I458" s="1">
        <v>7.3</v>
      </c>
    </row>
    <row r="459" spans="1:9" x14ac:dyDescent="0.3">
      <c r="A459" s="2" t="s">
        <v>928</v>
      </c>
      <c r="B459" s="2">
        <v>96</v>
      </c>
      <c r="C459" s="2">
        <v>56684819</v>
      </c>
      <c r="D459" s="2" t="s">
        <v>73</v>
      </c>
      <c r="E459" s="2" t="s">
        <v>2759</v>
      </c>
      <c r="F459" s="2" t="s">
        <v>37</v>
      </c>
      <c r="G459" s="2" t="s">
        <v>38</v>
      </c>
      <c r="H459" s="2">
        <v>80000000</v>
      </c>
      <c r="I459" s="2">
        <v>5.9</v>
      </c>
    </row>
    <row r="460" spans="1:9" x14ac:dyDescent="0.3">
      <c r="A460" s="1" t="s">
        <v>1902</v>
      </c>
      <c r="B460" s="1">
        <v>114</v>
      </c>
      <c r="C460" s="1">
        <v>50628009</v>
      </c>
      <c r="D460" s="1" t="s">
        <v>2764</v>
      </c>
      <c r="E460" s="1" t="s">
        <v>2765</v>
      </c>
      <c r="F460" s="1" t="s">
        <v>37</v>
      </c>
      <c r="G460" s="1" t="s">
        <v>38</v>
      </c>
      <c r="H460" s="1">
        <v>90000000</v>
      </c>
      <c r="I460" s="1">
        <v>5.6</v>
      </c>
    </row>
    <row r="461" spans="1:9" x14ac:dyDescent="0.3">
      <c r="A461" s="2" t="s">
        <v>1687</v>
      </c>
      <c r="B461" s="2">
        <v>99</v>
      </c>
      <c r="C461" s="2">
        <v>69772969</v>
      </c>
      <c r="D461" s="2" t="s">
        <v>334</v>
      </c>
      <c r="E461" s="2" t="s">
        <v>2769</v>
      </c>
      <c r="F461" s="2" t="s">
        <v>37</v>
      </c>
      <c r="G461" s="2" t="s">
        <v>38</v>
      </c>
      <c r="H461" s="2">
        <v>80000000</v>
      </c>
      <c r="I461" s="2">
        <v>6.5</v>
      </c>
    </row>
    <row r="462" spans="1:9" x14ac:dyDescent="0.3">
      <c r="A462" s="1" t="s">
        <v>313</v>
      </c>
      <c r="B462" s="1">
        <v>129</v>
      </c>
      <c r="C462" s="1">
        <v>45356386</v>
      </c>
      <c r="D462" s="1" t="s">
        <v>136</v>
      </c>
      <c r="E462" s="1" t="s">
        <v>2774</v>
      </c>
      <c r="F462" s="1" t="s">
        <v>2778</v>
      </c>
      <c r="G462" s="1" t="s">
        <v>38</v>
      </c>
      <c r="H462" s="1">
        <v>75000000</v>
      </c>
      <c r="I462" s="1">
        <v>5.9</v>
      </c>
    </row>
    <row r="463" spans="1:9" x14ac:dyDescent="0.3">
      <c r="A463" s="2" t="s">
        <v>2779</v>
      </c>
      <c r="B463" s="2">
        <v>113</v>
      </c>
      <c r="C463" s="2">
        <v>55350897</v>
      </c>
      <c r="D463" s="2" t="s">
        <v>687</v>
      </c>
      <c r="E463" s="2" t="s">
        <v>2781</v>
      </c>
      <c r="F463" s="2" t="s">
        <v>37</v>
      </c>
      <c r="G463" s="2" t="s">
        <v>38</v>
      </c>
      <c r="H463" s="2">
        <v>85000000</v>
      </c>
      <c r="I463" s="2">
        <v>7</v>
      </c>
    </row>
    <row r="464" spans="1:9" x14ac:dyDescent="0.3">
      <c r="A464" s="1" t="s">
        <v>2785</v>
      </c>
      <c r="B464" s="1">
        <v>90</v>
      </c>
      <c r="C464" s="1">
        <v>39442871</v>
      </c>
      <c r="D464" s="1" t="s">
        <v>2786</v>
      </c>
      <c r="E464" s="1" t="s">
        <v>2787</v>
      </c>
      <c r="F464" s="1" t="s">
        <v>37</v>
      </c>
      <c r="G464" s="1" t="s">
        <v>38</v>
      </c>
      <c r="H464" s="1">
        <v>80000000</v>
      </c>
      <c r="I464" s="1">
        <v>5.3</v>
      </c>
    </row>
    <row r="465" spans="1:9" x14ac:dyDescent="0.3">
      <c r="A465" s="2" t="s">
        <v>2791</v>
      </c>
      <c r="B465" s="2">
        <v>118</v>
      </c>
      <c r="C465" s="2">
        <v>37899638</v>
      </c>
      <c r="D465" s="2" t="s">
        <v>2792</v>
      </c>
      <c r="E465" s="2" t="s">
        <v>2793</v>
      </c>
      <c r="F465" s="2" t="s">
        <v>37</v>
      </c>
      <c r="G465" s="2" t="s">
        <v>38</v>
      </c>
      <c r="H465" s="2">
        <v>88000000</v>
      </c>
      <c r="I465" s="2">
        <v>5.9</v>
      </c>
    </row>
    <row r="466" spans="1:9" x14ac:dyDescent="0.3">
      <c r="A466" s="1" t="s">
        <v>255</v>
      </c>
      <c r="B466" s="1">
        <v>106</v>
      </c>
      <c r="C466" s="1">
        <v>37754208</v>
      </c>
      <c r="D466" s="1" t="s">
        <v>1904</v>
      </c>
      <c r="E466" s="1" t="s">
        <v>2796</v>
      </c>
      <c r="F466" s="1" t="s">
        <v>37</v>
      </c>
      <c r="G466" s="1" t="s">
        <v>38</v>
      </c>
      <c r="H466" s="1">
        <v>70000000</v>
      </c>
      <c r="I466" s="1">
        <v>6.3</v>
      </c>
    </row>
    <row r="467" spans="1:9" x14ac:dyDescent="0.3">
      <c r="A467" s="2" t="s">
        <v>646</v>
      </c>
      <c r="B467" s="2">
        <v>89</v>
      </c>
      <c r="C467" s="2">
        <v>38542418</v>
      </c>
      <c r="D467" s="2" t="s">
        <v>2813</v>
      </c>
      <c r="E467" s="2" t="s">
        <v>2814</v>
      </c>
      <c r="F467" s="2" t="s">
        <v>37</v>
      </c>
      <c r="G467" s="2" t="s">
        <v>38</v>
      </c>
      <c r="H467" s="2">
        <v>80000000</v>
      </c>
      <c r="I467" s="2">
        <v>6.3</v>
      </c>
    </row>
    <row r="468" spans="1:9" x14ac:dyDescent="0.3">
      <c r="A468" s="1" t="s">
        <v>1489</v>
      </c>
      <c r="B468" s="1">
        <v>145</v>
      </c>
      <c r="C468" s="1">
        <v>34566746</v>
      </c>
      <c r="D468" s="1" t="s">
        <v>2819</v>
      </c>
      <c r="E468" s="1" t="s">
        <v>2820</v>
      </c>
      <c r="F468" s="1" t="s">
        <v>37</v>
      </c>
      <c r="G468" s="1" t="s">
        <v>38</v>
      </c>
      <c r="H468" s="1">
        <v>80000000</v>
      </c>
      <c r="I468" s="1">
        <v>7.3</v>
      </c>
    </row>
    <row r="469" spans="1:9" x14ac:dyDescent="0.3">
      <c r="A469" s="2" t="s">
        <v>499</v>
      </c>
      <c r="B469" s="2">
        <v>114</v>
      </c>
      <c r="C469" s="2">
        <v>32885565</v>
      </c>
      <c r="D469" s="2" t="s">
        <v>712</v>
      </c>
      <c r="E469" s="2" t="s">
        <v>2825</v>
      </c>
      <c r="F469" s="2" t="s">
        <v>37</v>
      </c>
      <c r="G469" s="2" t="s">
        <v>38</v>
      </c>
      <c r="H469" s="2">
        <v>80000000</v>
      </c>
      <c r="I469" s="2">
        <v>5.8</v>
      </c>
    </row>
    <row r="470" spans="1:9" x14ac:dyDescent="0.3">
      <c r="A470" s="1" t="s">
        <v>2829</v>
      </c>
      <c r="B470" s="1">
        <v>87</v>
      </c>
      <c r="C470" s="1">
        <v>36073232</v>
      </c>
      <c r="D470" s="1" t="s">
        <v>2831</v>
      </c>
      <c r="E470" s="1" t="s">
        <v>2833</v>
      </c>
      <c r="F470" s="1" t="s">
        <v>37</v>
      </c>
      <c r="G470" s="1" t="s">
        <v>38</v>
      </c>
      <c r="H470" s="1">
        <v>80000000</v>
      </c>
      <c r="I470" s="1">
        <v>5.2</v>
      </c>
    </row>
    <row r="471" spans="1:9" x14ac:dyDescent="0.3">
      <c r="A471" s="2" t="s">
        <v>2837</v>
      </c>
      <c r="B471" s="2">
        <v>119</v>
      </c>
      <c r="C471" s="2">
        <v>21471685</v>
      </c>
      <c r="D471" s="2" t="s">
        <v>73</v>
      </c>
      <c r="E471" s="2" t="s">
        <v>2839</v>
      </c>
      <c r="F471" s="2" t="s">
        <v>37</v>
      </c>
      <c r="G471" s="2" t="s">
        <v>38</v>
      </c>
      <c r="H471" s="2">
        <v>44000000</v>
      </c>
      <c r="I471" s="2">
        <v>2.4</v>
      </c>
    </row>
    <row r="472" spans="1:9" x14ac:dyDescent="0.3">
      <c r="A472" s="1" t="s">
        <v>2843</v>
      </c>
      <c r="B472" s="1">
        <v>91</v>
      </c>
      <c r="C472" s="1">
        <v>20950820</v>
      </c>
      <c r="D472" s="1" t="s">
        <v>1177</v>
      </c>
      <c r="E472" s="1" t="s">
        <v>2845</v>
      </c>
      <c r="F472" s="1" t="s">
        <v>37</v>
      </c>
      <c r="G472" s="1" t="s">
        <v>767</v>
      </c>
      <c r="H472" s="1">
        <v>80000000</v>
      </c>
      <c r="I472" s="1">
        <v>5.7</v>
      </c>
    </row>
    <row r="473" spans="1:9" x14ac:dyDescent="0.3">
      <c r="A473" s="2" t="s">
        <v>157</v>
      </c>
      <c r="B473" s="2">
        <v>118</v>
      </c>
      <c r="C473" s="2">
        <v>19673424</v>
      </c>
      <c r="D473" s="2" t="s">
        <v>2850</v>
      </c>
      <c r="E473" s="2" t="s">
        <v>2852</v>
      </c>
      <c r="F473" s="2" t="s">
        <v>37</v>
      </c>
      <c r="G473" s="2" t="s">
        <v>38</v>
      </c>
      <c r="H473" s="2">
        <v>80000000</v>
      </c>
      <c r="I473" s="2">
        <v>5.8</v>
      </c>
    </row>
    <row r="474" spans="1:9" x14ac:dyDescent="0.3">
      <c r="A474" s="1" t="s">
        <v>1058</v>
      </c>
      <c r="B474" s="1">
        <v>116</v>
      </c>
      <c r="C474" s="1">
        <v>19480739</v>
      </c>
      <c r="D474" s="1" t="s">
        <v>73</v>
      </c>
      <c r="E474" s="1" t="s">
        <v>2856</v>
      </c>
      <c r="F474" s="1" t="s">
        <v>37</v>
      </c>
      <c r="G474" s="1" t="s">
        <v>38</v>
      </c>
      <c r="H474" s="1">
        <v>80000000</v>
      </c>
      <c r="I474" s="1">
        <v>5.6</v>
      </c>
    </row>
    <row r="475" spans="1:9" x14ac:dyDescent="0.3">
      <c r="A475" s="2" t="s">
        <v>2859</v>
      </c>
      <c r="B475" s="2">
        <v>177</v>
      </c>
      <c r="C475" s="2">
        <v>17593391</v>
      </c>
      <c r="D475" s="2" t="s">
        <v>571</v>
      </c>
      <c r="E475" s="2" t="s">
        <v>2861</v>
      </c>
      <c r="F475" s="2" t="s">
        <v>37</v>
      </c>
      <c r="G475" s="2" t="s">
        <v>38</v>
      </c>
      <c r="H475" s="2">
        <v>80000000</v>
      </c>
      <c r="I475" s="2">
        <v>6</v>
      </c>
    </row>
    <row r="476" spans="1:9" x14ac:dyDescent="0.3">
      <c r="A476" s="1" t="s">
        <v>845</v>
      </c>
      <c r="B476" s="1">
        <v>97</v>
      </c>
      <c r="C476" s="1">
        <v>18318000</v>
      </c>
      <c r="D476" s="1" t="s">
        <v>2449</v>
      </c>
      <c r="E476" s="1" t="s">
        <v>2866</v>
      </c>
      <c r="F476" s="1" t="s">
        <v>37</v>
      </c>
      <c r="G476" s="1" t="s">
        <v>370</v>
      </c>
      <c r="H476" s="1">
        <v>80000000</v>
      </c>
      <c r="I476" s="1">
        <v>5.8</v>
      </c>
    </row>
    <row r="477" spans="1:9" x14ac:dyDescent="0.3">
      <c r="A477" s="2" t="s">
        <v>1076</v>
      </c>
      <c r="B477" s="2">
        <v>106</v>
      </c>
      <c r="C477" s="2">
        <v>27356090</v>
      </c>
      <c r="D477" s="2" t="s">
        <v>42</v>
      </c>
      <c r="E477" s="2" t="s">
        <v>2871</v>
      </c>
      <c r="F477" s="2" t="s">
        <v>37</v>
      </c>
      <c r="G477" s="2" t="s">
        <v>38</v>
      </c>
      <c r="H477" s="2">
        <v>90000000</v>
      </c>
      <c r="I477" s="2">
        <v>6</v>
      </c>
    </row>
    <row r="478" spans="1:9" x14ac:dyDescent="0.3">
      <c r="A478" s="1" t="s">
        <v>2875</v>
      </c>
      <c r="B478" s="1">
        <v>106</v>
      </c>
      <c r="C478" s="1">
        <v>17473245</v>
      </c>
      <c r="D478" s="1" t="s">
        <v>2813</v>
      </c>
      <c r="E478" s="1" t="s">
        <v>2878</v>
      </c>
      <c r="F478" s="1" t="s">
        <v>37</v>
      </c>
      <c r="G478" s="1" t="s">
        <v>38</v>
      </c>
      <c r="H478" s="1">
        <v>70000000</v>
      </c>
      <c r="I478" s="1">
        <v>5.7</v>
      </c>
    </row>
    <row r="479" spans="1:9" x14ac:dyDescent="0.3">
      <c r="A479" s="2" t="s">
        <v>1971</v>
      </c>
      <c r="B479" s="2">
        <v>94</v>
      </c>
      <c r="C479" s="2">
        <v>15131330</v>
      </c>
      <c r="D479" s="2" t="s">
        <v>628</v>
      </c>
      <c r="E479" s="2" t="s">
        <v>2884</v>
      </c>
      <c r="F479" s="2" t="s">
        <v>37</v>
      </c>
      <c r="G479" s="2" t="s">
        <v>1465</v>
      </c>
      <c r="H479" s="2">
        <v>86000000</v>
      </c>
      <c r="I479" s="2">
        <v>6</v>
      </c>
    </row>
    <row r="480" spans="1:9" x14ac:dyDescent="0.3">
      <c r="A480" s="1" t="s">
        <v>2888</v>
      </c>
      <c r="B480" s="1">
        <v>104</v>
      </c>
      <c r="C480" s="1">
        <v>19406406</v>
      </c>
      <c r="D480" s="1" t="s">
        <v>2889</v>
      </c>
      <c r="E480" s="1" t="s">
        <v>2891</v>
      </c>
      <c r="F480" s="1" t="s">
        <v>1464</v>
      </c>
      <c r="G480" s="1" t="s">
        <v>1465</v>
      </c>
      <c r="H480" s="1">
        <v>40000000</v>
      </c>
      <c r="I480" s="1">
        <v>7.8</v>
      </c>
    </row>
    <row r="481" spans="1:9" x14ac:dyDescent="0.3">
      <c r="A481" s="2" t="s">
        <v>1819</v>
      </c>
      <c r="B481" s="2">
        <v>102</v>
      </c>
      <c r="C481" s="2">
        <v>1891821</v>
      </c>
      <c r="D481" s="2" t="s">
        <v>341</v>
      </c>
      <c r="E481" s="2" t="s">
        <v>2895</v>
      </c>
      <c r="F481" s="2" t="s">
        <v>37</v>
      </c>
      <c r="G481" s="2" t="s">
        <v>56</v>
      </c>
      <c r="H481" s="2">
        <v>52000000</v>
      </c>
      <c r="I481" s="2">
        <v>4.2</v>
      </c>
    </row>
    <row r="482" spans="1:9" x14ac:dyDescent="0.3">
      <c r="A482" s="1" t="s">
        <v>2331</v>
      </c>
      <c r="B482" s="1">
        <v>105</v>
      </c>
      <c r="C482" s="1">
        <v>23219748</v>
      </c>
      <c r="D482" s="1" t="s">
        <v>2900</v>
      </c>
      <c r="E482" s="1" t="s">
        <v>2902</v>
      </c>
      <c r="F482" s="1" t="s">
        <v>37</v>
      </c>
      <c r="G482" s="1" t="s">
        <v>268</v>
      </c>
      <c r="H482" s="1">
        <v>80000000</v>
      </c>
      <c r="I482" s="1">
        <v>5.6</v>
      </c>
    </row>
    <row r="483" spans="1:9" x14ac:dyDescent="0.3">
      <c r="A483" s="2" t="s">
        <v>850</v>
      </c>
      <c r="B483" s="2">
        <v>135</v>
      </c>
      <c r="C483" s="2">
        <v>170708996</v>
      </c>
      <c r="D483" s="2" t="s">
        <v>1544</v>
      </c>
      <c r="E483" s="2" t="s">
        <v>2915</v>
      </c>
      <c r="F483" s="2" t="s">
        <v>37</v>
      </c>
      <c r="G483" s="2" t="s">
        <v>38</v>
      </c>
      <c r="H483" s="2">
        <v>58000000</v>
      </c>
      <c r="I483" s="2">
        <v>8.1999999999999993</v>
      </c>
    </row>
    <row r="484" spans="1:9" x14ac:dyDescent="0.3">
      <c r="A484" s="1" t="s">
        <v>2386</v>
      </c>
      <c r="B484" s="1">
        <v>73</v>
      </c>
      <c r="C484" s="1">
        <v>422783777</v>
      </c>
      <c r="D484" s="1" t="s">
        <v>2918</v>
      </c>
      <c r="E484" s="1" t="s">
        <v>2919</v>
      </c>
      <c r="F484" s="1" t="s">
        <v>37</v>
      </c>
      <c r="G484" s="1" t="s">
        <v>38</v>
      </c>
      <c r="H484" s="1">
        <v>45000000</v>
      </c>
      <c r="I484" s="1">
        <v>8.5</v>
      </c>
    </row>
    <row r="485" spans="1:9" x14ac:dyDescent="0.3">
      <c r="A485" s="2" t="s">
        <v>1511</v>
      </c>
      <c r="B485" s="2">
        <v>94</v>
      </c>
      <c r="C485" s="2">
        <v>103812241</v>
      </c>
      <c r="D485" s="2" t="s">
        <v>165</v>
      </c>
      <c r="E485" s="2" t="s">
        <v>2923</v>
      </c>
      <c r="F485" s="2" t="s">
        <v>37</v>
      </c>
      <c r="G485" s="2" t="s">
        <v>38</v>
      </c>
      <c r="H485" s="2">
        <v>79000000</v>
      </c>
      <c r="I485" s="2">
        <v>5.8</v>
      </c>
    </row>
    <row r="486" spans="1:9" x14ac:dyDescent="0.3">
      <c r="A486" s="1" t="s">
        <v>2926</v>
      </c>
      <c r="B486" s="1">
        <v>95</v>
      </c>
      <c r="C486" s="1">
        <v>119793567</v>
      </c>
      <c r="D486" s="1" t="s">
        <v>2927</v>
      </c>
      <c r="E486" s="1" t="s">
        <v>2928</v>
      </c>
      <c r="F486" s="1" t="s">
        <v>37</v>
      </c>
      <c r="G486" s="1" t="s">
        <v>38</v>
      </c>
      <c r="H486" s="1">
        <v>78000000</v>
      </c>
      <c r="I486" s="1">
        <v>6.5</v>
      </c>
    </row>
    <row r="487" spans="1:9" x14ac:dyDescent="0.3">
      <c r="A487" s="2" t="s">
        <v>260</v>
      </c>
      <c r="B487" s="2">
        <v>124</v>
      </c>
      <c r="C487" s="2">
        <v>92930005</v>
      </c>
      <c r="D487" s="2" t="s">
        <v>2125</v>
      </c>
      <c r="E487" s="2" t="s">
        <v>2932</v>
      </c>
      <c r="F487" s="2" t="s">
        <v>37</v>
      </c>
      <c r="G487" s="2" t="s">
        <v>767</v>
      </c>
      <c r="H487" s="2">
        <v>78000000</v>
      </c>
      <c r="I487" s="2">
        <v>7.2</v>
      </c>
    </row>
    <row r="488" spans="1:9" x14ac:dyDescent="0.3">
      <c r="A488" s="1" t="s">
        <v>893</v>
      </c>
      <c r="B488" s="1">
        <v>136</v>
      </c>
      <c r="C488" s="1">
        <v>67286731</v>
      </c>
      <c r="D488" s="1" t="s">
        <v>136</v>
      </c>
      <c r="E488" s="1" t="s">
        <v>2936</v>
      </c>
      <c r="F488" s="1" t="s">
        <v>37</v>
      </c>
      <c r="G488" s="1" t="s">
        <v>38</v>
      </c>
      <c r="H488" s="1">
        <v>100000000</v>
      </c>
      <c r="I488" s="1">
        <v>6.7</v>
      </c>
    </row>
    <row r="489" spans="1:9" x14ac:dyDescent="0.3">
      <c r="A489" s="2" t="s">
        <v>2178</v>
      </c>
      <c r="B489" s="2">
        <v>91</v>
      </c>
      <c r="C489" s="2">
        <v>74158157</v>
      </c>
      <c r="D489" s="2" t="s">
        <v>1671</v>
      </c>
      <c r="E489" s="2" t="s">
        <v>2939</v>
      </c>
      <c r="F489" s="2" t="s">
        <v>37</v>
      </c>
      <c r="G489" s="2" t="s">
        <v>38</v>
      </c>
      <c r="H489" s="2">
        <v>79000000</v>
      </c>
      <c r="I489" s="2">
        <v>3.4</v>
      </c>
    </row>
    <row r="490" spans="1:9" x14ac:dyDescent="0.3">
      <c r="A490" s="1" t="s">
        <v>2943</v>
      </c>
      <c r="B490" s="1">
        <v>107</v>
      </c>
      <c r="C490" s="1">
        <v>127083765</v>
      </c>
      <c r="D490" s="1" t="s">
        <v>334</v>
      </c>
      <c r="E490" s="1" t="s">
        <v>2944</v>
      </c>
      <c r="F490" s="1" t="s">
        <v>37</v>
      </c>
      <c r="G490" s="1" t="s">
        <v>38</v>
      </c>
      <c r="H490" s="1">
        <v>76000000</v>
      </c>
      <c r="I490" s="1">
        <v>5.9</v>
      </c>
    </row>
    <row r="491" spans="1:9" x14ac:dyDescent="0.3">
      <c r="A491" s="2" t="s">
        <v>1161</v>
      </c>
      <c r="B491" s="2">
        <v>108</v>
      </c>
      <c r="C491" s="2">
        <v>1339152</v>
      </c>
      <c r="D491" s="2" t="s">
        <v>2948</v>
      </c>
      <c r="E491" s="2" t="s">
        <v>2949</v>
      </c>
      <c r="F491" s="2" t="s">
        <v>37</v>
      </c>
      <c r="G491" s="2" t="s">
        <v>1465</v>
      </c>
      <c r="H491" s="2">
        <v>81200000</v>
      </c>
      <c r="I491" s="2">
        <v>7.8</v>
      </c>
    </row>
    <row r="492" spans="1:9" x14ac:dyDescent="0.3">
      <c r="A492" s="1" t="s">
        <v>2952</v>
      </c>
      <c r="B492" s="1">
        <v>99</v>
      </c>
      <c r="C492" s="1">
        <v>15071514</v>
      </c>
      <c r="D492" s="1" t="s">
        <v>2954</v>
      </c>
      <c r="E492" s="1" t="s">
        <v>2955</v>
      </c>
      <c r="F492" s="1" t="s">
        <v>37</v>
      </c>
      <c r="G492" s="1" t="s">
        <v>38</v>
      </c>
      <c r="H492" s="1">
        <v>80000000</v>
      </c>
      <c r="I492" s="1">
        <v>5.9</v>
      </c>
    </row>
    <row r="493" spans="1:9" x14ac:dyDescent="0.3">
      <c r="A493" s="2" t="s">
        <v>2959</v>
      </c>
      <c r="B493" s="2">
        <v>92</v>
      </c>
      <c r="C493" s="2">
        <v>26000610</v>
      </c>
      <c r="D493" s="2" t="s">
        <v>271</v>
      </c>
      <c r="E493" s="2" t="s">
        <v>2960</v>
      </c>
      <c r="F493" s="2" t="s">
        <v>37</v>
      </c>
      <c r="G493" s="2" t="s">
        <v>38</v>
      </c>
      <c r="H493" s="2">
        <v>76000000</v>
      </c>
      <c r="I493" s="2">
        <v>4.0999999999999996</v>
      </c>
    </row>
    <row r="494" spans="1:9" x14ac:dyDescent="0.3">
      <c r="A494" s="1" t="s">
        <v>2964</v>
      </c>
      <c r="B494" s="1">
        <v>87</v>
      </c>
      <c r="C494" s="1">
        <v>323505540</v>
      </c>
      <c r="D494" s="1" t="s">
        <v>2966</v>
      </c>
      <c r="E494" s="1" t="s">
        <v>2967</v>
      </c>
      <c r="F494" s="1" t="s">
        <v>37</v>
      </c>
      <c r="G494" s="1" t="s">
        <v>677</v>
      </c>
      <c r="H494" s="1">
        <v>75000000</v>
      </c>
      <c r="I494" s="1">
        <v>6.8</v>
      </c>
    </row>
    <row r="495" spans="1:9" x14ac:dyDescent="0.3">
      <c r="A495" s="2" t="s">
        <v>2971</v>
      </c>
      <c r="B495" s="2">
        <v>110</v>
      </c>
      <c r="C495" s="2">
        <v>66462600</v>
      </c>
      <c r="D495" s="2" t="s">
        <v>31</v>
      </c>
      <c r="E495" s="2" t="s">
        <v>2973</v>
      </c>
      <c r="F495" s="2" t="s">
        <v>37</v>
      </c>
      <c r="G495" s="2" t="s">
        <v>38</v>
      </c>
      <c r="H495" s="2">
        <v>78000000</v>
      </c>
      <c r="I495" s="2">
        <v>5.8</v>
      </c>
    </row>
    <row r="496" spans="1:9" x14ac:dyDescent="0.3">
      <c r="A496" s="1" t="s">
        <v>2976</v>
      </c>
      <c r="B496" s="1">
        <v>98</v>
      </c>
      <c r="C496" s="1">
        <v>368049635</v>
      </c>
      <c r="D496" s="1" t="s">
        <v>2100</v>
      </c>
      <c r="E496" s="1" t="s">
        <v>2978</v>
      </c>
      <c r="F496" s="1" t="s">
        <v>37</v>
      </c>
      <c r="G496" s="1" t="s">
        <v>38</v>
      </c>
      <c r="H496" s="1">
        <v>76000000</v>
      </c>
      <c r="I496" s="1">
        <v>7.5</v>
      </c>
    </row>
    <row r="497" spans="1:9" x14ac:dyDescent="0.3">
      <c r="A497" s="2" t="s">
        <v>428</v>
      </c>
      <c r="B497" s="2">
        <v>154</v>
      </c>
      <c r="C497" s="2">
        <v>306124059</v>
      </c>
      <c r="D497" s="2" t="s">
        <v>73</v>
      </c>
      <c r="E497" s="2" t="s">
        <v>2981</v>
      </c>
      <c r="F497" s="2" t="s">
        <v>37</v>
      </c>
      <c r="G497" s="2" t="s">
        <v>38</v>
      </c>
      <c r="H497" s="2">
        <v>75000000</v>
      </c>
      <c r="I497" s="2">
        <v>6.9</v>
      </c>
    </row>
    <row r="498" spans="1:9" x14ac:dyDescent="0.3">
      <c r="A498" s="1" t="s">
        <v>389</v>
      </c>
      <c r="B498" s="1">
        <v>129</v>
      </c>
      <c r="C498" s="1">
        <v>229074524</v>
      </c>
      <c r="D498" s="1" t="s">
        <v>73</v>
      </c>
      <c r="E498" s="1" t="s">
        <v>2987</v>
      </c>
      <c r="F498" s="1" t="s">
        <v>37</v>
      </c>
      <c r="G498" s="1" t="s">
        <v>38</v>
      </c>
      <c r="H498" s="1">
        <v>73000000</v>
      </c>
      <c r="I498" s="1">
        <v>6.5</v>
      </c>
    </row>
    <row r="499" spans="1:9" x14ac:dyDescent="0.3">
      <c r="A499" s="2" t="s">
        <v>801</v>
      </c>
      <c r="B499" s="2">
        <v>86</v>
      </c>
      <c r="C499" s="2">
        <v>193136719</v>
      </c>
      <c r="D499" s="2" t="s">
        <v>471</v>
      </c>
      <c r="E499" s="2" t="s">
        <v>2991</v>
      </c>
      <c r="F499" s="2" t="s">
        <v>37</v>
      </c>
      <c r="G499" s="2" t="s">
        <v>38</v>
      </c>
      <c r="H499" s="2">
        <v>75000000</v>
      </c>
      <c r="I499" s="2">
        <v>6.9</v>
      </c>
    </row>
    <row r="500" spans="1:9" x14ac:dyDescent="0.3">
      <c r="A500" s="1" t="s">
        <v>1217</v>
      </c>
      <c r="B500" s="1">
        <v>109</v>
      </c>
      <c r="C500" s="1">
        <v>35286428</v>
      </c>
      <c r="D500" s="1" t="s">
        <v>2683</v>
      </c>
      <c r="E500" s="1" t="s">
        <v>2995</v>
      </c>
      <c r="F500" s="1" t="s">
        <v>37</v>
      </c>
      <c r="G500" s="1" t="s">
        <v>38</v>
      </c>
      <c r="H500" s="1">
        <v>76000000</v>
      </c>
      <c r="I500" s="1">
        <v>7.9</v>
      </c>
    </row>
    <row r="501" spans="1:9" x14ac:dyDescent="0.3">
      <c r="A501" s="2" t="s">
        <v>118</v>
      </c>
      <c r="B501" s="2">
        <v>104</v>
      </c>
      <c r="C501" s="2">
        <v>157299717</v>
      </c>
      <c r="D501" s="2" t="s">
        <v>73</v>
      </c>
      <c r="E501" s="2" t="s">
        <v>3000</v>
      </c>
      <c r="F501" s="2" t="s">
        <v>37</v>
      </c>
      <c r="G501" s="2" t="s">
        <v>38</v>
      </c>
      <c r="H501" s="2">
        <v>75000000</v>
      </c>
      <c r="I501" s="2">
        <v>7.4</v>
      </c>
    </row>
    <row r="502" spans="1:9" x14ac:dyDescent="0.3">
      <c r="A502" s="1" t="s">
        <v>2156</v>
      </c>
      <c r="B502" s="1">
        <v>110</v>
      </c>
      <c r="C502" s="1">
        <v>134568845</v>
      </c>
      <c r="D502" s="1" t="s">
        <v>3003</v>
      </c>
      <c r="E502" s="1" t="s">
        <v>3004</v>
      </c>
      <c r="F502" s="1" t="s">
        <v>37</v>
      </c>
      <c r="G502" s="1" t="s">
        <v>38</v>
      </c>
      <c r="H502" s="1">
        <v>75000000</v>
      </c>
      <c r="I502" s="1">
        <v>6.7</v>
      </c>
    </row>
    <row r="503" spans="1:9" x14ac:dyDescent="0.3">
      <c r="A503" s="2" t="s">
        <v>278</v>
      </c>
      <c r="B503" s="2">
        <v>136</v>
      </c>
      <c r="C503" s="2">
        <v>134006721</v>
      </c>
      <c r="D503" s="2" t="s">
        <v>50</v>
      </c>
      <c r="E503" s="2" t="s">
        <v>3008</v>
      </c>
      <c r="F503" s="2" t="s">
        <v>37</v>
      </c>
      <c r="G503" s="2" t="s">
        <v>38</v>
      </c>
      <c r="H503" s="2">
        <v>75000000</v>
      </c>
      <c r="I503" s="2">
        <v>7.4</v>
      </c>
    </row>
    <row r="504" spans="1:9" x14ac:dyDescent="0.3">
      <c r="A504" s="1" t="s">
        <v>1278</v>
      </c>
      <c r="B504" s="1">
        <v>115</v>
      </c>
      <c r="C504" s="1">
        <v>195329763</v>
      </c>
      <c r="D504" s="1" t="s">
        <v>1035</v>
      </c>
      <c r="E504" s="1" t="s">
        <v>3013</v>
      </c>
      <c r="F504" s="1" t="s">
        <v>37</v>
      </c>
      <c r="G504" s="1" t="s">
        <v>38</v>
      </c>
      <c r="H504" s="1">
        <v>80000000</v>
      </c>
      <c r="I504" s="1">
        <v>6.9</v>
      </c>
    </row>
    <row r="505" spans="1:9" x14ac:dyDescent="0.3">
      <c r="A505" s="2" t="s">
        <v>2467</v>
      </c>
      <c r="B505" s="2">
        <v>99</v>
      </c>
      <c r="C505" s="2">
        <v>120776832</v>
      </c>
      <c r="D505" s="2" t="s">
        <v>1681</v>
      </c>
      <c r="E505" s="2" t="s">
        <v>3018</v>
      </c>
      <c r="F505" s="2" t="s">
        <v>37</v>
      </c>
      <c r="G505" s="2" t="s">
        <v>38</v>
      </c>
      <c r="H505" s="2">
        <v>75000000</v>
      </c>
      <c r="I505" s="2">
        <v>6.8</v>
      </c>
    </row>
    <row r="506" spans="1:9" x14ac:dyDescent="0.3">
      <c r="A506" s="1" t="s">
        <v>2612</v>
      </c>
      <c r="B506" s="1">
        <v>117</v>
      </c>
      <c r="C506" s="1">
        <v>118823091</v>
      </c>
      <c r="D506" s="1" t="s">
        <v>3023</v>
      </c>
      <c r="E506" s="1" t="s">
        <v>3025</v>
      </c>
      <c r="F506" s="1" t="s">
        <v>37</v>
      </c>
      <c r="G506" s="1" t="s">
        <v>38</v>
      </c>
      <c r="H506" s="1">
        <v>75000000</v>
      </c>
      <c r="I506" s="1">
        <v>6.7</v>
      </c>
    </row>
    <row r="507" spans="1:9" x14ac:dyDescent="0.3">
      <c r="A507" s="2" t="s">
        <v>2066</v>
      </c>
      <c r="B507" s="2">
        <v>125</v>
      </c>
      <c r="C507" s="2">
        <v>41814863</v>
      </c>
      <c r="D507" s="2" t="s">
        <v>3030</v>
      </c>
      <c r="E507" s="2" t="s">
        <v>3031</v>
      </c>
      <c r="F507" s="2" t="s">
        <v>37</v>
      </c>
      <c r="G507" s="2" t="s">
        <v>38</v>
      </c>
      <c r="H507" s="2">
        <v>50000000</v>
      </c>
      <c r="I507" s="2">
        <v>5.0999999999999996</v>
      </c>
    </row>
    <row r="508" spans="1:9" x14ac:dyDescent="0.3">
      <c r="A508" s="1" t="s">
        <v>3035</v>
      </c>
      <c r="B508" s="1">
        <v>110</v>
      </c>
      <c r="C508" s="1">
        <v>97360069</v>
      </c>
      <c r="D508" s="1" t="s">
        <v>3036</v>
      </c>
      <c r="E508" s="1" t="s">
        <v>3037</v>
      </c>
      <c r="F508" s="1" t="s">
        <v>37</v>
      </c>
      <c r="G508" s="1" t="s">
        <v>38</v>
      </c>
      <c r="H508" s="1">
        <v>75000000</v>
      </c>
      <c r="I508" s="1">
        <v>4.0999999999999996</v>
      </c>
    </row>
    <row r="509" spans="1:9" x14ac:dyDescent="0.3">
      <c r="A509" s="2" t="s">
        <v>1114</v>
      </c>
      <c r="B509" s="2">
        <v>125</v>
      </c>
      <c r="C509" s="2">
        <v>117698894</v>
      </c>
      <c r="D509" s="2" t="s">
        <v>2215</v>
      </c>
      <c r="E509" s="2" t="s">
        <v>3040</v>
      </c>
      <c r="F509" s="2" t="s">
        <v>37</v>
      </c>
      <c r="G509" s="2" t="s">
        <v>38</v>
      </c>
      <c r="H509" s="2">
        <v>75000000</v>
      </c>
      <c r="I509" s="2">
        <v>7.3</v>
      </c>
    </row>
    <row r="510" spans="1:9" x14ac:dyDescent="0.3">
      <c r="A510" s="1" t="s">
        <v>2178</v>
      </c>
      <c r="B510" s="1">
        <v>102</v>
      </c>
      <c r="C510" s="1">
        <v>162001186</v>
      </c>
      <c r="D510" s="1" t="s">
        <v>1671</v>
      </c>
      <c r="E510" s="1" t="s">
        <v>3044</v>
      </c>
      <c r="F510" s="1" t="s">
        <v>37</v>
      </c>
      <c r="G510" s="1" t="s">
        <v>38</v>
      </c>
      <c r="H510" s="1">
        <v>80000000</v>
      </c>
      <c r="I510" s="1">
        <v>6</v>
      </c>
    </row>
    <row r="511" spans="1:9" x14ac:dyDescent="0.3">
      <c r="A511" s="2" t="s">
        <v>389</v>
      </c>
      <c r="B511" s="2">
        <v>128</v>
      </c>
      <c r="C511" s="2">
        <v>77032279</v>
      </c>
      <c r="D511" s="2" t="s">
        <v>2527</v>
      </c>
      <c r="E511" s="2" t="s">
        <v>3047</v>
      </c>
      <c r="F511" s="2" t="s">
        <v>37</v>
      </c>
      <c r="G511" s="2" t="s">
        <v>38</v>
      </c>
      <c r="H511" s="2">
        <v>60000000</v>
      </c>
      <c r="I511" s="2">
        <v>7.3</v>
      </c>
    </row>
    <row r="512" spans="1:9" x14ac:dyDescent="0.3">
      <c r="A512" s="1" t="s">
        <v>2222</v>
      </c>
      <c r="B512" s="1">
        <v>100</v>
      </c>
      <c r="C512" s="1">
        <v>73023275</v>
      </c>
      <c r="D512" s="1" t="s">
        <v>3057</v>
      </c>
      <c r="E512" s="1" t="s">
        <v>3058</v>
      </c>
      <c r="F512" s="1" t="s">
        <v>37</v>
      </c>
      <c r="G512" s="1" t="s">
        <v>38</v>
      </c>
      <c r="H512" s="1">
        <v>35000000</v>
      </c>
      <c r="I512" s="1">
        <v>5.4</v>
      </c>
    </row>
    <row r="513" spans="1:9" x14ac:dyDescent="0.3">
      <c r="A513" s="2" t="s">
        <v>313</v>
      </c>
      <c r="B513" s="2">
        <v>124</v>
      </c>
      <c r="C513" s="2">
        <v>68473360</v>
      </c>
      <c r="D513" s="2" t="s">
        <v>712</v>
      </c>
      <c r="E513" s="2" t="s">
        <v>3063</v>
      </c>
      <c r="F513" s="2" t="s">
        <v>37</v>
      </c>
      <c r="G513" s="2" t="s">
        <v>38</v>
      </c>
      <c r="H513" s="2">
        <v>75000000</v>
      </c>
      <c r="I513" s="2">
        <v>5.9</v>
      </c>
    </row>
    <row r="514" spans="1:9" x14ac:dyDescent="0.3">
      <c r="A514" s="1" t="s">
        <v>3066</v>
      </c>
      <c r="B514" s="1">
        <v>102</v>
      </c>
      <c r="C514" s="1">
        <v>66636385</v>
      </c>
      <c r="D514" s="1" t="s">
        <v>3067</v>
      </c>
      <c r="E514" s="1" t="s">
        <v>3068</v>
      </c>
      <c r="F514" s="1" t="s">
        <v>37</v>
      </c>
      <c r="G514" s="1" t="s">
        <v>38</v>
      </c>
      <c r="H514" s="1">
        <v>75000000</v>
      </c>
      <c r="I514" s="1">
        <v>7.1</v>
      </c>
    </row>
    <row r="515" spans="1:9" x14ac:dyDescent="0.3">
      <c r="A515" s="2" t="s">
        <v>1983</v>
      </c>
      <c r="B515" s="2">
        <v>90</v>
      </c>
      <c r="C515" s="2">
        <v>160762022</v>
      </c>
      <c r="D515" s="2" t="s">
        <v>471</v>
      </c>
      <c r="E515" s="2" t="s">
        <v>3072</v>
      </c>
      <c r="F515" s="2" t="s">
        <v>37</v>
      </c>
      <c r="G515" s="2" t="s">
        <v>38</v>
      </c>
      <c r="H515" s="2">
        <v>75000000</v>
      </c>
      <c r="I515" s="2">
        <v>6</v>
      </c>
    </row>
    <row r="516" spans="1:9" x14ac:dyDescent="0.3">
      <c r="A516" s="1" t="s">
        <v>1104</v>
      </c>
      <c r="B516" s="1">
        <v>130</v>
      </c>
      <c r="C516" s="1">
        <v>103338338</v>
      </c>
      <c r="D516" s="1" t="s">
        <v>3076</v>
      </c>
      <c r="E516" s="1" t="s">
        <v>3078</v>
      </c>
      <c r="F516" s="1" t="s">
        <v>37</v>
      </c>
      <c r="G516" s="1" t="s">
        <v>38</v>
      </c>
      <c r="H516" s="1">
        <v>70000000</v>
      </c>
      <c r="I516" s="1">
        <v>6.5</v>
      </c>
    </row>
    <row r="517" spans="1:9" x14ac:dyDescent="0.3">
      <c r="A517" s="2" t="s">
        <v>3088</v>
      </c>
      <c r="B517" s="2">
        <v>118</v>
      </c>
      <c r="C517" s="2">
        <v>55808744</v>
      </c>
      <c r="D517" s="2" t="s">
        <v>3090</v>
      </c>
      <c r="E517" s="2" t="s">
        <v>3091</v>
      </c>
      <c r="F517" s="2" t="s">
        <v>37</v>
      </c>
      <c r="G517" s="2" t="s">
        <v>38</v>
      </c>
      <c r="H517" s="2">
        <v>53000000</v>
      </c>
      <c r="I517" s="2">
        <v>5.7</v>
      </c>
    </row>
    <row r="518" spans="1:9" x14ac:dyDescent="0.3">
      <c r="A518" s="1" t="s">
        <v>389</v>
      </c>
      <c r="B518" s="1">
        <v>163</v>
      </c>
      <c r="C518" s="1">
        <v>47379090</v>
      </c>
      <c r="D518" s="1" t="s">
        <v>2819</v>
      </c>
      <c r="E518" s="1" t="s">
        <v>3095</v>
      </c>
      <c r="F518" s="1" t="s">
        <v>37</v>
      </c>
      <c r="G518" s="1" t="s">
        <v>1465</v>
      </c>
      <c r="H518" s="1">
        <v>70000000</v>
      </c>
      <c r="I518" s="1">
        <v>7.6</v>
      </c>
    </row>
    <row r="519" spans="1:9" x14ac:dyDescent="0.3">
      <c r="A519" s="2" t="s">
        <v>3098</v>
      </c>
      <c r="B519" s="2">
        <v>142</v>
      </c>
      <c r="C519" s="2">
        <v>43426961</v>
      </c>
      <c r="D519" s="2" t="s">
        <v>1910</v>
      </c>
      <c r="E519" s="2" t="s">
        <v>3099</v>
      </c>
      <c r="F519" s="2" t="s">
        <v>37</v>
      </c>
      <c r="G519" s="2" t="s">
        <v>38</v>
      </c>
      <c r="H519" s="2">
        <v>70000000</v>
      </c>
      <c r="I519" s="2">
        <v>6.6</v>
      </c>
    </row>
    <row r="520" spans="1:9" x14ac:dyDescent="0.3">
      <c r="A520" s="1" t="s">
        <v>3102</v>
      </c>
      <c r="B520" s="1">
        <v>100</v>
      </c>
      <c r="C520" s="1">
        <v>47000485</v>
      </c>
      <c r="D520" s="1" t="s">
        <v>3103</v>
      </c>
      <c r="E520" s="1" t="s">
        <v>3105</v>
      </c>
      <c r="F520" s="1" t="s">
        <v>37</v>
      </c>
      <c r="G520" s="1" t="s">
        <v>38</v>
      </c>
      <c r="H520" s="1">
        <v>75000000</v>
      </c>
      <c r="I520" s="1">
        <v>5.4</v>
      </c>
    </row>
    <row r="521" spans="1:9" x14ac:dyDescent="0.3">
      <c r="A521" s="2" t="s">
        <v>1294</v>
      </c>
      <c r="B521" s="2">
        <v>116</v>
      </c>
      <c r="C521" s="2">
        <v>45434443</v>
      </c>
      <c r="D521" s="2" t="s">
        <v>1628</v>
      </c>
      <c r="E521" s="2" t="s">
        <v>3108</v>
      </c>
      <c r="F521" s="2" t="s">
        <v>37</v>
      </c>
      <c r="G521" s="2" t="s">
        <v>38</v>
      </c>
      <c r="H521" s="2">
        <v>75000000</v>
      </c>
      <c r="I521" s="2">
        <v>7.3</v>
      </c>
    </row>
    <row r="522" spans="1:9" x14ac:dyDescent="0.3">
      <c r="A522" s="1" t="s">
        <v>1413</v>
      </c>
      <c r="B522" s="1">
        <v>131</v>
      </c>
      <c r="C522" s="1">
        <v>42044321</v>
      </c>
      <c r="D522" s="1" t="s">
        <v>1415</v>
      </c>
      <c r="E522" s="1" t="s">
        <v>3113</v>
      </c>
      <c r="F522" s="1" t="s">
        <v>37</v>
      </c>
      <c r="G522" s="1" t="s">
        <v>38</v>
      </c>
      <c r="H522" s="1">
        <v>80000000</v>
      </c>
      <c r="I522" s="1">
        <v>6.5</v>
      </c>
    </row>
    <row r="523" spans="1:9" x14ac:dyDescent="0.3">
      <c r="A523" s="2" t="s">
        <v>3117</v>
      </c>
      <c r="B523" s="2">
        <v>91</v>
      </c>
      <c r="C523" s="2">
        <v>73661010</v>
      </c>
      <c r="D523" s="2" t="s">
        <v>3118</v>
      </c>
      <c r="E523" s="2" t="s">
        <v>3119</v>
      </c>
      <c r="F523" s="2" t="s">
        <v>37</v>
      </c>
      <c r="G523" s="2" t="s">
        <v>38</v>
      </c>
      <c r="H523" s="2">
        <v>75000000</v>
      </c>
      <c r="I523" s="2">
        <v>6.6</v>
      </c>
    </row>
    <row r="524" spans="1:9" x14ac:dyDescent="0.3">
      <c r="A524" s="1" t="s">
        <v>3122</v>
      </c>
      <c r="B524" s="1">
        <v>123</v>
      </c>
      <c r="C524" s="1">
        <v>41523271</v>
      </c>
      <c r="D524" s="1" t="s">
        <v>3124</v>
      </c>
      <c r="E524" s="1" t="s">
        <v>3125</v>
      </c>
      <c r="F524" s="1" t="s">
        <v>37</v>
      </c>
      <c r="G524" s="1" t="s">
        <v>38</v>
      </c>
      <c r="H524" s="1">
        <v>80000000</v>
      </c>
      <c r="I524" s="1">
        <v>6.6</v>
      </c>
    </row>
    <row r="525" spans="1:9" x14ac:dyDescent="0.3">
      <c r="A525" s="2" t="s">
        <v>3129</v>
      </c>
      <c r="B525" s="2">
        <v>134</v>
      </c>
      <c r="C525" s="2">
        <v>37600435</v>
      </c>
      <c r="D525" s="2" t="s">
        <v>3131</v>
      </c>
      <c r="E525" s="2" t="s">
        <v>3132</v>
      </c>
      <c r="F525" s="2" t="s">
        <v>37</v>
      </c>
      <c r="G525" s="2" t="s">
        <v>38</v>
      </c>
      <c r="H525" s="2">
        <v>55000000</v>
      </c>
      <c r="I525" s="2">
        <v>5.9</v>
      </c>
    </row>
    <row r="526" spans="1:9" x14ac:dyDescent="0.3">
      <c r="A526" s="1" t="s">
        <v>3136</v>
      </c>
      <c r="B526" s="1">
        <v>148</v>
      </c>
      <c r="C526" s="1">
        <v>39251128</v>
      </c>
      <c r="D526" s="1" t="s">
        <v>3138</v>
      </c>
      <c r="E526" s="1" t="s">
        <v>3139</v>
      </c>
      <c r="F526" s="1" t="s">
        <v>37</v>
      </c>
      <c r="G526" s="1" t="s">
        <v>38</v>
      </c>
      <c r="H526" s="1">
        <v>75000000</v>
      </c>
      <c r="I526" s="1">
        <v>6.7</v>
      </c>
    </row>
    <row r="527" spans="1:9" x14ac:dyDescent="0.3">
      <c r="A527" s="2" t="s">
        <v>2448</v>
      </c>
      <c r="B527" s="2">
        <v>110</v>
      </c>
      <c r="C527" s="2">
        <v>83503161</v>
      </c>
      <c r="D527" s="2" t="s">
        <v>3144</v>
      </c>
      <c r="E527" s="2" t="s">
        <v>3145</v>
      </c>
      <c r="F527" s="2" t="s">
        <v>37</v>
      </c>
      <c r="G527" s="2" t="s">
        <v>38</v>
      </c>
      <c r="H527" s="2">
        <v>75000000</v>
      </c>
      <c r="I527" s="2">
        <v>6.1</v>
      </c>
    </row>
    <row r="528" spans="1:9" x14ac:dyDescent="0.3">
      <c r="A528" s="1" t="s">
        <v>3149</v>
      </c>
      <c r="B528" s="1">
        <v>113</v>
      </c>
      <c r="C528" s="1">
        <v>34636443</v>
      </c>
      <c r="D528" s="1" t="s">
        <v>1120</v>
      </c>
      <c r="E528" s="1" t="s">
        <v>3150</v>
      </c>
      <c r="F528" s="1" t="s">
        <v>37</v>
      </c>
      <c r="G528" s="1" t="s">
        <v>38</v>
      </c>
      <c r="H528" s="1">
        <v>52000000</v>
      </c>
      <c r="I528" s="1">
        <v>6.6</v>
      </c>
    </row>
    <row r="529" spans="1:9" x14ac:dyDescent="0.3">
      <c r="A529" s="2" t="s">
        <v>3154</v>
      </c>
      <c r="B529" s="2">
        <v>94</v>
      </c>
      <c r="C529" s="2">
        <v>22751979</v>
      </c>
      <c r="D529" s="2" t="s">
        <v>3155</v>
      </c>
      <c r="E529" s="2" t="s">
        <v>3156</v>
      </c>
      <c r="F529" s="2" t="s">
        <v>37</v>
      </c>
      <c r="G529" s="2" t="s">
        <v>38</v>
      </c>
      <c r="H529" s="2">
        <v>75000000</v>
      </c>
      <c r="I529" s="2">
        <v>6.6</v>
      </c>
    </row>
    <row r="530" spans="1:9" x14ac:dyDescent="0.3">
      <c r="A530" s="1" t="s">
        <v>3159</v>
      </c>
      <c r="B530" s="1">
        <v>116</v>
      </c>
      <c r="C530" s="1">
        <v>30013346</v>
      </c>
      <c r="D530" s="1" t="s">
        <v>422</v>
      </c>
      <c r="E530" s="1" t="s">
        <v>3160</v>
      </c>
      <c r="F530" s="1" t="s">
        <v>37</v>
      </c>
      <c r="G530" s="1" t="s">
        <v>38</v>
      </c>
      <c r="H530" s="1">
        <v>75000000</v>
      </c>
      <c r="I530" s="1">
        <v>5.3</v>
      </c>
    </row>
    <row r="531" spans="1:9" x14ac:dyDescent="0.3">
      <c r="A531" s="2" t="s">
        <v>2331</v>
      </c>
      <c r="B531" s="2">
        <v>99</v>
      </c>
      <c r="C531" s="2">
        <v>14567883</v>
      </c>
      <c r="D531" s="2" t="s">
        <v>3165</v>
      </c>
      <c r="E531" s="2" t="s">
        <v>3166</v>
      </c>
      <c r="F531" s="2" t="s">
        <v>37</v>
      </c>
      <c r="G531" s="2" t="s">
        <v>56</v>
      </c>
      <c r="H531" s="2">
        <v>75000000</v>
      </c>
      <c r="I531" s="2">
        <v>6</v>
      </c>
    </row>
    <row r="532" spans="1:9" x14ac:dyDescent="0.3">
      <c r="A532" s="1" t="s">
        <v>3176</v>
      </c>
      <c r="B532" s="1">
        <v>93</v>
      </c>
      <c r="C532" s="1">
        <v>5409517</v>
      </c>
      <c r="D532" s="1" t="s">
        <v>3178</v>
      </c>
      <c r="E532" s="1" t="s">
        <v>3179</v>
      </c>
      <c r="F532" s="1" t="s">
        <v>37</v>
      </c>
      <c r="G532" s="1" t="s">
        <v>38</v>
      </c>
      <c r="H532" s="1">
        <v>75000000</v>
      </c>
      <c r="I532" s="1">
        <v>4.7</v>
      </c>
    </row>
    <row r="533" spans="1:9" x14ac:dyDescent="0.3">
      <c r="A533" s="2" t="s">
        <v>2048</v>
      </c>
      <c r="B533" s="2">
        <v>113</v>
      </c>
      <c r="C533" s="2">
        <v>21009180</v>
      </c>
      <c r="D533" s="2" t="s">
        <v>712</v>
      </c>
      <c r="E533" s="2" t="s">
        <v>3183</v>
      </c>
      <c r="F533" s="2" t="s">
        <v>37</v>
      </c>
      <c r="G533" s="2" t="s">
        <v>38</v>
      </c>
      <c r="H533" s="2">
        <v>45000000</v>
      </c>
      <c r="I533" s="2">
        <v>6.1</v>
      </c>
    </row>
    <row r="534" spans="1:9" x14ac:dyDescent="0.3">
      <c r="A534" s="1" t="s">
        <v>912</v>
      </c>
      <c r="B534" s="1">
        <v>106</v>
      </c>
      <c r="C534" s="1">
        <v>94999143</v>
      </c>
      <c r="D534" s="1" t="s">
        <v>2202</v>
      </c>
      <c r="E534" s="1" t="s">
        <v>3186</v>
      </c>
      <c r="F534" s="1" t="s">
        <v>37</v>
      </c>
      <c r="G534" s="1" t="s">
        <v>38</v>
      </c>
      <c r="H534" s="1">
        <v>75000000</v>
      </c>
      <c r="I534" s="1">
        <v>7.2</v>
      </c>
    </row>
    <row r="535" spans="1:9" x14ac:dyDescent="0.3">
      <c r="A535" s="2" t="s">
        <v>3189</v>
      </c>
      <c r="B535" s="2">
        <v>91</v>
      </c>
      <c r="C535" s="2">
        <v>336029560</v>
      </c>
      <c r="D535" s="2" t="s">
        <v>1247</v>
      </c>
      <c r="E535" s="2" t="s">
        <v>3190</v>
      </c>
      <c r="F535" s="2" t="s">
        <v>37</v>
      </c>
      <c r="G535" s="2" t="s">
        <v>38</v>
      </c>
      <c r="H535" s="2">
        <v>74000000</v>
      </c>
      <c r="I535" s="2">
        <v>6.4</v>
      </c>
    </row>
    <row r="536" spans="1:9" x14ac:dyDescent="0.3">
      <c r="A536" s="1" t="s">
        <v>111</v>
      </c>
      <c r="B536" s="1">
        <v>128</v>
      </c>
      <c r="C536" s="1">
        <v>36381716</v>
      </c>
      <c r="D536" s="1" t="s">
        <v>1239</v>
      </c>
      <c r="E536" s="1" t="s">
        <v>3193</v>
      </c>
      <c r="F536" s="1" t="s">
        <v>37</v>
      </c>
      <c r="G536" s="1" t="s">
        <v>38</v>
      </c>
      <c r="H536" s="1">
        <v>82000000</v>
      </c>
      <c r="I536" s="1">
        <v>6.1</v>
      </c>
    </row>
    <row r="537" spans="1:9" x14ac:dyDescent="0.3">
      <c r="A537" s="2" t="s">
        <v>2246</v>
      </c>
      <c r="B537" s="2">
        <v>98</v>
      </c>
      <c r="C537" s="2">
        <v>55585389</v>
      </c>
      <c r="D537" s="2" t="s">
        <v>2215</v>
      </c>
      <c r="E537" s="2" t="s">
        <v>3197</v>
      </c>
      <c r="F537" s="2" t="s">
        <v>37</v>
      </c>
      <c r="G537" s="2" t="s">
        <v>38</v>
      </c>
      <c r="H537" s="2">
        <v>69000000</v>
      </c>
      <c r="I537" s="2">
        <v>5.9</v>
      </c>
    </row>
    <row r="538" spans="1:9" x14ac:dyDescent="0.3">
      <c r="A538" s="1" t="s">
        <v>3122</v>
      </c>
      <c r="B538" s="1">
        <v>134</v>
      </c>
      <c r="C538" s="1">
        <v>36976367</v>
      </c>
      <c r="D538" s="1" t="s">
        <v>2202</v>
      </c>
      <c r="E538" s="1" t="s">
        <v>3203</v>
      </c>
      <c r="F538" s="1" t="s">
        <v>37</v>
      </c>
      <c r="G538" s="1" t="s">
        <v>38</v>
      </c>
      <c r="H538" s="1">
        <v>75000000</v>
      </c>
      <c r="I538" s="1">
        <v>6</v>
      </c>
    </row>
    <row r="539" spans="1:9" x14ac:dyDescent="0.3">
      <c r="A539" s="2" t="s">
        <v>3207</v>
      </c>
      <c r="B539" s="2">
        <v>97</v>
      </c>
      <c r="C539" s="2">
        <v>107225164</v>
      </c>
      <c r="D539" s="2" t="s">
        <v>3208</v>
      </c>
      <c r="E539" s="2" t="s">
        <v>3209</v>
      </c>
      <c r="F539" s="2" t="s">
        <v>37</v>
      </c>
      <c r="G539" s="2" t="s">
        <v>38</v>
      </c>
      <c r="H539" s="2">
        <v>73000000</v>
      </c>
      <c r="I539" s="2">
        <v>6.3</v>
      </c>
    </row>
    <row r="540" spans="1:9" x14ac:dyDescent="0.3">
      <c r="A540" s="1" t="s">
        <v>3136</v>
      </c>
      <c r="B540" s="1">
        <v>112</v>
      </c>
      <c r="C540" s="1">
        <v>70224196</v>
      </c>
      <c r="D540" s="1" t="s">
        <v>3213</v>
      </c>
      <c r="E540" s="1" t="s">
        <v>3214</v>
      </c>
      <c r="F540" s="1" t="s">
        <v>37</v>
      </c>
      <c r="G540" s="1" t="s">
        <v>38</v>
      </c>
      <c r="H540" s="1">
        <v>70000000</v>
      </c>
      <c r="I540" s="1">
        <v>5.6</v>
      </c>
    </row>
    <row r="541" spans="1:9" x14ac:dyDescent="0.3">
      <c r="A541" s="2" t="s">
        <v>3218</v>
      </c>
      <c r="B541" s="2">
        <v>153</v>
      </c>
      <c r="C541" s="2">
        <v>51814190</v>
      </c>
      <c r="D541" s="2" t="s">
        <v>2527</v>
      </c>
      <c r="E541" s="2" t="s">
        <v>3219</v>
      </c>
      <c r="F541" s="2" t="s">
        <v>37</v>
      </c>
      <c r="G541" s="2" t="s">
        <v>38</v>
      </c>
      <c r="H541" s="2">
        <v>75000000</v>
      </c>
      <c r="I541" s="2">
        <v>6.4</v>
      </c>
    </row>
    <row r="542" spans="1:9" x14ac:dyDescent="0.3">
      <c r="A542" s="1" t="s">
        <v>225</v>
      </c>
      <c r="B542" s="1">
        <v>110</v>
      </c>
      <c r="C542" s="1">
        <v>47456450</v>
      </c>
      <c r="D542" s="1" t="s">
        <v>923</v>
      </c>
      <c r="E542" s="1" t="s">
        <v>3224</v>
      </c>
      <c r="F542" s="1" t="s">
        <v>37</v>
      </c>
      <c r="G542" s="1" t="s">
        <v>38</v>
      </c>
      <c r="H542" s="1">
        <v>70000000</v>
      </c>
      <c r="I542" s="1">
        <v>7.1</v>
      </c>
    </row>
    <row r="543" spans="1:9" x14ac:dyDescent="0.3">
      <c r="A543" s="2" t="s">
        <v>1751</v>
      </c>
      <c r="B543" s="2">
        <v>122</v>
      </c>
      <c r="C543" s="2">
        <v>148213377</v>
      </c>
      <c r="D543" s="2" t="s">
        <v>3228</v>
      </c>
      <c r="E543" s="2" t="s">
        <v>3229</v>
      </c>
      <c r="F543" s="2" t="s">
        <v>37</v>
      </c>
      <c r="G543" s="2" t="s">
        <v>38</v>
      </c>
      <c r="H543" s="2">
        <v>73000000</v>
      </c>
      <c r="I543" s="2">
        <v>6.6</v>
      </c>
    </row>
    <row r="544" spans="1:9" x14ac:dyDescent="0.3">
      <c r="A544" s="1" t="s">
        <v>3233</v>
      </c>
      <c r="B544" s="1">
        <v>87</v>
      </c>
      <c r="C544" s="1">
        <v>112950721</v>
      </c>
      <c r="D544" s="1" t="s">
        <v>515</v>
      </c>
      <c r="E544" s="1" t="s">
        <v>3235</v>
      </c>
      <c r="F544" s="1" t="s">
        <v>37</v>
      </c>
      <c r="G544" s="1" t="s">
        <v>38</v>
      </c>
      <c r="H544" s="1">
        <v>72000000</v>
      </c>
      <c r="I544" s="1">
        <v>4.5999999999999996</v>
      </c>
    </row>
    <row r="545" spans="1:9" x14ac:dyDescent="0.3">
      <c r="A545" s="2" t="s">
        <v>3239</v>
      </c>
      <c r="B545" s="2">
        <v>178</v>
      </c>
      <c r="C545" s="2">
        <v>75600000</v>
      </c>
      <c r="D545" s="2" t="s">
        <v>3241</v>
      </c>
      <c r="E545" s="2" t="s">
        <v>3243</v>
      </c>
      <c r="F545" s="2" t="s">
        <v>37</v>
      </c>
      <c r="G545" s="2" t="s">
        <v>38</v>
      </c>
      <c r="H545" s="2">
        <v>72000000</v>
      </c>
      <c r="I545" s="2">
        <v>8.4</v>
      </c>
    </row>
    <row r="546" spans="1:9" x14ac:dyDescent="0.3">
      <c r="A546" s="1" t="s">
        <v>48</v>
      </c>
      <c r="B546" s="1">
        <v>125</v>
      </c>
      <c r="C546" s="1">
        <v>62647540</v>
      </c>
      <c r="D546" s="1" t="s">
        <v>1467</v>
      </c>
      <c r="E546" s="1" t="s">
        <v>3248</v>
      </c>
      <c r="F546" s="1" t="s">
        <v>37</v>
      </c>
      <c r="G546" s="1" t="s">
        <v>767</v>
      </c>
      <c r="H546" s="1">
        <v>70000000</v>
      </c>
      <c r="I546" s="1">
        <v>7.1</v>
      </c>
    </row>
    <row r="547" spans="1:9" x14ac:dyDescent="0.3">
      <c r="A547" s="2" t="s">
        <v>3252</v>
      </c>
      <c r="B547" s="2">
        <v>87</v>
      </c>
      <c r="C547" s="2">
        <v>183132370</v>
      </c>
      <c r="D547" s="2" t="s">
        <v>3254</v>
      </c>
      <c r="E547" s="2" t="s">
        <v>3255</v>
      </c>
      <c r="F547" s="2" t="s">
        <v>37</v>
      </c>
      <c r="G547" s="2" t="s">
        <v>38</v>
      </c>
      <c r="H547" s="2">
        <v>75000000</v>
      </c>
      <c r="I547" s="2">
        <v>7.4</v>
      </c>
    </row>
    <row r="548" spans="1:9" x14ac:dyDescent="0.3">
      <c r="A548" s="1" t="s">
        <v>3259</v>
      </c>
      <c r="B548" s="1">
        <v>152</v>
      </c>
      <c r="C548" s="1">
        <v>27796042</v>
      </c>
      <c r="D548" s="1" t="s">
        <v>214</v>
      </c>
      <c r="E548" s="1" t="s">
        <v>3261</v>
      </c>
      <c r="F548" s="1" t="s">
        <v>37</v>
      </c>
      <c r="G548" s="1" t="s">
        <v>38</v>
      </c>
      <c r="H548" s="1">
        <v>72000000</v>
      </c>
      <c r="I548" s="1">
        <v>6.9</v>
      </c>
    </row>
    <row r="549" spans="1:9" x14ac:dyDescent="0.3">
      <c r="A549" s="2" t="s">
        <v>2066</v>
      </c>
      <c r="B549" s="2">
        <v>116</v>
      </c>
      <c r="C549" s="2">
        <v>32616869</v>
      </c>
      <c r="D549" s="2" t="s">
        <v>3265</v>
      </c>
      <c r="E549" s="2" t="s">
        <v>3266</v>
      </c>
      <c r="F549" s="2" t="s">
        <v>37</v>
      </c>
      <c r="G549" s="2" t="s">
        <v>38</v>
      </c>
      <c r="H549" s="2">
        <v>72000000</v>
      </c>
      <c r="I549" s="2">
        <v>4.5</v>
      </c>
    </row>
    <row r="550" spans="1:9" x14ac:dyDescent="0.3">
      <c r="A550" s="1" t="s">
        <v>2396</v>
      </c>
      <c r="B550" s="1">
        <v>109</v>
      </c>
      <c r="C550" s="1">
        <v>18947630</v>
      </c>
      <c r="D550" s="1" t="s">
        <v>3271</v>
      </c>
      <c r="E550" s="1" t="s">
        <v>3273</v>
      </c>
      <c r="F550" s="1" t="s">
        <v>37</v>
      </c>
      <c r="G550" s="1" t="s">
        <v>1465</v>
      </c>
      <c r="H550" s="1">
        <v>59660000</v>
      </c>
      <c r="I550" s="1">
        <v>7.1</v>
      </c>
    </row>
    <row r="551" spans="1:9" x14ac:dyDescent="0.3">
      <c r="A551" s="2" t="s">
        <v>912</v>
      </c>
      <c r="B551" s="2">
        <v>108</v>
      </c>
      <c r="C551" s="2">
        <v>114195633</v>
      </c>
      <c r="D551" s="2" t="s">
        <v>3277</v>
      </c>
      <c r="E551" s="2" t="s">
        <v>3278</v>
      </c>
      <c r="F551" s="2" t="s">
        <v>37</v>
      </c>
      <c r="G551" s="2" t="s">
        <v>38</v>
      </c>
      <c r="H551" s="2">
        <v>60000000</v>
      </c>
      <c r="I551" s="2">
        <v>6.5</v>
      </c>
    </row>
    <row r="552" spans="1:9" x14ac:dyDescent="0.3">
      <c r="A552" s="1" t="s">
        <v>3281</v>
      </c>
      <c r="B552" s="1">
        <v>85</v>
      </c>
      <c r="C552" s="1">
        <v>144156464</v>
      </c>
      <c r="D552" s="1" t="s">
        <v>515</v>
      </c>
      <c r="E552" s="1" t="s">
        <v>3282</v>
      </c>
      <c r="F552" s="1" t="s">
        <v>37</v>
      </c>
      <c r="G552" s="1" t="s">
        <v>38</v>
      </c>
      <c r="H552" s="1">
        <v>71500000</v>
      </c>
      <c r="I552" s="1">
        <v>5.3</v>
      </c>
    </row>
    <row r="553" spans="1:9" x14ac:dyDescent="0.3">
      <c r="A553" s="2" t="s">
        <v>912</v>
      </c>
      <c r="B553" s="2">
        <v>106</v>
      </c>
      <c r="C553" s="2">
        <v>227965690</v>
      </c>
      <c r="D553" s="2" t="s">
        <v>2683</v>
      </c>
      <c r="E553" s="2" t="s">
        <v>3288</v>
      </c>
      <c r="F553" s="2" t="s">
        <v>37</v>
      </c>
      <c r="G553" s="2" t="s">
        <v>38</v>
      </c>
      <c r="H553" s="2">
        <v>72000000</v>
      </c>
      <c r="I553" s="2">
        <v>6.7</v>
      </c>
    </row>
    <row r="554" spans="1:9" x14ac:dyDescent="0.3">
      <c r="A554" s="1" t="s">
        <v>146</v>
      </c>
      <c r="B554" s="1">
        <v>93</v>
      </c>
      <c r="C554" s="1">
        <v>436471036</v>
      </c>
      <c r="D554" s="1" t="s">
        <v>3293</v>
      </c>
      <c r="E554" s="1" t="s">
        <v>3294</v>
      </c>
      <c r="F554" s="1" t="s">
        <v>37</v>
      </c>
      <c r="G554" s="1" t="s">
        <v>38</v>
      </c>
      <c r="H554" s="1">
        <v>150000000</v>
      </c>
      <c r="I554" s="1">
        <v>7.2</v>
      </c>
    </row>
    <row r="555" spans="1:9" x14ac:dyDescent="0.3">
      <c r="A555" s="2" t="s">
        <v>306</v>
      </c>
      <c r="B555" s="2">
        <v>117</v>
      </c>
      <c r="C555" s="2">
        <v>244052771</v>
      </c>
      <c r="D555" s="2" t="s">
        <v>307</v>
      </c>
      <c r="E555" s="2" t="s">
        <v>3299</v>
      </c>
      <c r="F555" s="2" t="s">
        <v>37</v>
      </c>
      <c r="G555" s="2" t="s">
        <v>38</v>
      </c>
      <c r="H555" s="2">
        <v>120000000</v>
      </c>
      <c r="I555" s="2">
        <v>7.2</v>
      </c>
    </row>
    <row r="556" spans="1:9" x14ac:dyDescent="0.3">
      <c r="A556" s="1" t="s">
        <v>3303</v>
      </c>
      <c r="B556" s="1">
        <v>116</v>
      </c>
      <c r="C556" s="1">
        <v>152149590</v>
      </c>
      <c r="D556" s="1" t="s">
        <v>1681</v>
      </c>
      <c r="E556" s="1" t="s">
        <v>3304</v>
      </c>
      <c r="F556" s="1" t="s">
        <v>37</v>
      </c>
      <c r="G556" s="1" t="s">
        <v>38</v>
      </c>
      <c r="H556" s="1">
        <v>70000000</v>
      </c>
      <c r="I556" s="1">
        <v>5.5</v>
      </c>
    </row>
    <row r="557" spans="1:9" x14ac:dyDescent="0.3">
      <c r="A557" s="2" t="s">
        <v>499</v>
      </c>
      <c r="B557" s="2">
        <v>132</v>
      </c>
      <c r="C557" s="2">
        <v>141204016</v>
      </c>
      <c r="D557" s="2" t="s">
        <v>50</v>
      </c>
      <c r="E557" s="2" t="s">
        <v>3309</v>
      </c>
      <c r="F557" s="2" t="s">
        <v>37</v>
      </c>
      <c r="G557" s="2" t="s">
        <v>38</v>
      </c>
      <c r="H557" s="2">
        <v>70000000</v>
      </c>
      <c r="I557" s="2">
        <v>5.8</v>
      </c>
    </row>
    <row r="558" spans="1:9" x14ac:dyDescent="0.3">
      <c r="A558" s="1" t="s">
        <v>3313</v>
      </c>
      <c r="B558" s="1">
        <v>92</v>
      </c>
      <c r="C558" s="1">
        <v>162495848</v>
      </c>
      <c r="D558" s="1" t="s">
        <v>271</v>
      </c>
      <c r="E558" s="1" t="s">
        <v>3316</v>
      </c>
      <c r="F558" s="1" t="s">
        <v>37</v>
      </c>
      <c r="G558" s="1" t="s">
        <v>38</v>
      </c>
      <c r="H558" s="1">
        <v>74000000</v>
      </c>
      <c r="I558" s="1">
        <v>6</v>
      </c>
    </row>
    <row r="559" spans="1:9" x14ac:dyDescent="0.3">
      <c r="A559" s="2" t="s">
        <v>850</v>
      </c>
      <c r="B559" s="2">
        <v>139</v>
      </c>
      <c r="C559" s="2">
        <v>136448821</v>
      </c>
      <c r="D559" s="2" t="s">
        <v>1528</v>
      </c>
      <c r="E559" s="2" t="s">
        <v>3319</v>
      </c>
      <c r="F559" s="2" t="s">
        <v>37</v>
      </c>
      <c r="G559" s="2" t="s">
        <v>38</v>
      </c>
      <c r="H559" s="2">
        <v>80000000</v>
      </c>
      <c r="I559" s="2">
        <v>6.6</v>
      </c>
    </row>
    <row r="560" spans="1:9" x14ac:dyDescent="0.3">
      <c r="A560" s="1" t="s">
        <v>1764</v>
      </c>
      <c r="B560" s="1">
        <v>153</v>
      </c>
      <c r="C560" s="1">
        <v>120523073</v>
      </c>
      <c r="D560" s="1" t="s">
        <v>3322</v>
      </c>
      <c r="E560" s="1" t="s">
        <v>3323</v>
      </c>
      <c r="F560" s="1" t="s">
        <v>37</v>
      </c>
      <c r="G560" s="1" t="s">
        <v>38</v>
      </c>
      <c r="H560" s="1">
        <v>75000000</v>
      </c>
      <c r="I560" s="1">
        <v>8.3000000000000007</v>
      </c>
    </row>
    <row r="561" spans="1:9" x14ac:dyDescent="0.3">
      <c r="A561" s="2" t="s">
        <v>389</v>
      </c>
      <c r="B561" s="2">
        <v>142</v>
      </c>
      <c r="C561" s="2">
        <v>119654900</v>
      </c>
      <c r="D561" s="2" t="s">
        <v>787</v>
      </c>
      <c r="E561" s="2" t="s">
        <v>3326</v>
      </c>
      <c r="F561" s="2" t="s">
        <v>37</v>
      </c>
      <c r="G561" s="2" t="s">
        <v>38</v>
      </c>
      <c r="H561" s="2">
        <v>70000000</v>
      </c>
      <c r="I561" s="2">
        <v>6.7</v>
      </c>
    </row>
    <row r="562" spans="1:9" x14ac:dyDescent="0.3">
      <c r="A562" s="1" t="s">
        <v>2066</v>
      </c>
      <c r="B562" s="1">
        <v>124</v>
      </c>
      <c r="C562" s="1">
        <v>117541000</v>
      </c>
      <c r="D562" s="1" t="s">
        <v>59</v>
      </c>
      <c r="E562" s="1" t="s">
        <v>3330</v>
      </c>
      <c r="F562" s="1" t="s">
        <v>37</v>
      </c>
      <c r="G562" s="1" t="s">
        <v>38</v>
      </c>
      <c r="H562" s="1">
        <v>70000000</v>
      </c>
      <c r="I562" s="1">
        <v>7.1</v>
      </c>
    </row>
    <row r="563" spans="1:9" x14ac:dyDescent="0.3">
      <c r="A563" s="2" t="s">
        <v>3334</v>
      </c>
      <c r="B563" s="2">
        <v>117</v>
      </c>
      <c r="C563" s="2">
        <v>116643346</v>
      </c>
      <c r="D563" s="2" t="s">
        <v>3336</v>
      </c>
      <c r="E563" s="2" t="s">
        <v>3337</v>
      </c>
      <c r="F563" s="2" t="s">
        <v>37</v>
      </c>
      <c r="G563" s="2" t="s">
        <v>38</v>
      </c>
      <c r="H563" s="2">
        <v>80000000</v>
      </c>
      <c r="I563" s="2">
        <v>6</v>
      </c>
    </row>
    <row r="564" spans="1:9" x14ac:dyDescent="0.3">
      <c r="A564" s="1" t="s">
        <v>3347</v>
      </c>
      <c r="B564" s="1">
        <v>141</v>
      </c>
      <c r="C564" s="1">
        <v>100614858</v>
      </c>
      <c r="D564" s="1" t="s">
        <v>3348</v>
      </c>
      <c r="E564" s="1" t="s">
        <v>3349</v>
      </c>
      <c r="F564" s="1" t="s">
        <v>37</v>
      </c>
      <c r="G564" s="1" t="s">
        <v>38</v>
      </c>
      <c r="H564" s="1">
        <v>68000000</v>
      </c>
      <c r="I564" s="1">
        <v>6.9</v>
      </c>
    </row>
    <row r="565" spans="1:9" x14ac:dyDescent="0.3">
      <c r="A565" s="2" t="s">
        <v>912</v>
      </c>
      <c r="B565" s="2">
        <v>110</v>
      </c>
      <c r="C565" s="2">
        <v>42272747</v>
      </c>
      <c r="D565" s="2" t="s">
        <v>3353</v>
      </c>
      <c r="E565" s="2" t="s">
        <v>3354</v>
      </c>
      <c r="F565" s="2" t="s">
        <v>37</v>
      </c>
      <c r="G565" s="2" t="s">
        <v>38</v>
      </c>
      <c r="H565" s="2">
        <v>70000000</v>
      </c>
      <c r="I565" s="2">
        <v>5.6</v>
      </c>
    </row>
    <row r="566" spans="1:9" x14ac:dyDescent="0.3">
      <c r="A566" s="1" t="s">
        <v>2331</v>
      </c>
      <c r="B566" s="1">
        <v>109</v>
      </c>
      <c r="C566" s="1">
        <v>80281096</v>
      </c>
      <c r="D566" s="1" t="s">
        <v>2208</v>
      </c>
      <c r="E566" s="1" t="s">
        <v>3358</v>
      </c>
      <c r="F566" s="1" t="s">
        <v>37</v>
      </c>
      <c r="G566" s="1" t="s">
        <v>38</v>
      </c>
      <c r="H566" s="1">
        <v>60000000</v>
      </c>
      <c r="I566" s="1">
        <v>5.6</v>
      </c>
    </row>
    <row r="567" spans="1:9" x14ac:dyDescent="0.3">
      <c r="A567" s="2" t="s">
        <v>3281</v>
      </c>
      <c r="B567" s="2">
        <v>88</v>
      </c>
      <c r="C567" s="2">
        <v>219613391</v>
      </c>
      <c r="D567" s="2" t="s">
        <v>3363</v>
      </c>
      <c r="E567" s="2" t="s">
        <v>3364</v>
      </c>
      <c r="F567" s="2" t="s">
        <v>37</v>
      </c>
      <c r="G567" s="2" t="s">
        <v>38</v>
      </c>
      <c r="H567" s="2">
        <v>75000000</v>
      </c>
      <c r="I567" s="2">
        <v>4.5</v>
      </c>
    </row>
    <row r="568" spans="1:9" x14ac:dyDescent="0.3">
      <c r="A568" s="1" t="s">
        <v>3367</v>
      </c>
      <c r="B568" s="1">
        <v>124</v>
      </c>
      <c r="C568" s="1">
        <v>78120196</v>
      </c>
      <c r="D568" s="1" t="s">
        <v>1017</v>
      </c>
      <c r="E568" s="1" t="s">
        <v>3368</v>
      </c>
      <c r="F568" s="1" t="s">
        <v>37</v>
      </c>
      <c r="G568" s="1" t="s">
        <v>38</v>
      </c>
      <c r="H568" s="1">
        <v>75000000</v>
      </c>
      <c r="I568" s="1">
        <v>7.1</v>
      </c>
    </row>
    <row r="569" spans="1:9" x14ac:dyDescent="0.3">
      <c r="A569" s="2" t="s">
        <v>3098</v>
      </c>
      <c r="B569" s="2">
        <v>119</v>
      </c>
      <c r="C569" s="2">
        <v>98895417</v>
      </c>
      <c r="D569" s="2" t="s">
        <v>59</v>
      </c>
      <c r="E569" s="2" t="s">
        <v>3372</v>
      </c>
      <c r="F569" s="2" t="s">
        <v>37</v>
      </c>
      <c r="G569" s="2" t="s">
        <v>38</v>
      </c>
      <c r="H569" s="2">
        <v>70000000</v>
      </c>
      <c r="I569" s="2">
        <v>6.5</v>
      </c>
    </row>
    <row r="570" spans="1:9" x14ac:dyDescent="0.3">
      <c r="A570" s="1" t="s">
        <v>3376</v>
      </c>
      <c r="B570" s="1">
        <v>103</v>
      </c>
      <c r="C570" s="1">
        <v>70117571</v>
      </c>
      <c r="D570" s="1" t="s">
        <v>227</v>
      </c>
      <c r="E570" s="1" t="s">
        <v>3378</v>
      </c>
      <c r="F570" s="1" t="s">
        <v>37</v>
      </c>
      <c r="G570" s="1" t="s">
        <v>38</v>
      </c>
      <c r="H570" s="1">
        <v>58000000</v>
      </c>
      <c r="I570" s="1">
        <v>6.4</v>
      </c>
    </row>
    <row r="571" spans="1:9" x14ac:dyDescent="0.3">
      <c r="A571" s="2" t="s">
        <v>876</v>
      </c>
      <c r="B571" s="2">
        <v>116</v>
      </c>
      <c r="C571" s="2">
        <v>83552429</v>
      </c>
      <c r="D571" s="2" t="s">
        <v>647</v>
      </c>
      <c r="E571" s="2" t="s">
        <v>3382</v>
      </c>
      <c r="F571" s="2" t="s">
        <v>37</v>
      </c>
      <c r="G571" s="2" t="s">
        <v>38</v>
      </c>
      <c r="H571" s="2">
        <v>70000000</v>
      </c>
      <c r="I571" s="2">
        <v>5.8</v>
      </c>
    </row>
    <row r="572" spans="1:9" x14ac:dyDescent="0.3">
      <c r="A572" s="1" t="s">
        <v>255</v>
      </c>
      <c r="B572" s="1">
        <v>125</v>
      </c>
      <c r="C572" s="1">
        <v>66257002</v>
      </c>
      <c r="D572" s="1" t="s">
        <v>1356</v>
      </c>
      <c r="E572" s="1" t="s">
        <v>3386</v>
      </c>
      <c r="F572" s="1" t="s">
        <v>37</v>
      </c>
      <c r="G572" s="1" t="s">
        <v>38</v>
      </c>
      <c r="H572" s="1">
        <v>70000000</v>
      </c>
      <c r="I572" s="1">
        <v>8</v>
      </c>
    </row>
    <row r="573" spans="1:9" x14ac:dyDescent="0.3">
      <c r="A573" s="2" t="s">
        <v>3066</v>
      </c>
      <c r="B573" s="2">
        <v>125</v>
      </c>
      <c r="C573" s="2">
        <v>65012000</v>
      </c>
      <c r="D573" s="2" t="s">
        <v>3390</v>
      </c>
      <c r="E573" s="2" t="s">
        <v>3392</v>
      </c>
      <c r="F573" s="2" t="s">
        <v>37</v>
      </c>
      <c r="G573" s="2" t="s">
        <v>38</v>
      </c>
      <c r="H573" s="2">
        <v>70000000</v>
      </c>
      <c r="I573" s="2">
        <v>6.2</v>
      </c>
    </row>
    <row r="574" spans="1:9" x14ac:dyDescent="0.3">
      <c r="A574" s="1" t="s">
        <v>389</v>
      </c>
      <c r="B574" s="1">
        <v>146</v>
      </c>
      <c r="C574" s="1">
        <v>79883359</v>
      </c>
      <c r="D574" s="1" t="s">
        <v>3396</v>
      </c>
      <c r="E574" s="1" t="s">
        <v>3398</v>
      </c>
      <c r="F574" s="1" t="s">
        <v>37</v>
      </c>
      <c r="G574" s="1" t="s">
        <v>38</v>
      </c>
      <c r="H574" s="1">
        <v>66000000</v>
      </c>
      <c r="I574" s="1">
        <v>7.2</v>
      </c>
    </row>
    <row r="575" spans="1:9" x14ac:dyDescent="0.3">
      <c r="A575" s="2" t="s">
        <v>3401</v>
      </c>
      <c r="B575" s="2">
        <v>118</v>
      </c>
      <c r="C575" s="2">
        <v>78031620</v>
      </c>
      <c r="D575" s="2" t="s">
        <v>3396</v>
      </c>
      <c r="E575" s="2" t="s">
        <v>3402</v>
      </c>
      <c r="F575" s="2" t="s">
        <v>37</v>
      </c>
      <c r="G575" s="2" t="s">
        <v>38</v>
      </c>
      <c r="H575" s="2">
        <v>70000000</v>
      </c>
      <c r="I575" s="2">
        <v>6.1</v>
      </c>
    </row>
    <row r="576" spans="1:9" x14ac:dyDescent="0.3">
      <c r="A576" s="1" t="s">
        <v>29</v>
      </c>
      <c r="B576" s="1">
        <v>171</v>
      </c>
      <c r="C576" s="1">
        <v>54222000</v>
      </c>
      <c r="D576" s="1" t="s">
        <v>1483</v>
      </c>
      <c r="E576" s="1" t="s">
        <v>3406</v>
      </c>
      <c r="F576" s="1" t="s">
        <v>37</v>
      </c>
      <c r="G576" s="1" t="s">
        <v>38</v>
      </c>
      <c r="H576" s="1">
        <v>69500000</v>
      </c>
      <c r="I576" s="1">
        <v>7.6</v>
      </c>
    </row>
    <row r="577" spans="1:9" x14ac:dyDescent="0.3">
      <c r="A577" s="2" t="s">
        <v>760</v>
      </c>
      <c r="B577" s="2">
        <v>136</v>
      </c>
      <c r="C577" s="2">
        <v>52474616</v>
      </c>
      <c r="D577" s="2" t="s">
        <v>3409</v>
      </c>
      <c r="E577" s="2" t="s">
        <v>3410</v>
      </c>
      <c r="F577" s="2" t="s">
        <v>37</v>
      </c>
      <c r="G577" s="2" t="s">
        <v>38</v>
      </c>
      <c r="H577" s="2">
        <v>70000000</v>
      </c>
      <c r="I577" s="2">
        <v>6.3</v>
      </c>
    </row>
    <row r="578" spans="1:9" x14ac:dyDescent="0.3">
      <c r="A578" s="1" t="s">
        <v>3414</v>
      </c>
      <c r="B578" s="1">
        <v>92</v>
      </c>
      <c r="C578" s="1">
        <v>55942830</v>
      </c>
      <c r="D578" s="1" t="s">
        <v>3416</v>
      </c>
      <c r="E578" s="1" t="s">
        <v>3417</v>
      </c>
      <c r="F578" s="1" t="s">
        <v>37</v>
      </c>
      <c r="G578" s="1" t="s">
        <v>38</v>
      </c>
      <c r="H578" s="1">
        <v>70000000</v>
      </c>
      <c r="I578" s="1">
        <v>6.3</v>
      </c>
    </row>
    <row r="579" spans="1:9" x14ac:dyDescent="0.3">
      <c r="A579" s="2" t="s">
        <v>1015</v>
      </c>
      <c r="B579" s="2">
        <v>116</v>
      </c>
      <c r="C579" s="2">
        <v>40932372</v>
      </c>
      <c r="D579" s="2" t="s">
        <v>59</v>
      </c>
      <c r="E579" s="2" t="s">
        <v>3421</v>
      </c>
      <c r="F579" s="2" t="s">
        <v>37</v>
      </c>
      <c r="G579" s="2" t="s">
        <v>38</v>
      </c>
      <c r="H579" s="2">
        <v>70000000</v>
      </c>
      <c r="I579" s="2">
        <v>6.3</v>
      </c>
    </row>
    <row r="580" spans="1:9" x14ac:dyDescent="0.3">
      <c r="A580" s="1" t="s">
        <v>692</v>
      </c>
      <c r="B580" s="1">
        <v>127</v>
      </c>
      <c r="C580" s="1">
        <v>38345403</v>
      </c>
      <c r="D580" s="1" t="s">
        <v>3425</v>
      </c>
      <c r="E580" s="1" t="s">
        <v>3426</v>
      </c>
      <c r="F580" s="1" t="s">
        <v>37</v>
      </c>
      <c r="G580" s="1" t="s">
        <v>56</v>
      </c>
      <c r="H580" s="1">
        <v>70000000</v>
      </c>
      <c r="I580" s="1">
        <v>7.7</v>
      </c>
    </row>
    <row r="581" spans="1:9" x14ac:dyDescent="0.3">
      <c r="A581" s="2" t="s">
        <v>2396</v>
      </c>
      <c r="B581" s="2">
        <v>136</v>
      </c>
      <c r="C581" s="2">
        <v>37901509</v>
      </c>
      <c r="D581" s="2" t="s">
        <v>3430</v>
      </c>
      <c r="E581" s="2" t="s">
        <v>3431</v>
      </c>
      <c r="F581" s="2" t="s">
        <v>37</v>
      </c>
      <c r="G581" s="2" t="s">
        <v>38</v>
      </c>
      <c r="H581" s="2">
        <v>70000000</v>
      </c>
      <c r="I581" s="2">
        <v>7</v>
      </c>
    </row>
    <row r="582" spans="1:9" x14ac:dyDescent="0.3">
      <c r="A582" s="1" t="s">
        <v>850</v>
      </c>
      <c r="B582" s="1">
        <v>111</v>
      </c>
      <c r="C582" s="1">
        <v>48430355</v>
      </c>
      <c r="D582" s="1" t="s">
        <v>2527</v>
      </c>
      <c r="E582" s="1" t="s">
        <v>3435</v>
      </c>
      <c r="F582" s="1" t="s">
        <v>37</v>
      </c>
      <c r="G582" s="1" t="s">
        <v>38</v>
      </c>
      <c r="H582" s="1">
        <v>70000000</v>
      </c>
      <c r="I582" s="1">
        <v>5.3</v>
      </c>
    </row>
    <row r="583" spans="1:9" x14ac:dyDescent="0.3">
      <c r="A583" s="2" t="s">
        <v>1324</v>
      </c>
      <c r="B583" s="2">
        <v>116</v>
      </c>
      <c r="C583" s="2">
        <v>30157016</v>
      </c>
      <c r="D583" s="2" t="s">
        <v>1077</v>
      </c>
      <c r="E583" s="2" t="s">
        <v>3440</v>
      </c>
      <c r="F583" s="2" t="s">
        <v>37</v>
      </c>
      <c r="G583" s="2" t="s">
        <v>38</v>
      </c>
      <c r="H583" s="2">
        <v>70000000</v>
      </c>
      <c r="I583" s="2">
        <v>5.6</v>
      </c>
    </row>
    <row r="584" spans="1:9" x14ac:dyDescent="0.3">
      <c r="A584" s="1" t="s">
        <v>3444</v>
      </c>
      <c r="B584" s="1">
        <v>113</v>
      </c>
      <c r="C584" s="1">
        <v>28031250</v>
      </c>
      <c r="D584" s="1" t="s">
        <v>3446</v>
      </c>
      <c r="E584" s="1" t="s">
        <v>3447</v>
      </c>
      <c r="F584" s="1" t="s">
        <v>37</v>
      </c>
      <c r="G584" s="1" t="s">
        <v>56</v>
      </c>
      <c r="H584" s="1">
        <v>60000000</v>
      </c>
      <c r="I584" s="1">
        <v>5.2</v>
      </c>
    </row>
    <row r="585" spans="1:9" x14ac:dyDescent="0.3">
      <c r="A585" s="2" t="s">
        <v>3281</v>
      </c>
      <c r="B585" s="2">
        <v>97</v>
      </c>
      <c r="C585" s="2">
        <v>33105600</v>
      </c>
      <c r="D585" s="2" t="s">
        <v>1077</v>
      </c>
      <c r="E585" s="2" t="s">
        <v>3452</v>
      </c>
      <c r="F585" s="2" t="s">
        <v>37</v>
      </c>
      <c r="G585" s="2" t="s">
        <v>38</v>
      </c>
      <c r="H585" s="2">
        <v>70000000</v>
      </c>
      <c r="I585" s="2">
        <v>5.4</v>
      </c>
    </row>
    <row r="586" spans="1:9" x14ac:dyDescent="0.3">
      <c r="A586" s="1" t="s">
        <v>3456</v>
      </c>
      <c r="B586" s="1">
        <v>88</v>
      </c>
      <c r="C586" s="1">
        <v>62321039</v>
      </c>
      <c r="D586" s="1" t="s">
        <v>3458</v>
      </c>
      <c r="E586" s="1" t="s">
        <v>3459</v>
      </c>
      <c r="F586" s="1" t="s">
        <v>37</v>
      </c>
      <c r="G586" s="1" t="s">
        <v>38</v>
      </c>
      <c r="H586" s="1">
        <v>70000000</v>
      </c>
      <c r="I586" s="1">
        <v>6.4</v>
      </c>
    </row>
    <row r="587" spans="1:9" x14ac:dyDescent="0.3">
      <c r="A587" s="2" t="s">
        <v>2612</v>
      </c>
      <c r="B587" s="2">
        <v>136</v>
      </c>
      <c r="C587" s="2">
        <v>38509342</v>
      </c>
      <c r="D587" s="2" t="s">
        <v>3464</v>
      </c>
      <c r="E587" s="2" t="s">
        <v>3466</v>
      </c>
      <c r="F587" s="2" t="s">
        <v>37</v>
      </c>
      <c r="G587" s="2" t="s">
        <v>38</v>
      </c>
      <c r="H587" s="2">
        <v>75000000</v>
      </c>
      <c r="I587" s="2">
        <v>5.9</v>
      </c>
    </row>
    <row r="588" spans="1:9" x14ac:dyDescent="0.3">
      <c r="A588" s="1" t="s">
        <v>3470</v>
      </c>
      <c r="B588" s="1">
        <v>125</v>
      </c>
      <c r="C588" s="1">
        <v>19076815</v>
      </c>
      <c r="D588" s="1" t="s">
        <v>3396</v>
      </c>
      <c r="E588" s="1" t="s">
        <v>3471</v>
      </c>
      <c r="F588" s="1" t="s">
        <v>37</v>
      </c>
      <c r="G588" s="1" t="s">
        <v>38</v>
      </c>
      <c r="H588" s="1">
        <v>60000000</v>
      </c>
      <c r="I588" s="1">
        <v>6.3</v>
      </c>
    </row>
    <row r="589" spans="1:9" x14ac:dyDescent="0.3">
      <c r="A589" s="2" t="s">
        <v>3475</v>
      </c>
      <c r="B589" s="2">
        <v>116</v>
      </c>
      <c r="C589" s="2">
        <v>25093607</v>
      </c>
      <c r="D589" s="2" t="s">
        <v>334</v>
      </c>
      <c r="E589" s="2" t="s">
        <v>3476</v>
      </c>
      <c r="F589" s="2" t="s">
        <v>37</v>
      </c>
      <c r="G589" s="2" t="s">
        <v>56</v>
      </c>
      <c r="H589" s="2">
        <v>35000000</v>
      </c>
      <c r="I589" s="2">
        <v>6.5</v>
      </c>
    </row>
    <row r="590" spans="1:9" x14ac:dyDescent="0.3">
      <c r="A590" s="1" t="s">
        <v>1311</v>
      </c>
      <c r="B590" s="1">
        <v>98</v>
      </c>
      <c r="C590" s="1">
        <v>18990542</v>
      </c>
      <c r="D590" s="1" t="s">
        <v>3479</v>
      </c>
      <c r="E590" s="1" t="s">
        <v>3480</v>
      </c>
      <c r="F590" s="1" t="s">
        <v>37</v>
      </c>
      <c r="G590" s="1" t="s">
        <v>38</v>
      </c>
      <c r="H590" s="1">
        <v>70000000</v>
      </c>
      <c r="I590" s="1">
        <v>3</v>
      </c>
    </row>
    <row r="591" spans="1:9" x14ac:dyDescent="0.3">
      <c r="A591" s="2" t="s">
        <v>3483</v>
      </c>
      <c r="B591" s="2">
        <v>91</v>
      </c>
      <c r="C591" s="2">
        <v>14294842</v>
      </c>
      <c r="D591" s="2" t="s">
        <v>1401</v>
      </c>
      <c r="E591" s="2" t="s">
        <v>3485</v>
      </c>
      <c r="F591" s="2" t="s">
        <v>37</v>
      </c>
      <c r="G591" s="2" t="s">
        <v>38</v>
      </c>
      <c r="H591" s="2">
        <v>70000000</v>
      </c>
      <c r="I591" s="2">
        <v>3.6</v>
      </c>
    </row>
    <row r="592" spans="1:9" x14ac:dyDescent="0.3">
      <c r="A592" s="1" t="s">
        <v>3489</v>
      </c>
      <c r="B592" s="1">
        <v>97</v>
      </c>
      <c r="C592" s="1">
        <v>19819494</v>
      </c>
      <c r="D592" s="1" t="s">
        <v>464</v>
      </c>
      <c r="E592" s="1" t="s">
        <v>3491</v>
      </c>
      <c r="F592" s="1" t="s">
        <v>37</v>
      </c>
      <c r="G592" s="1" t="s">
        <v>38</v>
      </c>
      <c r="H592" s="1">
        <v>70000000</v>
      </c>
      <c r="I592" s="1">
        <v>5.8</v>
      </c>
    </row>
    <row r="593" spans="1:9" x14ac:dyDescent="0.3">
      <c r="A593" s="2" t="s">
        <v>3494</v>
      </c>
      <c r="B593" s="2">
        <v>95</v>
      </c>
      <c r="C593" s="2">
        <v>13596911</v>
      </c>
      <c r="D593" s="2" t="s">
        <v>3496</v>
      </c>
      <c r="E593" s="2" t="s">
        <v>3497</v>
      </c>
      <c r="F593" s="2" t="s">
        <v>37</v>
      </c>
      <c r="G593" s="2" t="s">
        <v>38</v>
      </c>
      <c r="H593" s="2">
        <v>70000000</v>
      </c>
      <c r="I593" s="2">
        <v>6.2</v>
      </c>
    </row>
    <row r="594" spans="1:9" x14ac:dyDescent="0.3">
      <c r="A594" s="1" t="s">
        <v>1582</v>
      </c>
      <c r="B594" s="1">
        <v>88</v>
      </c>
      <c r="C594" s="1">
        <v>8460990</v>
      </c>
      <c r="D594" s="1" t="s">
        <v>3500</v>
      </c>
      <c r="E594" s="1" t="s">
        <v>3502</v>
      </c>
      <c r="F594" s="1" t="s">
        <v>37</v>
      </c>
      <c r="G594" s="1" t="s">
        <v>38</v>
      </c>
      <c r="H594" s="1">
        <v>70000000</v>
      </c>
      <c r="I594" s="1">
        <v>5.6</v>
      </c>
    </row>
    <row r="595" spans="1:9" x14ac:dyDescent="0.3">
      <c r="A595" s="2" t="s">
        <v>1633</v>
      </c>
      <c r="B595" s="2">
        <v>133</v>
      </c>
      <c r="C595" s="2">
        <v>7097125</v>
      </c>
      <c r="D595" s="2" t="s">
        <v>1120</v>
      </c>
      <c r="E595" s="2" t="s">
        <v>3507</v>
      </c>
      <c r="F595" s="2" t="s">
        <v>37</v>
      </c>
      <c r="G595" s="2" t="s">
        <v>38</v>
      </c>
      <c r="H595" s="2">
        <v>70000000</v>
      </c>
      <c r="I595" s="2">
        <v>5.4</v>
      </c>
    </row>
    <row r="596" spans="1:9" x14ac:dyDescent="0.3">
      <c r="A596" s="1" t="s">
        <v>3511</v>
      </c>
      <c r="B596" s="1">
        <v>106</v>
      </c>
      <c r="C596" s="1">
        <v>37760080</v>
      </c>
      <c r="D596" s="1" t="s">
        <v>1589</v>
      </c>
      <c r="E596" s="1" t="s">
        <v>3513</v>
      </c>
      <c r="F596" s="1" t="s">
        <v>37</v>
      </c>
      <c r="G596" s="1" t="s">
        <v>38</v>
      </c>
      <c r="H596" s="1">
        <v>70000000</v>
      </c>
      <c r="I596" s="1">
        <v>6.1</v>
      </c>
    </row>
    <row r="597" spans="1:9" x14ac:dyDescent="0.3">
      <c r="A597" s="2" t="s">
        <v>3516</v>
      </c>
      <c r="B597" s="2">
        <v>116</v>
      </c>
      <c r="C597" s="2">
        <v>5851188</v>
      </c>
      <c r="D597" s="2" t="s">
        <v>2215</v>
      </c>
      <c r="E597" s="2" t="s">
        <v>3519</v>
      </c>
      <c r="F597" s="2" t="s">
        <v>37</v>
      </c>
      <c r="G597" s="2" t="s">
        <v>56</v>
      </c>
      <c r="H597" s="2">
        <v>70000000</v>
      </c>
      <c r="I597" s="2">
        <v>4.2</v>
      </c>
    </row>
    <row r="598" spans="1:9" x14ac:dyDescent="0.3">
      <c r="A598" s="1" t="s">
        <v>3523</v>
      </c>
      <c r="B598" s="1">
        <v>115</v>
      </c>
      <c r="C598" s="1">
        <v>25121291</v>
      </c>
      <c r="D598" s="1" t="s">
        <v>3525</v>
      </c>
      <c r="E598" s="1" t="s">
        <v>3526</v>
      </c>
      <c r="F598" s="1" t="s">
        <v>37</v>
      </c>
      <c r="G598" s="1" t="s">
        <v>38</v>
      </c>
      <c r="H598" s="1">
        <v>50000000</v>
      </c>
      <c r="I598" s="1">
        <v>6.7</v>
      </c>
    </row>
    <row r="599" spans="1:9" x14ac:dyDescent="0.3">
      <c r="A599" s="2" t="s">
        <v>2066</v>
      </c>
      <c r="B599" s="2">
        <v>99</v>
      </c>
      <c r="C599" s="2">
        <v>18821279</v>
      </c>
      <c r="D599" s="2" t="s">
        <v>42</v>
      </c>
      <c r="E599" s="2" t="s">
        <v>3532</v>
      </c>
      <c r="F599" s="2" t="s">
        <v>37</v>
      </c>
      <c r="G599" s="2" t="s">
        <v>38</v>
      </c>
      <c r="H599" s="2">
        <v>70000000</v>
      </c>
      <c r="I599" s="2">
        <v>4.2</v>
      </c>
    </row>
    <row r="600" spans="1:9" x14ac:dyDescent="0.3">
      <c r="A600" s="1" t="s">
        <v>3536</v>
      </c>
      <c r="B600" s="1">
        <v>124</v>
      </c>
      <c r="C600" s="1">
        <v>118471320</v>
      </c>
      <c r="D600" s="1" t="s">
        <v>923</v>
      </c>
      <c r="E600" s="1" t="s">
        <v>3537</v>
      </c>
      <c r="F600" s="1" t="s">
        <v>37</v>
      </c>
      <c r="G600" s="1" t="s">
        <v>38</v>
      </c>
      <c r="H600" s="1">
        <v>68000000</v>
      </c>
      <c r="I600" s="1">
        <v>6.4</v>
      </c>
    </row>
    <row r="601" spans="1:9" x14ac:dyDescent="0.3">
      <c r="A601" s="2" t="s">
        <v>3541</v>
      </c>
      <c r="B601" s="2">
        <v>124</v>
      </c>
      <c r="C601" s="2">
        <v>300523113</v>
      </c>
      <c r="D601" s="2" t="s">
        <v>1105</v>
      </c>
      <c r="E601" s="2" t="s">
        <v>3542</v>
      </c>
      <c r="F601" s="2" t="s">
        <v>37</v>
      </c>
      <c r="G601" s="2" t="s">
        <v>38</v>
      </c>
      <c r="H601" s="2">
        <v>68000000</v>
      </c>
      <c r="I601" s="2">
        <v>4.9000000000000004</v>
      </c>
    </row>
    <row r="602" spans="1:9" x14ac:dyDescent="0.3">
      <c r="A602" s="1" t="s">
        <v>1954</v>
      </c>
      <c r="B602" s="1">
        <v>124</v>
      </c>
      <c r="C602" s="1">
        <v>71069884</v>
      </c>
      <c r="D602" s="1" t="s">
        <v>2125</v>
      </c>
      <c r="E602" s="1" t="s">
        <v>3545</v>
      </c>
      <c r="F602" s="1" t="s">
        <v>37</v>
      </c>
      <c r="G602" s="1" t="s">
        <v>38</v>
      </c>
      <c r="H602" s="1">
        <v>68000000</v>
      </c>
      <c r="I602" s="1">
        <v>6.8</v>
      </c>
    </row>
    <row r="603" spans="1:9" x14ac:dyDescent="0.3">
      <c r="A603" s="2" t="s">
        <v>2976</v>
      </c>
      <c r="B603" s="2">
        <v>87</v>
      </c>
      <c r="C603" s="2">
        <v>251501645</v>
      </c>
      <c r="D603" s="2" t="s">
        <v>2966</v>
      </c>
      <c r="E603" s="2" t="s">
        <v>3549</v>
      </c>
      <c r="F603" s="2" t="s">
        <v>37</v>
      </c>
      <c r="G603" s="2" t="s">
        <v>38</v>
      </c>
      <c r="H603" s="2">
        <v>69000000</v>
      </c>
      <c r="I603" s="2">
        <v>7.7</v>
      </c>
    </row>
    <row r="604" spans="1:9" x14ac:dyDescent="0.3">
      <c r="A604" s="1" t="s">
        <v>3552</v>
      </c>
      <c r="B604" s="1">
        <v>105</v>
      </c>
      <c r="C604" s="1">
        <v>35324232</v>
      </c>
      <c r="D604" s="1" t="s">
        <v>3554</v>
      </c>
      <c r="E604" s="1" t="s">
        <v>3556</v>
      </c>
      <c r="F604" s="1" t="s">
        <v>37</v>
      </c>
      <c r="G604" s="1" t="s">
        <v>38</v>
      </c>
      <c r="H604" s="1">
        <v>68000000</v>
      </c>
      <c r="I604" s="1">
        <v>5.6</v>
      </c>
    </row>
    <row r="605" spans="1:9" x14ac:dyDescent="0.3">
      <c r="A605" s="2" t="s">
        <v>2513</v>
      </c>
      <c r="B605" s="2">
        <v>125</v>
      </c>
      <c r="C605" s="2">
        <v>81257500</v>
      </c>
      <c r="D605" s="2" t="s">
        <v>1671</v>
      </c>
      <c r="E605" s="2" t="s">
        <v>3560</v>
      </c>
      <c r="F605" s="2" t="s">
        <v>37</v>
      </c>
      <c r="G605" s="2" t="s">
        <v>38</v>
      </c>
      <c r="H605" s="2">
        <v>68000000</v>
      </c>
      <c r="I605" s="2">
        <v>6.4</v>
      </c>
    </row>
    <row r="606" spans="1:9" x14ac:dyDescent="0.3">
      <c r="A606" s="1" t="s">
        <v>3563</v>
      </c>
      <c r="B606" s="1">
        <v>141</v>
      </c>
      <c r="C606" s="1">
        <v>617840</v>
      </c>
      <c r="D606" s="1" t="s">
        <v>3565</v>
      </c>
      <c r="E606" s="1" t="s">
        <v>3567</v>
      </c>
      <c r="F606" s="1" t="s">
        <v>37</v>
      </c>
      <c r="G606" s="1" t="s">
        <v>3571</v>
      </c>
      <c r="H606" s="1">
        <v>70000000</v>
      </c>
      <c r="I606" s="1">
        <v>7.2</v>
      </c>
    </row>
    <row r="607" spans="1:9" x14ac:dyDescent="0.3">
      <c r="A607" s="2" t="s">
        <v>3572</v>
      </c>
      <c r="B607" s="2">
        <v>121</v>
      </c>
      <c r="C607" s="2">
        <v>29655590</v>
      </c>
      <c r="D607" s="2" t="s">
        <v>971</v>
      </c>
      <c r="E607" s="2" t="s">
        <v>3573</v>
      </c>
      <c r="F607" s="2" t="s">
        <v>37</v>
      </c>
      <c r="G607" s="2" t="s">
        <v>38</v>
      </c>
      <c r="H607" s="2">
        <v>65000000</v>
      </c>
      <c r="I607" s="2">
        <v>6</v>
      </c>
    </row>
    <row r="608" spans="1:9" x14ac:dyDescent="0.3">
      <c r="A608" s="1" t="s">
        <v>3494</v>
      </c>
      <c r="B608" s="1">
        <v>111</v>
      </c>
      <c r="C608" s="1">
        <v>45045037</v>
      </c>
      <c r="D608" s="1" t="s">
        <v>1681</v>
      </c>
      <c r="E608" s="1" t="s">
        <v>3577</v>
      </c>
      <c r="F608" s="1" t="s">
        <v>37</v>
      </c>
      <c r="G608" s="1" t="s">
        <v>38</v>
      </c>
      <c r="H608" s="1">
        <v>36000000</v>
      </c>
      <c r="I608" s="1">
        <v>5.9</v>
      </c>
    </row>
    <row r="609" spans="1:9" x14ac:dyDescent="0.3">
      <c r="A609" s="2" t="s">
        <v>1633</v>
      </c>
      <c r="B609" s="2">
        <v>157</v>
      </c>
      <c r="C609" s="2">
        <v>28965197</v>
      </c>
      <c r="D609" s="2" t="s">
        <v>3581</v>
      </c>
      <c r="E609" s="2" t="s">
        <v>3582</v>
      </c>
      <c r="F609" s="2" t="s">
        <v>37</v>
      </c>
      <c r="G609" s="2" t="s">
        <v>38</v>
      </c>
      <c r="H609" s="2">
        <v>68000000</v>
      </c>
      <c r="I609" s="2">
        <v>7.9</v>
      </c>
    </row>
    <row r="610" spans="1:9" x14ac:dyDescent="0.3">
      <c r="A610" s="1" t="s">
        <v>187</v>
      </c>
      <c r="B610" s="1">
        <v>128</v>
      </c>
      <c r="C610" s="1">
        <v>39380442</v>
      </c>
      <c r="D610" s="1" t="s">
        <v>923</v>
      </c>
      <c r="E610" s="1" t="s">
        <v>3593</v>
      </c>
      <c r="F610" s="1" t="s">
        <v>37</v>
      </c>
      <c r="G610" s="1" t="s">
        <v>38</v>
      </c>
      <c r="H610" s="1">
        <v>70000000</v>
      </c>
      <c r="I610" s="1">
        <v>7.1</v>
      </c>
    </row>
    <row r="611" spans="1:9" x14ac:dyDescent="0.3">
      <c r="A611" s="2" t="s">
        <v>2156</v>
      </c>
      <c r="B611" s="2">
        <v>105</v>
      </c>
      <c r="C611" s="2">
        <v>37516013</v>
      </c>
      <c r="D611" s="2" t="s">
        <v>3458</v>
      </c>
      <c r="E611" s="2" t="s">
        <v>3600</v>
      </c>
      <c r="F611" s="2" t="s">
        <v>37</v>
      </c>
      <c r="G611" s="2" t="s">
        <v>38</v>
      </c>
      <c r="H611" s="2">
        <v>69000000</v>
      </c>
      <c r="I611" s="2">
        <v>5.9</v>
      </c>
    </row>
    <row r="612" spans="1:9" x14ac:dyDescent="0.3">
      <c r="A612" s="1" t="s">
        <v>2461</v>
      </c>
      <c r="B612" s="1">
        <v>113</v>
      </c>
      <c r="C612" s="1">
        <v>87704396</v>
      </c>
      <c r="D612" s="1" t="s">
        <v>1606</v>
      </c>
      <c r="E612" s="1" t="s">
        <v>3604</v>
      </c>
      <c r="F612" s="1" t="s">
        <v>37</v>
      </c>
      <c r="G612" s="1" t="s">
        <v>38</v>
      </c>
      <c r="H612" s="1">
        <v>66000000</v>
      </c>
      <c r="I612" s="1">
        <v>6.2</v>
      </c>
    </row>
    <row r="613" spans="1:9" x14ac:dyDescent="0.3">
      <c r="A613" s="2" t="s">
        <v>3613</v>
      </c>
      <c r="B613" s="2">
        <v>121</v>
      </c>
      <c r="C613" s="2">
        <v>83892374</v>
      </c>
      <c r="D613" s="2" t="s">
        <v>2202</v>
      </c>
      <c r="E613" s="2" t="s">
        <v>3615</v>
      </c>
      <c r="F613" s="2" t="s">
        <v>37</v>
      </c>
      <c r="G613" s="2" t="s">
        <v>38</v>
      </c>
      <c r="H613" s="2">
        <v>66000000</v>
      </c>
      <c r="I613" s="2">
        <v>7</v>
      </c>
    </row>
    <row r="614" spans="1:9" x14ac:dyDescent="0.3">
      <c r="A614" s="1" t="s">
        <v>3618</v>
      </c>
      <c r="B614" s="1">
        <v>102</v>
      </c>
      <c r="C614" s="1">
        <v>5932060</v>
      </c>
      <c r="D614" s="1" t="s">
        <v>3619</v>
      </c>
      <c r="E614" s="1" t="s">
        <v>3620</v>
      </c>
      <c r="F614" s="1" t="s">
        <v>37</v>
      </c>
      <c r="G614" s="1" t="s">
        <v>56</v>
      </c>
      <c r="H614" s="1">
        <v>35000000</v>
      </c>
      <c r="I614" s="1">
        <v>5.4</v>
      </c>
    </row>
    <row r="615" spans="1:9" x14ac:dyDescent="0.3">
      <c r="A615" s="2" t="s">
        <v>389</v>
      </c>
      <c r="B615" s="2">
        <v>169</v>
      </c>
      <c r="C615" s="2">
        <v>216119491</v>
      </c>
      <c r="D615" s="2" t="s">
        <v>1467</v>
      </c>
      <c r="E615" s="2" t="s">
        <v>3624</v>
      </c>
      <c r="F615" s="2" t="s">
        <v>37</v>
      </c>
      <c r="G615" s="2" t="s">
        <v>38</v>
      </c>
      <c r="H615" s="2">
        <v>70000000</v>
      </c>
      <c r="I615" s="2">
        <v>8.6</v>
      </c>
    </row>
    <row r="616" spans="1:9" x14ac:dyDescent="0.3">
      <c r="A616" s="1" t="s">
        <v>3627</v>
      </c>
      <c r="B616" s="1">
        <v>132</v>
      </c>
      <c r="C616" s="1">
        <v>43568507</v>
      </c>
      <c r="D616" s="1" t="s">
        <v>464</v>
      </c>
      <c r="E616" s="1" t="s">
        <v>3628</v>
      </c>
      <c r="F616" s="1" t="s">
        <v>37</v>
      </c>
      <c r="G616" s="1" t="s">
        <v>38</v>
      </c>
      <c r="H616" s="1">
        <v>66000000</v>
      </c>
      <c r="I616" s="1">
        <v>6.5</v>
      </c>
    </row>
    <row r="617" spans="1:9" x14ac:dyDescent="0.3">
      <c r="A617" s="2" t="s">
        <v>2367</v>
      </c>
      <c r="B617" s="2">
        <v>127</v>
      </c>
      <c r="C617" s="2">
        <v>182805123</v>
      </c>
      <c r="D617" s="2" t="s">
        <v>3632</v>
      </c>
      <c r="E617" s="2" t="s">
        <v>3633</v>
      </c>
      <c r="F617" s="2" t="s">
        <v>37</v>
      </c>
      <c r="G617" s="2" t="s">
        <v>38</v>
      </c>
      <c r="H617" s="2">
        <v>70000000</v>
      </c>
      <c r="I617" s="2">
        <v>6.4</v>
      </c>
    </row>
    <row r="618" spans="1:9" x14ac:dyDescent="0.3">
      <c r="A618" s="1" t="s">
        <v>1807</v>
      </c>
      <c r="B618" s="1">
        <v>103</v>
      </c>
      <c r="C618" s="1">
        <v>176387405</v>
      </c>
      <c r="D618" s="1" t="s">
        <v>471</v>
      </c>
      <c r="E618" s="1" t="s">
        <v>3636</v>
      </c>
      <c r="F618" s="1" t="s">
        <v>37</v>
      </c>
      <c r="G618" s="1" t="s">
        <v>38</v>
      </c>
      <c r="H618" s="1">
        <v>59000000</v>
      </c>
      <c r="I618" s="1">
        <v>7.6</v>
      </c>
    </row>
    <row r="619" spans="1:9" x14ac:dyDescent="0.3">
      <c r="A619" s="2" t="s">
        <v>3639</v>
      </c>
      <c r="B619" s="2">
        <v>136</v>
      </c>
      <c r="C619" s="2">
        <v>33685268</v>
      </c>
      <c r="D619" s="2" t="s">
        <v>3171</v>
      </c>
      <c r="E619" s="2" t="s">
        <v>3640</v>
      </c>
      <c r="F619" s="2" t="s">
        <v>37</v>
      </c>
      <c r="G619" s="2" t="s">
        <v>38</v>
      </c>
      <c r="H619" s="2">
        <v>68000000</v>
      </c>
      <c r="I619" s="2">
        <v>5.5</v>
      </c>
    </row>
    <row r="620" spans="1:9" x14ac:dyDescent="0.3">
      <c r="A620" s="1" t="s">
        <v>389</v>
      </c>
      <c r="B620" s="1">
        <v>150</v>
      </c>
      <c r="C620" s="1">
        <v>182204440</v>
      </c>
      <c r="D620" s="1" t="s">
        <v>3241</v>
      </c>
      <c r="E620" s="1" t="s">
        <v>3644</v>
      </c>
      <c r="F620" s="1" t="s">
        <v>37</v>
      </c>
      <c r="G620" s="1" t="s">
        <v>38</v>
      </c>
      <c r="H620" s="1">
        <v>65000000</v>
      </c>
      <c r="I620" s="1">
        <v>7.4</v>
      </c>
    </row>
    <row r="621" spans="1:9" x14ac:dyDescent="0.3">
      <c r="A621" s="2" t="s">
        <v>443</v>
      </c>
      <c r="B621" s="2">
        <v>136</v>
      </c>
      <c r="C621" s="2">
        <v>171383253</v>
      </c>
      <c r="D621" s="2" t="s">
        <v>647</v>
      </c>
      <c r="E621" s="2" t="s">
        <v>3648</v>
      </c>
      <c r="F621" s="2" t="s">
        <v>37</v>
      </c>
      <c r="G621" s="2" t="s">
        <v>38</v>
      </c>
      <c r="H621" s="2">
        <v>63000000</v>
      </c>
      <c r="I621" s="2">
        <v>8.6999999999999993</v>
      </c>
    </row>
    <row r="622" spans="1:9" x14ac:dyDescent="0.3">
      <c r="A622" s="1" t="s">
        <v>850</v>
      </c>
      <c r="B622" s="1">
        <v>140</v>
      </c>
      <c r="C622" s="1">
        <v>172071312</v>
      </c>
      <c r="D622" s="1" t="s">
        <v>2157</v>
      </c>
      <c r="E622" s="1" t="s">
        <v>3653</v>
      </c>
      <c r="F622" s="1" t="s">
        <v>37</v>
      </c>
      <c r="G622" s="1" t="s">
        <v>38</v>
      </c>
      <c r="H622" s="1">
        <v>62000000</v>
      </c>
      <c r="I622" s="1">
        <v>7.6</v>
      </c>
    </row>
    <row r="623" spans="1:9" x14ac:dyDescent="0.3">
      <c r="A623" s="2" t="s">
        <v>3657</v>
      </c>
      <c r="B623" s="2">
        <v>104</v>
      </c>
      <c r="C623" s="2">
        <v>139225854</v>
      </c>
      <c r="D623" s="2" t="s">
        <v>515</v>
      </c>
      <c r="E623" s="2" t="s">
        <v>3660</v>
      </c>
      <c r="F623" s="2" t="s">
        <v>37</v>
      </c>
      <c r="G623" s="2" t="s">
        <v>38</v>
      </c>
      <c r="H623" s="2">
        <v>60000000</v>
      </c>
      <c r="I623" s="2">
        <v>5.5</v>
      </c>
    </row>
    <row r="624" spans="1:9" x14ac:dyDescent="0.3">
      <c r="A624" s="1" t="s">
        <v>3664</v>
      </c>
      <c r="B624" s="1">
        <v>158</v>
      </c>
      <c r="C624" s="1">
        <v>148775460</v>
      </c>
      <c r="D624" s="1" t="s">
        <v>2850</v>
      </c>
      <c r="E624" s="1" t="s">
        <v>3665</v>
      </c>
      <c r="F624" s="1" t="s">
        <v>37</v>
      </c>
      <c r="G624" s="1" t="s">
        <v>38</v>
      </c>
      <c r="H624" s="1">
        <v>61000000</v>
      </c>
      <c r="I624" s="1">
        <v>7.6</v>
      </c>
    </row>
    <row r="625" spans="1:9" x14ac:dyDescent="0.3">
      <c r="A625" s="2" t="s">
        <v>3668</v>
      </c>
      <c r="B625" s="2">
        <v>119</v>
      </c>
      <c r="C625" s="2">
        <v>115731542</v>
      </c>
      <c r="D625" s="2" t="s">
        <v>1415</v>
      </c>
      <c r="E625" s="2" t="s">
        <v>3670</v>
      </c>
      <c r="F625" s="2" t="s">
        <v>37</v>
      </c>
      <c r="G625" s="2" t="s">
        <v>38</v>
      </c>
      <c r="H625" s="2">
        <v>65000000</v>
      </c>
      <c r="I625" s="2">
        <v>6.5</v>
      </c>
    </row>
    <row r="626" spans="1:9" x14ac:dyDescent="0.3">
      <c r="A626" s="1" t="s">
        <v>1751</v>
      </c>
      <c r="B626" s="1">
        <v>106</v>
      </c>
      <c r="C626" s="1">
        <v>100468793</v>
      </c>
      <c r="D626" s="1" t="s">
        <v>1671</v>
      </c>
      <c r="E626" s="1" t="s">
        <v>3673</v>
      </c>
      <c r="F626" s="1" t="s">
        <v>37</v>
      </c>
      <c r="G626" s="1" t="s">
        <v>38</v>
      </c>
      <c r="H626" s="1">
        <v>65000000</v>
      </c>
      <c r="I626" s="1">
        <v>6.9</v>
      </c>
    </row>
    <row r="627" spans="1:9" x14ac:dyDescent="0.3">
      <c r="A627" s="2" t="s">
        <v>313</v>
      </c>
      <c r="B627" s="2">
        <v>136</v>
      </c>
      <c r="C627" s="2">
        <v>93771072</v>
      </c>
      <c r="D627" s="2" t="s">
        <v>3678</v>
      </c>
      <c r="E627" s="2" t="s">
        <v>3679</v>
      </c>
      <c r="F627" s="2" t="s">
        <v>37</v>
      </c>
      <c r="G627" s="2" t="s">
        <v>38</v>
      </c>
      <c r="H627" s="2">
        <v>65000000</v>
      </c>
      <c r="I627" s="2">
        <v>6.7</v>
      </c>
    </row>
    <row r="628" spans="1:9" x14ac:dyDescent="0.3">
      <c r="A628" s="1" t="s">
        <v>2542</v>
      </c>
      <c r="B628" s="1">
        <v>95</v>
      </c>
      <c r="C628" s="1">
        <v>100448498</v>
      </c>
      <c r="D628" s="1" t="s">
        <v>2527</v>
      </c>
      <c r="E628" s="1" t="s">
        <v>3683</v>
      </c>
      <c r="F628" s="1" t="s">
        <v>37</v>
      </c>
      <c r="G628" s="1" t="s">
        <v>38</v>
      </c>
      <c r="H628" s="1">
        <v>65000000</v>
      </c>
      <c r="I628" s="1">
        <v>6.6</v>
      </c>
    </row>
    <row r="629" spans="1:9" x14ac:dyDescent="0.3">
      <c r="A629" s="2" t="s">
        <v>565</v>
      </c>
      <c r="B629" s="2">
        <v>137</v>
      </c>
      <c r="C629" s="2">
        <v>115603980</v>
      </c>
      <c r="D629" s="2" t="s">
        <v>3688</v>
      </c>
      <c r="E629" s="2" t="s">
        <v>3690</v>
      </c>
      <c r="F629" s="2" t="s">
        <v>37</v>
      </c>
      <c r="G629" s="2" t="s">
        <v>38</v>
      </c>
      <c r="H629" s="2">
        <v>65000000</v>
      </c>
      <c r="I629" s="2">
        <v>7.2</v>
      </c>
    </row>
    <row r="630" spans="1:9" x14ac:dyDescent="0.3">
      <c r="A630" s="1" t="s">
        <v>3694</v>
      </c>
      <c r="B630" s="1">
        <v>130</v>
      </c>
      <c r="C630" s="1">
        <v>90454043</v>
      </c>
      <c r="D630" s="1" t="s">
        <v>50</v>
      </c>
      <c r="E630" s="1" t="s">
        <v>3696</v>
      </c>
      <c r="F630" s="1" t="s">
        <v>37</v>
      </c>
      <c r="G630" s="1" t="s">
        <v>38</v>
      </c>
      <c r="H630" s="1">
        <v>65000000</v>
      </c>
      <c r="I630" s="1">
        <v>6.4</v>
      </c>
    </row>
    <row r="631" spans="1:9" x14ac:dyDescent="0.3">
      <c r="A631" s="2" t="s">
        <v>2066</v>
      </c>
      <c r="B631" s="2">
        <v>124</v>
      </c>
      <c r="C631" s="2">
        <v>84049211</v>
      </c>
      <c r="D631" s="2" t="s">
        <v>50</v>
      </c>
      <c r="E631" s="2" t="s">
        <v>3701</v>
      </c>
      <c r="F631" s="2" t="s">
        <v>37</v>
      </c>
      <c r="G631" s="2" t="s">
        <v>38</v>
      </c>
      <c r="H631" s="2">
        <v>70000000</v>
      </c>
      <c r="I631" s="2">
        <v>6.4</v>
      </c>
    </row>
    <row r="632" spans="1:9" x14ac:dyDescent="0.3">
      <c r="A632" s="1" t="s">
        <v>1340</v>
      </c>
      <c r="B632" s="1">
        <v>108</v>
      </c>
      <c r="C632" s="1">
        <v>70450000</v>
      </c>
      <c r="D632" s="1" t="s">
        <v>334</v>
      </c>
      <c r="E632" s="1" t="s">
        <v>3706</v>
      </c>
      <c r="F632" s="1" t="s">
        <v>37</v>
      </c>
      <c r="G632" s="1" t="s">
        <v>38</v>
      </c>
      <c r="H632" s="1">
        <v>50000000</v>
      </c>
      <c r="I632" s="1">
        <v>6</v>
      </c>
    </row>
    <row r="633" spans="1:9" x14ac:dyDescent="0.3">
      <c r="A633" s="2" t="s">
        <v>703</v>
      </c>
      <c r="B633" s="2">
        <v>104</v>
      </c>
      <c r="C633" s="2">
        <v>69688384</v>
      </c>
      <c r="D633" s="2" t="s">
        <v>515</v>
      </c>
      <c r="E633" s="2" t="s">
        <v>3710</v>
      </c>
      <c r="F633" s="2" t="s">
        <v>37</v>
      </c>
      <c r="G633" s="2" t="s">
        <v>38</v>
      </c>
      <c r="H633" s="2">
        <v>60000000</v>
      </c>
      <c r="I633" s="2">
        <v>6.1</v>
      </c>
    </row>
    <row r="634" spans="1:9" x14ac:dyDescent="0.3">
      <c r="A634" s="1" t="s">
        <v>760</v>
      </c>
      <c r="B634" s="1">
        <v>129</v>
      </c>
      <c r="C634" s="1">
        <v>70236496</v>
      </c>
      <c r="D634" s="1" t="s">
        <v>2819</v>
      </c>
      <c r="E634" s="1" t="s">
        <v>3715</v>
      </c>
      <c r="F634" s="1" t="s">
        <v>37</v>
      </c>
      <c r="G634" s="1" t="s">
        <v>38</v>
      </c>
      <c r="H634" s="1">
        <v>63000000</v>
      </c>
      <c r="I634" s="1">
        <v>6</v>
      </c>
    </row>
    <row r="635" spans="1:9" x14ac:dyDescent="0.3">
      <c r="A635" s="2" t="s">
        <v>371</v>
      </c>
      <c r="B635" s="2">
        <v>117</v>
      </c>
      <c r="C635" s="2">
        <v>63695760</v>
      </c>
      <c r="D635" s="2" t="s">
        <v>3409</v>
      </c>
      <c r="E635" s="2" t="s">
        <v>3718</v>
      </c>
      <c r="F635" s="2" t="s">
        <v>37</v>
      </c>
      <c r="G635" s="2" t="s">
        <v>38</v>
      </c>
      <c r="H635" s="2">
        <v>65000000</v>
      </c>
      <c r="I635" s="2">
        <v>6.4</v>
      </c>
    </row>
    <row r="636" spans="1:9" x14ac:dyDescent="0.3">
      <c r="A636" s="1" t="s">
        <v>3722</v>
      </c>
      <c r="B636" s="1">
        <v>99</v>
      </c>
      <c r="C636" s="1">
        <v>59617068</v>
      </c>
      <c r="D636" s="1" t="s">
        <v>1681</v>
      </c>
      <c r="E636" s="1" t="s">
        <v>3723</v>
      </c>
      <c r="F636" s="1" t="s">
        <v>37</v>
      </c>
      <c r="G636" s="1" t="s">
        <v>38</v>
      </c>
      <c r="H636" s="1">
        <v>65000000</v>
      </c>
      <c r="I636" s="1">
        <v>6.4</v>
      </c>
    </row>
    <row r="637" spans="1:9" x14ac:dyDescent="0.3">
      <c r="A637" s="2" t="s">
        <v>3727</v>
      </c>
      <c r="B637" s="2">
        <v>159</v>
      </c>
      <c r="C637" s="2">
        <v>55637680</v>
      </c>
      <c r="D637" s="2" t="s">
        <v>1924</v>
      </c>
      <c r="E637" s="2" t="s">
        <v>3729</v>
      </c>
      <c r="F637" s="2" t="s">
        <v>37</v>
      </c>
      <c r="G637" s="2" t="s">
        <v>56</v>
      </c>
      <c r="H637" s="2">
        <v>65000000</v>
      </c>
      <c r="I637" s="2">
        <v>7.3</v>
      </c>
    </row>
    <row r="638" spans="1:9" x14ac:dyDescent="0.3">
      <c r="A638" s="1" t="s">
        <v>3732</v>
      </c>
      <c r="B638" s="1">
        <v>118</v>
      </c>
      <c r="C638" s="1">
        <v>85911262</v>
      </c>
      <c r="D638" s="1" t="s">
        <v>3733</v>
      </c>
      <c r="E638" s="1" t="s">
        <v>3735</v>
      </c>
      <c r="F638" s="1" t="s">
        <v>37</v>
      </c>
      <c r="G638" s="1" t="s">
        <v>38</v>
      </c>
      <c r="H638" s="1">
        <v>65000000</v>
      </c>
      <c r="I638" s="1">
        <v>5.2</v>
      </c>
    </row>
    <row r="639" spans="1:9" x14ac:dyDescent="0.3">
      <c r="A639" s="2" t="s">
        <v>3739</v>
      </c>
      <c r="B639" s="2">
        <v>105</v>
      </c>
      <c r="C639" s="2">
        <v>53846915</v>
      </c>
      <c r="D639" s="2" t="s">
        <v>3124</v>
      </c>
      <c r="E639" s="2" t="s">
        <v>3740</v>
      </c>
      <c r="F639" s="2" t="s">
        <v>37</v>
      </c>
      <c r="G639" s="2" t="s">
        <v>38</v>
      </c>
      <c r="H639" s="2">
        <v>50100000</v>
      </c>
      <c r="I639" s="2">
        <v>6.6</v>
      </c>
    </row>
    <row r="640" spans="1:9" x14ac:dyDescent="0.3">
      <c r="A640" s="1" t="s">
        <v>327</v>
      </c>
      <c r="B640" s="1">
        <v>103</v>
      </c>
      <c r="C640" s="1">
        <v>54758461</v>
      </c>
      <c r="D640" s="1" t="s">
        <v>1423</v>
      </c>
      <c r="E640" s="1" t="s">
        <v>3745</v>
      </c>
      <c r="F640" s="1" t="s">
        <v>37</v>
      </c>
      <c r="G640" s="1" t="s">
        <v>38</v>
      </c>
      <c r="H640" s="1">
        <v>65000000</v>
      </c>
      <c r="I640" s="1">
        <v>6.3</v>
      </c>
    </row>
    <row r="641" spans="1:9" x14ac:dyDescent="0.3">
      <c r="A641" s="2" t="s">
        <v>3749</v>
      </c>
      <c r="B641" s="2">
        <v>122</v>
      </c>
      <c r="C641" s="2">
        <v>52397389</v>
      </c>
      <c r="D641" s="2" t="s">
        <v>3751</v>
      </c>
      <c r="E641" s="2" t="s">
        <v>3752</v>
      </c>
      <c r="F641" s="2" t="s">
        <v>37</v>
      </c>
      <c r="G641" s="2" t="s">
        <v>38</v>
      </c>
      <c r="H641" s="2">
        <v>65000000</v>
      </c>
      <c r="I641" s="2">
        <v>5.9</v>
      </c>
    </row>
    <row r="642" spans="1:9" x14ac:dyDescent="0.3">
      <c r="A642" s="1" t="s">
        <v>3066</v>
      </c>
      <c r="B642" s="1">
        <v>143</v>
      </c>
      <c r="C642" s="1">
        <v>38966057</v>
      </c>
      <c r="D642" s="1" t="s">
        <v>2527</v>
      </c>
      <c r="E642" s="1" t="s">
        <v>3762</v>
      </c>
      <c r="F642" s="1" t="s">
        <v>37</v>
      </c>
      <c r="G642" s="1" t="s">
        <v>1465</v>
      </c>
      <c r="H642" s="1">
        <v>65000000</v>
      </c>
      <c r="I642" s="1">
        <v>6.7</v>
      </c>
    </row>
    <row r="643" spans="1:9" x14ac:dyDescent="0.3">
      <c r="A643" s="2" t="s">
        <v>2331</v>
      </c>
      <c r="B643" s="2">
        <v>96</v>
      </c>
      <c r="C643" s="2">
        <v>42345531</v>
      </c>
      <c r="D643" s="2" t="s">
        <v>2208</v>
      </c>
      <c r="E643" s="2" t="s">
        <v>3766</v>
      </c>
      <c r="F643" s="2" t="s">
        <v>37</v>
      </c>
      <c r="G643" s="2" t="s">
        <v>767</v>
      </c>
      <c r="H643" s="2">
        <v>65000000</v>
      </c>
      <c r="I643" s="2">
        <v>5.4</v>
      </c>
    </row>
    <row r="644" spans="1:9" x14ac:dyDescent="0.3">
      <c r="A644" s="1" t="s">
        <v>2331</v>
      </c>
      <c r="B644" s="1">
        <v>111</v>
      </c>
      <c r="C644" s="1">
        <v>36064910</v>
      </c>
      <c r="D644" s="1" t="s">
        <v>2813</v>
      </c>
      <c r="E644" s="1" t="s">
        <v>3769</v>
      </c>
      <c r="F644" s="1" t="s">
        <v>37</v>
      </c>
      <c r="G644" s="1" t="s">
        <v>38</v>
      </c>
      <c r="H644" s="1">
        <v>45000000</v>
      </c>
      <c r="I644" s="1">
        <v>6.4</v>
      </c>
    </row>
    <row r="645" spans="1:9" x14ac:dyDescent="0.3">
      <c r="A645" s="2" t="s">
        <v>2066</v>
      </c>
      <c r="B645" s="2">
        <v>121</v>
      </c>
      <c r="C645" s="2">
        <v>33328051</v>
      </c>
      <c r="D645" s="2" t="s">
        <v>1120</v>
      </c>
      <c r="E645" s="2" t="s">
        <v>3774</v>
      </c>
      <c r="F645" s="2" t="s">
        <v>37</v>
      </c>
      <c r="G645" s="2" t="s">
        <v>38</v>
      </c>
      <c r="H645" s="2">
        <v>65000000</v>
      </c>
      <c r="I645" s="2">
        <v>6.7</v>
      </c>
    </row>
    <row r="646" spans="1:9" x14ac:dyDescent="0.3">
      <c r="A646" s="1" t="s">
        <v>3778</v>
      </c>
      <c r="B646" s="1">
        <v>135</v>
      </c>
      <c r="C646" s="1">
        <v>32598931</v>
      </c>
      <c r="D646" s="1" t="s">
        <v>923</v>
      </c>
      <c r="E646" s="1" t="s">
        <v>3780</v>
      </c>
      <c r="F646" s="1" t="s">
        <v>37</v>
      </c>
      <c r="G646" s="1" t="s">
        <v>38</v>
      </c>
      <c r="H646" s="1">
        <v>65000000</v>
      </c>
      <c r="I646" s="1">
        <v>6.2</v>
      </c>
    </row>
    <row r="647" spans="1:9" x14ac:dyDescent="0.3">
      <c r="A647" s="2" t="s">
        <v>250</v>
      </c>
      <c r="B647" s="2">
        <v>101</v>
      </c>
      <c r="C647" s="2">
        <v>28045540</v>
      </c>
      <c r="D647" s="2" t="s">
        <v>165</v>
      </c>
      <c r="E647" s="2" t="s">
        <v>3784</v>
      </c>
      <c r="F647" s="2" t="s">
        <v>37</v>
      </c>
      <c r="G647" s="2" t="s">
        <v>38</v>
      </c>
      <c r="H647" s="2">
        <v>65000000</v>
      </c>
      <c r="I647" s="2">
        <v>6.1</v>
      </c>
    </row>
    <row r="648" spans="1:9" x14ac:dyDescent="0.3">
      <c r="A648" s="1" t="s">
        <v>685</v>
      </c>
      <c r="B648" s="1">
        <v>151</v>
      </c>
      <c r="C648" s="1">
        <v>37023395</v>
      </c>
      <c r="D648" s="1" t="s">
        <v>3409</v>
      </c>
      <c r="E648" s="1" t="s">
        <v>3789</v>
      </c>
      <c r="F648" s="1" t="s">
        <v>37</v>
      </c>
      <c r="G648" s="1" t="s">
        <v>38</v>
      </c>
      <c r="H648" s="1">
        <v>63000000</v>
      </c>
      <c r="I648" s="1">
        <v>8.8000000000000007</v>
      </c>
    </row>
    <row r="649" spans="1:9" x14ac:dyDescent="0.3">
      <c r="A649" s="2" t="s">
        <v>327</v>
      </c>
      <c r="B649" s="2">
        <v>131</v>
      </c>
      <c r="C649" s="2">
        <v>43532294</v>
      </c>
      <c r="D649" s="2" t="s">
        <v>3794</v>
      </c>
      <c r="E649" s="2" t="s">
        <v>3795</v>
      </c>
      <c r="F649" s="2" t="s">
        <v>37</v>
      </c>
      <c r="G649" s="2" t="s">
        <v>38</v>
      </c>
      <c r="H649" s="2">
        <v>65000000</v>
      </c>
      <c r="I649" s="2">
        <v>7.1</v>
      </c>
    </row>
    <row r="650" spans="1:9" x14ac:dyDescent="0.3">
      <c r="A650" s="1" t="s">
        <v>3802</v>
      </c>
      <c r="B650" s="1">
        <v>100</v>
      </c>
      <c r="C650" s="1">
        <v>17218080</v>
      </c>
      <c r="D650" s="1" t="s">
        <v>1628</v>
      </c>
      <c r="E650" s="1" t="s">
        <v>3803</v>
      </c>
      <c r="F650" s="1" t="s">
        <v>37</v>
      </c>
      <c r="G650" s="1" t="s">
        <v>38</v>
      </c>
      <c r="H650" s="1">
        <v>70000000</v>
      </c>
      <c r="I650" s="1">
        <v>5.7</v>
      </c>
    </row>
    <row r="651" spans="1:9" x14ac:dyDescent="0.3">
      <c r="A651" s="2" t="s">
        <v>3668</v>
      </c>
      <c r="B651" s="2">
        <v>105</v>
      </c>
      <c r="C651" s="2">
        <v>10014234</v>
      </c>
      <c r="D651" s="2" t="s">
        <v>1009</v>
      </c>
      <c r="E651" s="2" t="s">
        <v>3807</v>
      </c>
      <c r="F651" s="2" t="s">
        <v>37</v>
      </c>
      <c r="G651" s="2" t="s">
        <v>1465</v>
      </c>
      <c r="H651" s="2">
        <v>65000000</v>
      </c>
      <c r="I651" s="2">
        <v>5</v>
      </c>
    </row>
    <row r="652" spans="1:9" x14ac:dyDescent="0.3">
      <c r="A652" s="1" t="s">
        <v>3810</v>
      </c>
      <c r="B652" s="1">
        <v>92</v>
      </c>
      <c r="C652" s="1">
        <v>19059018</v>
      </c>
      <c r="D652" s="1" t="s">
        <v>3812</v>
      </c>
      <c r="E652" s="1" t="s">
        <v>3814</v>
      </c>
      <c r="F652" s="1" t="s">
        <v>37</v>
      </c>
      <c r="G652" s="1" t="s">
        <v>370</v>
      </c>
      <c r="H652" s="1">
        <v>65000000</v>
      </c>
      <c r="I652" s="1">
        <v>5.0999999999999996</v>
      </c>
    </row>
    <row r="653" spans="1:9" x14ac:dyDescent="0.3">
      <c r="A653" s="2" t="s">
        <v>3817</v>
      </c>
      <c r="B653" s="2">
        <v>130</v>
      </c>
      <c r="C653" s="2">
        <v>1987287</v>
      </c>
      <c r="D653" s="2" t="s">
        <v>1935</v>
      </c>
      <c r="E653" s="2" t="s">
        <v>3820</v>
      </c>
      <c r="F653" s="2" t="s">
        <v>37</v>
      </c>
      <c r="G653" s="2" t="s">
        <v>56</v>
      </c>
      <c r="H653" s="2">
        <v>50000000</v>
      </c>
      <c r="I653" s="2">
        <v>6.9</v>
      </c>
    </row>
    <row r="654" spans="1:9" x14ac:dyDescent="0.3">
      <c r="A654" s="1" t="s">
        <v>3613</v>
      </c>
      <c r="B654" s="1">
        <v>100</v>
      </c>
      <c r="C654" s="1">
        <v>24407944</v>
      </c>
      <c r="D654" s="1" t="s">
        <v>3003</v>
      </c>
      <c r="E654" s="1" t="s">
        <v>3824</v>
      </c>
      <c r="F654" s="1" t="s">
        <v>37</v>
      </c>
      <c r="G654" s="1" t="s">
        <v>268</v>
      </c>
      <c r="H654" s="1">
        <v>43000000</v>
      </c>
      <c r="I654" s="1">
        <v>4.8</v>
      </c>
    </row>
    <row r="655" spans="1:9" x14ac:dyDescent="0.3">
      <c r="A655" s="2" t="s">
        <v>3827</v>
      </c>
      <c r="B655" s="2">
        <v>102</v>
      </c>
      <c r="C655" s="2">
        <v>13750556</v>
      </c>
      <c r="D655" s="2" t="s">
        <v>334</v>
      </c>
      <c r="E655" s="2" t="s">
        <v>3828</v>
      </c>
      <c r="F655" s="2" t="s">
        <v>37</v>
      </c>
      <c r="G655" s="2" t="s">
        <v>38</v>
      </c>
      <c r="H655" s="2">
        <v>65000000</v>
      </c>
      <c r="I655" s="2">
        <v>6.5</v>
      </c>
    </row>
    <row r="656" spans="1:9" x14ac:dyDescent="0.3">
      <c r="A656" s="1" t="s">
        <v>2213</v>
      </c>
      <c r="B656" s="1">
        <v>133</v>
      </c>
      <c r="C656" s="1">
        <v>31054924</v>
      </c>
      <c r="D656" s="1" t="s">
        <v>3831</v>
      </c>
      <c r="E656" s="1" t="s">
        <v>3832</v>
      </c>
      <c r="F656" s="1" t="s">
        <v>37</v>
      </c>
      <c r="G656" s="1" t="s">
        <v>38</v>
      </c>
      <c r="H656" s="1">
        <v>64000000</v>
      </c>
      <c r="I656" s="1">
        <v>5.0999999999999996</v>
      </c>
    </row>
    <row r="657" spans="1:9" x14ac:dyDescent="0.3">
      <c r="A657" s="2" t="s">
        <v>3836</v>
      </c>
      <c r="B657" s="2">
        <v>121</v>
      </c>
      <c r="C657" s="2">
        <v>43247140</v>
      </c>
      <c r="D657" s="2" t="s">
        <v>3838</v>
      </c>
      <c r="E657" s="2" t="s">
        <v>3839</v>
      </c>
      <c r="F657" s="2" t="s">
        <v>37</v>
      </c>
      <c r="G657" s="2" t="s">
        <v>56</v>
      </c>
      <c r="H657" s="2">
        <v>55000000</v>
      </c>
      <c r="I657" s="2">
        <v>7.1</v>
      </c>
    </row>
    <row r="658" spans="1:9" x14ac:dyDescent="0.3">
      <c r="A658" s="1" t="s">
        <v>1847</v>
      </c>
      <c r="B658" s="1">
        <v>147</v>
      </c>
      <c r="C658" s="1">
        <v>2208939</v>
      </c>
      <c r="D658" s="1" t="s">
        <v>3844</v>
      </c>
      <c r="E658" s="1" t="s">
        <v>3846</v>
      </c>
      <c r="F658" s="1" t="s">
        <v>37</v>
      </c>
      <c r="G658" s="1" t="s">
        <v>767</v>
      </c>
      <c r="H658" s="1">
        <v>50000000</v>
      </c>
      <c r="I658" s="1">
        <v>7.5</v>
      </c>
    </row>
    <row r="659" spans="1:9" x14ac:dyDescent="0.3">
      <c r="A659" s="2" t="s">
        <v>1965</v>
      </c>
      <c r="B659" s="2">
        <v>94</v>
      </c>
      <c r="C659" s="2">
        <v>213079163</v>
      </c>
      <c r="D659" s="2" t="s">
        <v>1752</v>
      </c>
      <c r="E659" s="2" t="s">
        <v>3851</v>
      </c>
      <c r="F659" s="2" t="s">
        <v>37</v>
      </c>
      <c r="G659" s="2" t="s">
        <v>38</v>
      </c>
      <c r="H659" s="2">
        <v>63000000</v>
      </c>
      <c r="I659" s="2">
        <v>6.2</v>
      </c>
    </row>
    <row r="660" spans="1:9" x14ac:dyDescent="0.3">
      <c r="A660" s="1" t="s">
        <v>935</v>
      </c>
      <c r="B660" s="1">
        <v>94</v>
      </c>
      <c r="C660" s="1">
        <v>19548064</v>
      </c>
      <c r="D660" s="1" t="s">
        <v>1247</v>
      </c>
      <c r="E660" s="1" t="s">
        <v>3855</v>
      </c>
      <c r="F660" s="1" t="s">
        <v>37</v>
      </c>
      <c r="G660" s="1" t="s">
        <v>3859</v>
      </c>
      <c r="H660" s="1">
        <v>65000000</v>
      </c>
      <c r="I660" s="1">
        <v>6.3</v>
      </c>
    </row>
    <row r="661" spans="1:9" x14ac:dyDescent="0.3">
      <c r="A661" s="2" t="s">
        <v>389</v>
      </c>
      <c r="B661" s="2">
        <v>127</v>
      </c>
      <c r="C661" s="2">
        <v>356784000</v>
      </c>
      <c r="D661" s="2" t="s">
        <v>1170</v>
      </c>
      <c r="E661" s="2" t="s">
        <v>3860</v>
      </c>
      <c r="F661" s="2" t="s">
        <v>37</v>
      </c>
      <c r="G661" s="2" t="s">
        <v>38</v>
      </c>
      <c r="H661" s="2">
        <v>63000000</v>
      </c>
      <c r="I661" s="2">
        <v>8.1</v>
      </c>
    </row>
    <row r="662" spans="1:9" x14ac:dyDescent="0.3">
      <c r="A662" s="1" t="s">
        <v>3639</v>
      </c>
      <c r="B662" s="1">
        <v>212</v>
      </c>
      <c r="C662" s="1">
        <v>25052000</v>
      </c>
      <c r="D662" s="1" t="s">
        <v>3864</v>
      </c>
      <c r="E662" s="1" t="s">
        <v>3865</v>
      </c>
      <c r="F662" s="1" t="s">
        <v>37</v>
      </c>
      <c r="G662" s="1" t="s">
        <v>38</v>
      </c>
      <c r="H662" s="1">
        <v>63000000</v>
      </c>
      <c r="I662" s="1">
        <v>6.6</v>
      </c>
    </row>
    <row r="663" spans="1:9" x14ac:dyDescent="0.3">
      <c r="A663" s="2" t="s">
        <v>1198</v>
      </c>
      <c r="B663" s="2">
        <v>141</v>
      </c>
      <c r="C663" s="2">
        <v>122012710</v>
      </c>
      <c r="D663" s="2" t="s">
        <v>464</v>
      </c>
      <c r="E663" s="2" t="s">
        <v>3870</v>
      </c>
      <c r="F663" s="2" t="s">
        <v>37</v>
      </c>
      <c r="G663" s="2" t="s">
        <v>38</v>
      </c>
      <c r="H663" s="2">
        <v>62000000</v>
      </c>
      <c r="I663" s="2">
        <v>6.9</v>
      </c>
    </row>
    <row r="664" spans="1:9" x14ac:dyDescent="0.3">
      <c r="A664" s="1" t="s">
        <v>3873</v>
      </c>
      <c r="B664" s="1">
        <v>103</v>
      </c>
      <c r="C664" s="1">
        <v>72413</v>
      </c>
      <c r="D664" s="1" t="s">
        <v>189</v>
      </c>
      <c r="E664" s="1" t="s">
        <v>3876</v>
      </c>
      <c r="F664" s="1" t="s">
        <v>1946</v>
      </c>
      <c r="G664" s="1" t="s">
        <v>892</v>
      </c>
      <c r="H664" s="1">
        <v>65000000</v>
      </c>
      <c r="I664" s="1">
        <v>6.1</v>
      </c>
    </row>
    <row r="665" spans="1:9" x14ac:dyDescent="0.3">
      <c r="A665" s="2" t="s">
        <v>3880</v>
      </c>
      <c r="B665" s="2">
        <v>98</v>
      </c>
      <c r="C665" s="2">
        <v>58255287</v>
      </c>
      <c r="D665" s="2" t="s">
        <v>1009</v>
      </c>
      <c r="E665" s="2" t="s">
        <v>3882</v>
      </c>
      <c r="F665" s="2" t="s">
        <v>37</v>
      </c>
      <c r="G665" s="2" t="s">
        <v>38</v>
      </c>
      <c r="H665" s="2">
        <v>64000000</v>
      </c>
      <c r="I665" s="2">
        <v>4.3</v>
      </c>
    </row>
    <row r="666" spans="1:9" x14ac:dyDescent="0.3">
      <c r="A666" s="1" t="s">
        <v>646</v>
      </c>
      <c r="B666" s="1">
        <v>116</v>
      </c>
      <c r="C666" s="1">
        <v>77086030</v>
      </c>
      <c r="D666" s="1" t="s">
        <v>3886</v>
      </c>
      <c r="E666" s="1" t="s">
        <v>3887</v>
      </c>
      <c r="F666" s="1" t="s">
        <v>37</v>
      </c>
      <c r="G666" s="1" t="s">
        <v>1465</v>
      </c>
      <c r="H666" s="1">
        <v>62000000</v>
      </c>
      <c r="I666" s="1">
        <v>6.6</v>
      </c>
    </row>
    <row r="667" spans="1:9" x14ac:dyDescent="0.3">
      <c r="A667" s="2" t="s">
        <v>3891</v>
      </c>
      <c r="B667" s="2">
        <v>114</v>
      </c>
      <c r="C667" s="2">
        <v>65000000</v>
      </c>
      <c r="D667" s="2" t="s">
        <v>1415</v>
      </c>
      <c r="E667" s="2" t="s">
        <v>3893</v>
      </c>
      <c r="F667" s="2" t="s">
        <v>37</v>
      </c>
      <c r="G667" s="2" t="s">
        <v>38</v>
      </c>
      <c r="H667" s="2">
        <v>62000000</v>
      </c>
      <c r="I667" s="2">
        <v>6.8</v>
      </c>
    </row>
    <row r="668" spans="1:9" x14ac:dyDescent="0.3">
      <c r="A668" s="1" t="s">
        <v>3896</v>
      </c>
      <c r="B668" s="1">
        <v>87</v>
      </c>
      <c r="C668" s="1">
        <v>32178777</v>
      </c>
      <c r="D668" s="1" t="s">
        <v>3898</v>
      </c>
      <c r="E668" s="1" t="s">
        <v>3899</v>
      </c>
      <c r="F668" s="1" t="s">
        <v>37</v>
      </c>
      <c r="G668" s="1" t="s">
        <v>38</v>
      </c>
      <c r="H668" s="1">
        <v>62000000</v>
      </c>
      <c r="I668" s="1">
        <v>3.8</v>
      </c>
    </row>
    <row r="669" spans="1:9" x14ac:dyDescent="0.3">
      <c r="A669" s="2" t="s">
        <v>3902</v>
      </c>
      <c r="B669" s="2">
        <v>125</v>
      </c>
      <c r="C669" s="2">
        <v>15738632</v>
      </c>
      <c r="D669" s="2" t="s">
        <v>422</v>
      </c>
      <c r="E669" s="2" t="s">
        <v>3903</v>
      </c>
      <c r="F669" s="2" t="s">
        <v>37</v>
      </c>
      <c r="G669" s="2" t="s">
        <v>38</v>
      </c>
      <c r="H669" s="2">
        <v>42000000</v>
      </c>
      <c r="I669" s="2">
        <v>5.9</v>
      </c>
    </row>
    <row r="670" spans="1:9" x14ac:dyDescent="0.3">
      <c r="A670" s="1" t="s">
        <v>1764</v>
      </c>
      <c r="B670" s="1">
        <v>187</v>
      </c>
      <c r="C670" s="1">
        <v>54116191</v>
      </c>
      <c r="D670" s="1" t="s">
        <v>3907</v>
      </c>
      <c r="E670" s="1" t="s">
        <v>3909</v>
      </c>
      <c r="F670" s="1" t="s">
        <v>37</v>
      </c>
      <c r="G670" s="1" t="s">
        <v>38</v>
      </c>
      <c r="H670" s="1">
        <v>44000000</v>
      </c>
      <c r="I670" s="1">
        <v>7.9</v>
      </c>
    </row>
    <row r="671" spans="1:9" x14ac:dyDescent="0.3">
      <c r="A671" s="2" t="s">
        <v>3912</v>
      </c>
      <c r="B671" s="2">
        <v>93</v>
      </c>
      <c r="C671" s="2">
        <v>118153533</v>
      </c>
      <c r="D671" s="2" t="s">
        <v>3913</v>
      </c>
      <c r="E671" s="2" t="s">
        <v>3914</v>
      </c>
      <c r="F671" s="2" t="s">
        <v>37</v>
      </c>
      <c r="G671" s="2" t="s">
        <v>38</v>
      </c>
      <c r="H671" s="2">
        <v>61000000</v>
      </c>
      <c r="I671" s="2">
        <v>6.3</v>
      </c>
    </row>
    <row r="672" spans="1:9" x14ac:dyDescent="0.3">
      <c r="A672" s="1" t="s">
        <v>3917</v>
      </c>
      <c r="B672" s="1">
        <v>95</v>
      </c>
      <c r="C672" s="1">
        <v>108012170</v>
      </c>
      <c r="D672" s="1" t="s">
        <v>271</v>
      </c>
      <c r="E672" s="1" t="s">
        <v>3919</v>
      </c>
      <c r="F672" s="1" t="s">
        <v>37</v>
      </c>
      <c r="G672" s="1" t="s">
        <v>38</v>
      </c>
      <c r="H672" s="1">
        <v>63000000</v>
      </c>
      <c r="I672" s="1">
        <v>5.5</v>
      </c>
    </row>
    <row r="673" spans="1:9" x14ac:dyDescent="0.3">
      <c r="A673" s="2" t="s">
        <v>111</v>
      </c>
      <c r="B673" s="2">
        <v>117</v>
      </c>
      <c r="C673" s="2">
        <v>210592590</v>
      </c>
      <c r="D673" s="2" t="s">
        <v>1571</v>
      </c>
      <c r="E673" s="2" t="s">
        <v>3923</v>
      </c>
      <c r="F673" s="2" t="s">
        <v>37</v>
      </c>
      <c r="G673" s="2" t="s">
        <v>38</v>
      </c>
      <c r="H673" s="2">
        <v>65000000</v>
      </c>
      <c r="I673" s="2">
        <v>7.7</v>
      </c>
    </row>
    <row r="674" spans="1:9" x14ac:dyDescent="0.3">
      <c r="A674" s="1" t="s">
        <v>1965</v>
      </c>
      <c r="B674" s="1">
        <v>106</v>
      </c>
      <c r="C674" s="1">
        <v>279167575</v>
      </c>
      <c r="D674" s="1" t="s">
        <v>1681</v>
      </c>
      <c r="E674" s="1" t="s">
        <v>3927</v>
      </c>
      <c r="F674" s="1" t="s">
        <v>37</v>
      </c>
      <c r="G674" s="1" t="s">
        <v>38</v>
      </c>
      <c r="H674" s="1">
        <v>80000000</v>
      </c>
      <c r="I674" s="1">
        <v>6.3</v>
      </c>
    </row>
    <row r="675" spans="1:9" x14ac:dyDescent="0.3">
      <c r="A675" s="2" t="s">
        <v>3930</v>
      </c>
      <c r="B675" s="2">
        <v>115</v>
      </c>
      <c r="C675" s="2">
        <v>143151473</v>
      </c>
      <c r="D675" s="2" t="s">
        <v>3932</v>
      </c>
      <c r="E675" s="2" t="s">
        <v>3934</v>
      </c>
      <c r="F675" s="2" t="s">
        <v>37</v>
      </c>
      <c r="G675" s="2" t="s">
        <v>38</v>
      </c>
      <c r="H675" s="2">
        <v>60000000</v>
      </c>
      <c r="I675" s="2">
        <v>7.1</v>
      </c>
    </row>
    <row r="676" spans="1:9" x14ac:dyDescent="0.3">
      <c r="A676" s="1" t="s">
        <v>3259</v>
      </c>
      <c r="B676" s="1">
        <v>189</v>
      </c>
      <c r="C676" s="1">
        <v>136801374</v>
      </c>
      <c r="D676" s="1" t="s">
        <v>3938</v>
      </c>
      <c r="E676" s="1" t="s">
        <v>3939</v>
      </c>
      <c r="F676" s="1" t="s">
        <v>37</v>
      </c>
      <c r="G676" s="1" t="s">
        <v>38</v>
      </c>
      <c r="H676" s="1">
        <v>60000000</v>
      </c>
      <c r="I676" s="1">
        <v>8.5</v>
      </c>
    </row>
    <row r="677" spans="1:9" x14ac:dyDescent="0.3">
      <c r="A677" s="2" t="s">
        <v>1776</v>
      </c>
      <c r="B677" s="2">
        <v>81</v>
      </c>
      <c r="C677" s="2">
        <v>135381507</v>
      </c>
      <c r="D677" s="2" t="s">
        <v>621</v>
      </c>
      <c r="E677" s="2" t="s">
        <v>3948</v>
      </c>
      <c r="F677" s="2" t="s">
        <v>37</v>
      </c>
      <c r="G677" s="2" t="s">
        <v>38</v>
      </c>
      <c r="H677" s="2">
        <v>150000000</v>
      </c>
      <c r="I677" s="2">
        <v>5.8</v>
      </c>
    </row>
    <row r="678" spans="1:9" x14ac:dyDescent="0.3">
      <c r="A678" s="1" t="s">
        <v>685</v>
      </c>
      <c r="B678" s="1">
        <v>149</v>
      </c>
      <c r="C678" s="1">
        <v>167735396</v>
      </c>
      <c r="D678" s="1" t="s">
        <v>2142</v>
      </c>
      <c r="E678" s="1" t="s">
        <v>3952</v>
      </c>
      <c r="F678" s="1" t="s">
        <v>37</v>
      </c>
      <c r="G678" s="1" t="s">
        <v>38</v>
      </c>
      <c r="H678" s="1">
        <v>61000000</v>
      </c>
      <c r="I678" s="1">
        <v>8.1</v>
      </c>
    </row>
    <row r="679" spans="1:9" x14ac:dyDescent="0.3">
      <c r="A679" s="2" t="s">
        <v>521</v>
      </c>
      <c r="B679" s="2">
        <v>119</v>
      </c>
      <c r="C679" s="2">
        <v>121468960</v>
      </c>
      <c r="D679" s="2" t="s">
        <v>1156</v>
      </c>
      <c r="E679" s="2" t="s">
        <v>3957</v>
      </c>
      <c r="F679" s="2" t="s">
        <v>37</v>
      </c>
      <c r="G679" s="2" t="s">
        <v>38</v>
      </c>
      <c r="H679" s="2">
        <v>60000000</v>
      </c>
      <c r="I679" s="2">
        <v>7.9</v>
      </c>
    </row>
    <row r="680" spans="1:9" x14ac:dyDescent="0.3">
      <c r="A680" s="1" t="s">
        <v>313</v>
      </c>
      <c r="B680" s="1">
        <v>130</v>
      </c>
      <c r="C680" s="1">
        <v>106635996</v>
      </c>
      <c r="D680" s="1" t="s">
        <v>50</v>
      </c>
      <c r="E680" s="1" t="s">
        <v>3961</v>
      </c>
      <c r="F680" s="1" t="s">
        <v>37</v>
      </c>
      <c r="G680" s="1" t="s">
        <v>56</v>
      </c>
      <c r="H680" s="1">
        <v>58000000</v>
      </c>
      <c r="I680" s="1">
        <v>7.2</v>
      </c>
    </row>
    <row r="681" spans="1:9" x14ac:dyDescent="0.3">
      <c r="A681" s="2" t="s">
        <v>1783</v>
      </c>
      <c r="B681" s="2">
        <v>116</v>
      </c>
      <c r="C681" s="2">
        <v>102678089</v>
      </c>
      <c r="D681" s="2" t="s">
        <v>1924</v>
      </c>
      <c r="E681" s="2" t="s">
        <v>3965</v>
      </c>
      <c r="F681" s="2" t="s">
        <v>37</v>
      </c>
      <c r="G681" s="2" t="s">
        <v>38</v>
      </c>
      <c r="H681" s="2">
        <v>95000000</v>
      </c>
      <c r="I681" s="2">
        <v>6.3</v>
      </c>
    </row>
    <row r="682" spans="1:9" x14ac:dyDescent="0.3">
      <c r="A682" s="1" t="s">
        <v>1096</v>
      </c>
      <c r="B682" s="1">
        <v>103</v>
      </c>
      <c r="C682" s="1">
        <v>125603360</v>
      </c>
      <c r="D682" s="1" t="s">
        <v>2256</v>
      </c>
      <c r="E682" s="1" t="s">
        <v>3969</v>
      </c>
      <c r="F682" s="1" t="s">
        <v>37</v>
      </c>
      <c r="G682" s="1" t="s">
        <v>38</v>
      </c>
      <c r="H682" s="1">
        <v>60000000</v>
      </c>
      <c r="I682" s="1">
        <v>8.1</v>
      </c>
    </row>
    <row r="683" spans="1:9" x14ac:dyDescent="0.3">
      <c r="A683" s="2" t="s">
        <v>3973</v>
      </c>
      <c r="B683" s="2">
        <v>99</v>
      </c>
      <c r="C683" s="2">
        <v>101217900</v>
      </c>
      <c r="D683" s="2" t="s">
        <v>3975</v>
      </c>
      <c r="E683" s="2" t="s">
        <v>3976</v>
      </c>
      <c r="F683" s="2" t="s">
        <v>37</v>
      </c>
      <c r="G683" s="2" t="s">
        <v>38</v>
      </c>
      <c r="H683" s="2">
        <v>70000000</v>
      </c>
      <c r="I683" s="2">
        <v>7</v>
      </c>
    </row>
    <row r="684" spans="1:9" x14ac:dyDescent="0.3">
      <c r="A684" s="1" t="s">
        <v>3233</v>
      </c>
      <c r="B684" s="1">
        <v>92</v>
      </c>
      <c r="C684" s="1">
        <v>104148781</v>
      </c>
      <c r="D684" s="1" t="s">
        <v>3057</v>
      </c>
      <c r="E684" s="1" t="s">
        <v>3981</v>
      </c>
      <c r="F684" s="1" t="s">
        <v>37</v>
      </c>
      <c r="G684" s="1" t="s">
        <v>38</v>
      </c>
      <c r="H684" s="1">
        <v>60000000</v>
      </c>
      <c r="I684" s="1">
        <v>5.5</v>
      </c>
    </row>
    <row r="685" spans="1:9" x14ac:dyDescent="0.3">
      <c r="A685" s="2" t="s">
        <v>3836</v>
      </c>
      <c r="B685" s="2">
        <v>109</v>
      </c>
      <c r="C685" s="2">
        <v>75573300</v>
      </c>
      <c r="D685" s="2" t="s">
        <v>3554</v>
      </c>
      <c r="E685" s="2" t="s">
        <v>3985</v>
      </c>
      <c r="F685" s="2" t="s">
        <v>37</v>
      </c>
      <c r="G685" s="2" t="s">
        <v>38</v>
      </c>
      <c r="H685" s="2">
        <v>61000000</v>
      </c>
      <c r="I685" s="2">
        <v>6.7</v>
      </c>
    </row>
    <row r="686" spans="1:9" x14ac:dyDescent="0.3">
      <c r="A686" s="1" t="s">
        <v>1889</v>
      </c>
      <c r="B686" s="1">
        <v>87</v>
      </c>
      <c r="C686" s="1">
        <v>93375151</v>
      </c>
      <c r="D686" s="1" t="s">
        <v>2502</v>
      </c>
      <c r="E686" s="1" t="s">
        <v>3990</v>
      </c>
      <c r="F686" s="1" t="s">
        <v>37</v>
      </c>
      <c r="G686" s="1" t="s">
        <v>38</v>
      </c>
      <c r="H686" s="1">
        <v>60000000</v>
      </c>
      <c r="I686" s="1">
        <v>5.2</v>
      </c>
    </row>
    <row r="687" spans="1:9" x14ac:dyDescent="0.3">
      <c r="A687" s="2" t="s">
        <v>3088</v>
      </c>
      <c r="B687" s="2">
        <v>111</v>
      </c>
      <c r="C687" s="2">
        <v>106126012</v>
      </c>
      <c r="D687" s="2" t="s">
        <v>334</v>
      </c>
      <c r="E687" s="2" t="s">
        <v>3994</v>
      </c>
      <c r="F687" s="2" t="s">
        <v>37</v>
      </c>
      <c r="G687" s="2" t="s">
        <v>38</v>
      </c>
      <c r="H687" s="2">
        <v>60000000</v>
      </c>
      <c r="I687" s="2">
        <v>7</v>
      </c>
    </row>
    <row r="688" spans="1:9" x14ac:dyDescent="0.3">
      <c r="A688" s="1" t="s">
        <v>3998</v>
      </c>
      <c r="B688" s="1">
        <v>101</v>
      </c>
      <c r="C688" s="1">
        <v>93307796</v>
      </c>
      <c r="D688" s="1" t="s">
        <v>1681</v>
      </c>
      <c r="E688" s="1" t="s">
        <v>4000</v>
      </c>
      <c r="F688" s="1" t="s">
        <v>37</v>
      </c>
      <c r="G688" s="1" t="s">
        <v>38</v>
      </c>
      <c r="H688" s="1">
        <v>60000000</v>
      </c>
      <c r="I688" s="1">
        <v>6.1</v>
      </c>
    </row>
    <row r="689" spans="1:9" x14ac:dyDescent="0.3">
      <c r="A689" s="2" t="s">
        <v>801</v>
      </c>
      <c r="B689" s="2">
        <v>83</v>
      </c>
      <c r="C689" s="2">
        <v>90646554</v>
      </c>
      <c r="D689" s="2" t="s">
        <v>471</v>
      </c>
      <c r="E689" s="2" t="s">
        <v>4004</v>
      </c>
      <c r="F689" s="2" t="s">
        <v>37</v>
      </c>
      <c r="G689" s="2" t="s">
        <v>38</v>
      </c>
      <c r="H689" s="2">
        <v>105000000</v>
      </c>
      <c r="I689" s="2">
        <v>6.6</v>
      </c>
    </row>
    <row r="690" spans="1:9" x14ac:dyDescent="0.3">
      <c r="A690" s="1" t="s">
        <v>4008</v>
      </c>
      <c r="B690" s="1">
        <v>113</v>
      </c>
      <c r="C690" s="1">
        <v>109176215</v>
      </c>
      <c r="D690" s="1" t="s">
        <v>1671</v>
      </c>
      <c r="E690" s="1" t="s">
        <v>4009</v>
      </c>
      <c r="F690" s="1" t="s">
        <v>37</v>
      </c>
      <c r="G690" s="1" t="s">
        <v>38</v>
      </c>
      <c r="H690" s="1">
        <v>60000000</v>
      </c>
      <c r="I690" s="1">
        <v>5.5</v>
      </c>
    </row>
    <row r="691" spans="1:9" x14ac:dyDescent="0.3">
      <c r="A691" s="2" t="s">
        <v>1739</v>
      </c>
      <c r="B691" s="2">
        <v>107</v>
      </c>
      <c r="C691" s="2">
        <v>82670733</v>
      </c>
      <c r="D691" s="2" t="s">
        <v>3265</v>
      </c>
      <c r="E691" s="2" t="s">
        <v>4013</v>
      </c>
      <c r="F691" s="2" t="s">
        <v>37</v>
      </c>
      <c r="G691" s="2" t="s">
        <v>38</v>
      </c>
      <c r="H691" s="2">
        <v>60000000</v>
      </c>
      <c r="I691" s="2">
        <v>5.9</v>
      </c>
    </row>
    <row r="692" spans="1:9" x14ac:dyDescent="0.3">
      <c r="A692" s="1" t="s">
        <v>2612</v>
      </c>
      <c r="B692" s="1">
        <v>94</v>
      </c>
      <c r="C692" s="1">
        <v>82569532</v>
      </c>
      <c r="D692" s="1" t="s">
        <v>2358</v>
      </c>
      <c r="E692" s="1" t="s">
        <v>4017</v>
      </c>
      <c r="F692" s="1" t="s">
        <v>37</v>
      </c>
      <c r="G692" s="1" t="s">
        <v>38</v>
      </c>
      <c r="H692" s="1">
        <v>60000000</v>
      </c>
      <c r="I692" s="1">
        <v>5.4</v>
      </c>
    </row>
    <row r="693" spans="1:9" x14ac:dyDescent="0.3">
      <c r="A693" s="2" t="s">
        <v>4021</v>
      </c>
      <c r="B693" s="2">
        <v>132</v>
      </c>
      <c r="C693" s="2">
        <v>81687587</v>
      </c>
      <c r="D693" s="2" t="s">
        <v>2813</v>
      </c>
      <c r="E693" s="2" t="s">
        <v>4023</v>
      </c>
      <c r="F693" s="2" t="s">
        <v>37</v>
      </c>
      <c r="G693" s="2" t="s">
        <v>38</v>
      </c>
      <c r="H693" s="2">
        <v>61000000</v>
      </c>
      <c r="I693" s="2">
        <v>6.4</v>
      </c>
    </row>
    <row r="694" spans="1:9" x14ac:dyDescent="0.3">
      <c r="A694" s="1" t="s">
        <v>4027</v>
      </c>
      <c r="B694" s="1">
        <v>140</v>
      </c>
      <c r="C694" s="1">
        <v>80574010</v>
      </c>
      <c r="D694" s="1" t="s">
        <v>214</v>
      </c>
      <c r="E694" s="1" t="s">
        <v>4028</v>
      </c>
      <c r="F694" s="1" t="s">
        <v>37</v>
      </c>
      <c r="G694" s="1" t="s">
        <v>38</v>
      </c>
      <c r="H694" s="1">
        <v>60000000</v>
      </c>
      <c r="I694" s="1">
        <v>5.7</v>
      </c>
    </row>
    <row r="695" spans="1:9" x14ac:dyDescent="0.3">
      <c r="A695" s="2" t="s">
        <v>260</v>
      </c>
      <c r="B695" s="2">
        <v>125</v>
      </c>
      <c r="C695" s="2">
        <v>75764085</v>
      </c>
      <c r="D695" s="2" t="s">
        <v>2490</v>
      </c>
      <c r="E695" s="2" t="s">
        <v>4031</v>
      </c>
      <c r="F695" s="2" t="s">
        <v>37</v>
      </c>
      <c r="G695" s="2" t="s">
        <v>38</v>
      </c>
      <c r="H695" s="2">
        <v>60000000</v>
      </c>
      <c r="I695" s="2">
        <v>6.7</v>
      </c>
    </row>
    <row r="696" spans="1:9" x14ac:dyDescent="0.3">
      <c r="A696" s="1" t="s">
        <v>1257</v>
      </c>
      <c r="B696" s="1">
        <v>111</v>
      </c>
      <c r="C696" s="1">
        <v>90356857</v>
      </c>
      <c r="D696" s="1" t="s">
        <v>422</v>
      </c>
      <c r="E696" s="1" t="s">
        <v>4034</v>
      </c>
      <c r="F696" s="1" t="s">
        <v>37</v>
      </c>
      <c r="G696" s="1" t="s">
        <v>38</v>
      </c>
      <c r="H696" s="1">
        <v>58000000</v>
      </c>
      <c r="I696" s="1">
        <v>7.1</v>
      </c>
    </row>
    <row r="697" spans="1:9" x14ac:dyDescent="0.3">
      <c r="A697" s="2" t="s">
        <v>760</v>
      </c>
      <c r="B697" s="2">
        <v>156</v>
      </c>
      <c r="C697" s="2">
        <v>75530832</v>
      </c>
      <c r="D697" s="2" t="s">
        <v>3794</v>
      </c>
      <c r="E697" s="2" t="s">
        <v>4038</v>
      </c>
      <c r="F697" s="2" t="s">
        <v>37</v>
      </c>
      <c r="G697" s="2" t="s">
        <v>38</v>
      </c>
      <c r="H697" s="2">
        <v>55000000</v>
      </c>
      <c r="I697" s="2">
        <v>6.8</v>
      </c>
    </row>
    <row r="698" spans="1:9" x14ac:dyDescent="0.3">
      <c r="A698" s="1" t="s">
        <v>4041</v>
      </c>
      <c r="B698" s="1">
        <v>170</v>
      </c>
      <c r="C698" s="1">
        <v>75370763</v>
      </c>
      <c r="D698" s="1" t="s">
        <v>4042</v>
      </c>
      <c r="E698" s="1" t="s">
        <v>4043</v>
      </c>
      <c r="F698" s="1" t="s">
        <v>37</v>
      </c>
      <c r="G698" s="1" t="s">
        <v>38</v>
      </c>
      <c r="H698" s="1">
        <v>60000000</v>
      </c>
      <c r="I698" s="1">
        <v>6.5</v>
      </c>
    </row>
    <row r="699" spans="1:9" x14ac:dyDescent="0.3">
      <c r="A699" s="2" t="s">
        <v>1633</v>
      </c>
      <c r="B699" s="2">
        <v>120</v>
      </c>
      <c r="C699" s="2">
        <v>100003492</v>
      </c>
      <c r="D699" s="2" t="s">
        <v>2125</v>
      </c>
      <c r="E699" s="2" t="s">
        <v>4047</v>
      </c>
      <c r="F699" s="2" t="s">
        <v>37</v>
      </c>
      <c r="G699" s="2" t="s">
        <v>38</v>
      </c>
      <c r="H699" s="2">
        <v>65000000</v>
      </c>
      <c r="I699" s="2">
        <v>7.6</v>
      </c>
    </row>
    <row r="700" spans="1:9" x14ac:dyDescent="0.3">
      <c r="A700" s="1" t="s">
        <v>1757</v>
      </c>
      <c r="B700" s="1">
        <v>100</v>
      </c>
      <c r="C700" s="1">
        <v>90341670</v>
      </c>
      <c r="D700" s="1" t="s">
        <v>1930</v>
      </c>
      <c r="E700" s="1" t="s">
        <v>4050</v>
      </c>
      <c r="F700" s="1" t="s">
        <v>37</v>
      </c>
      <c r="G700" s="1" t="s">
        <v>38</v>
      </c>
      <c r="H700" s="1">
        <v>60000000</v>
      </c>
      <c r="I700" s="1">
        <v>5.5</v>
      </c>
    </row>
    <row r="701" spans="1:9" x14ac:dyDescent="0.3">
      <c r="A701" s="2" t="s">
        <v>4053</v>
      </c>
      <c r="B701" s="2">
        <v>115</v>
      </c>
      <c r="C701" s="2">
        <v>74540762</v>
      </c>
      <c r="D701" s="2" t="s">
        <v>923</v>
      </c>
      <c r="E701" s="2" t="s">
        <v>4055</v>
      </c>
      <c r="F701" s="2" t="s">
        <v>37</v>
      </c>
      <c r="G701" s="2" t="s">
        <v>38</v>
      </c>
      <c r="H701" s="2">
        <v>55000000</v>
      </c>
      <c r="I701" s="2">
        <v>6.5</v>
      </c>
    </row>
    <row r="702" spans="1:9" x14ac:dyDescent="0.3">
      <c r="A702" s="1" t="s">
        <v>886</v>
      </c>
      <c r="B702" s="1">
        <v>130</v>
      </c>
      <c r="C702" s="1">
        <v>80033643</v>
      </c>
      <c r="D702" s="1" t="s">
        <v>1199</v>
      </c>
      <c r="E702" s="1" t="s">
        <v>4059</v>
      </c>
      <c r="F702" s="1" t="s">
        <v>37</v>
      </c>
      <c r="G702" s="1" t="s">
        <v>38</v>
      </c>
      <c r="H702" s="1">
        <v>60000000</v>
      </c>
      <c r="I702" s="1">
        <v>7</v>
      </c>
    </row>
    <row r="703" spans="1:9" x14ac:dyDescent="0.3">
      <c r="A703" s="2" t="s">
        <v>2066</v>
      </c>
      <c r="B703" s="2">
        <v>105</v>
      </c>
      <c r="C703" s="2">
        <v>73648142</v>
      </c>
      <c r="D703" s="2" t="s">
        <v>2813</v>
      </c>
      <c r="E703" s="2" t="s">
        <v>4062</v>
      </c>
      <c r="F703" s="2" t="s">
        <v>37</v>
      </c>
      <c r="G703" s="2" t="s">
        <v>38</v>
      </c>
      <c r="H703" s="2">
        <v>60000000</v>
      </c>
      <c r="I703" s="2">
        <v>5.8</v>
      </c>
    </row>
    <row r="704" spans="1:9" x14ac:dyDescent="0.3">
      <c r="A704" s="1" t="s">
        <v>4066</v>
      </c>
      <c r="B704" s="1">
        <v>111</v>
      </c>
      <c r="C704" s="1">
        <v>71844424</v>
      </c>
      <c r="D704" s="1" t="s">
        <v>4068</v>
      </c>
      <c r="E704" s="1" t="s">
        <v>4070</v>
      </c>
      <c r="F704" s="1" t="s">
        <v>37</v>
      </c>
      <c r="G704" s="1" t="s">
        <v>38</v>
      </c>
      <c r="H704" s="1">
        <v>60000000</v>
      </c>
      <c r="I704" s="1">
        <v>7.3</v>
      </c>
    </row>
    <row r="705" spans="1:9" x14ac:dyDescent="0.3">
      <c r="A705" s="2" t="s">
        <v>1526</v>
      </c>
      <c r="B705" s="2">
        <v>106</v>
      </c>
      <c r="C705" s="2">
        <v>75638743</v>
      </c>
      <c r="D705" s="2" t="s">
        <v>4075</v>
      </c>
      <c r="E705" s="2" t="s">
        <v>4076</v>
      </c>
      <c r="F705" s="2" t="s">
        <v>37</v>
      </c>
      <c r="G705" s="2" t="s">
        <v>38</v>
      </c>
      <c r="H705" s="2">
        <v>60000000</v>
      </c>
      <c r="I705" s="2">
        <v>6.6</v>
      </c>
    </row>
    <row r="706" spans="1:9" x14ac:dyDescent="0.3">
      <c r="A706" s="1" t="s">
        <v>4080</v>
      </c>
      <c r="B706" s="1">
        <v>89</v>
      </c>
      <c r="C706" s="1">
        <v>66734992</v>
      </c>
      <c r="D706" s="1" t="s">
        <v>1374</v>
      </c>
      <c r="E706" s="1" t="s">
        <v>4082</v>
      </c>
      <c r="F706" s="1" t="s">
        <v>37</v>
      </c>
      <c r="G706" s="1" t="s">
        <v>38</v>
      </c>
      <c r="H706" s="1">
        <v>60000000</v>
      </c>
      <c r="I706" s="1">
        <v>4.4000000000000004</v>
      </c>
    </row>
    <row r="707" spans="1:9" x14ac:dyDescent="0.3">
      <c r="A707" s="2" t="s">
        <v>3176</v>
      </c>
      <c r="B707" s="2">
        <v>100</v>
      </c>
      <c r="C707" s="2">
        <v>75280058</v>
      </c>
      <c r="D707" s="2" t="s">
        <v>4087</v>
      </c>
      <c r="E707" s="2" t="s">
        <v>4088</v>
      </c>
      <c r="F707" s="2" t="s">
        <v>37</v>
      </c>
      <c r="G707" s="2" t="s">
        <v>38</v>
      </c>
      <c r="H707" s="2">
        <v>60000000</v>
      </c>
      <c r="I707" s="2">
        <v>7.7</v>
      </c>
    </row>
    <row r="708" spans="1:9" x14ac:dyDescent="0.3">
      <c r="A708" s="1" t="s">
        <v>912</v>
      </c>
      <c r="B708" s="1">
        <v>91</v>
      </c>
      <c r="C708" s="1">
        <v>64505912</v>
      </c>
      <c r="D708" s="1" t="s">
        <v>2954</v>
      </c>
      <c r="E708" s="1" t="s">
        <v>4092</v>
      </c>
      <c r="F708" s="1" t="s">
        <v>37</v>
      </c>
      <c r="G708" s="1" t="s">
        <v>38</v>
      </c>
      <c r="H708" s="1">
        <v>48000000</v>
      </c>
      <c r="I708" s="1">
        <v>5</v>
      </c>
    </row>
    <row r="709" spans="1:9" x14ac:dyDescent="0.3">
      <c r="A709" s="2" t="s">
        <v>1739</v>
      </c>
      <c r="B709" s="2">
        <v>146</v>
      </c>
      <c r="C709" s="2">
        <v>77862546</v>
      </c>
      <c r="D709" s="2" t="s">
        <v>464</v>
      </c>
      <c r="E709" s="2" t="s">
        <v>4096</v>
      </c>
      <c r="F709" s="2" t="s">
        <v>37</v>
      </c>
      <c r="G709" s="2" t="s">
        <v>38</v>
      </c>
      <c r="H709" s="2">
        <v>70000000</v>
      </c>
      <c r="I709" s="2">
        <v>7.7</v>
      </c>
    </row>
    <row r="710" spans="1:9" x14ac:dyDescent="0.3">
      <c r="A710" s="1" t="s">
        <v>4099</v>
      </c>
      <c r="B710" s="1">
        <v>98</v>
      </c>
      <c r="C710" s="1">
        <v>61112916</v>
      </c>
      <c r="D710" s="1" t="s">
        <v>515</v>
      </c>
      <c r="E710" s="1" t="s">
        <v>4100</v>
      </c>
      <c r="F710" s="1" t="s">
        <v>37</v>
      </c>
      <c r="G710" s="1" t="s">
        <v>38</v>
      </c>
      <c r="H710" s="1">
        <v>50000000</v>
      </c>
      <c r="I710" s="1">
        <v>4.4000000000000004</v>
      </c>
    </row>
    <row r="711" spans="1:9" x14ac:dyDescent="0.3">
      <c r="A711" s="2" t="s">
        <v>2542</v>
      </c>
      <c r="B711" s="2">
        <v>101</v>
      </c>
      <c r="C711" s="2">
        <v>88200225</v>
      </c>
      <c r="D711" s="2" t="s">
        <v>1009</v>
      </c>
      <c r="E711" s="2" t="s">
        <v>4103</v>
      </c>
      <c r="F711" s="2" t="s">
        <v>37</v>
      </c>
      <c r="G711" s="2" t="s">
        <v>38</v>
      </c>
      <c r="H711" s="2">
        <v>60000000</v>
      </c>
      <c r="I711" s="2">
        <v>6.1</v>
      </c>
    </row>
    <row r="712" spans="1:9" x14ac:dyDescent="0.3">
      <c r="A712" s="1" t="s">
        <v>4107</v>
      </c>
      <c r="B712" s="1">
        <v>94</v>
      </c>
      <c r="C712" s="1">
        <v>60573641</v>
      </c>
      <c r="D712" s="1" t="s">
        <v>3057</v>
      </c>
      <c r="E712" s="1" t="s">
        <v>4109</v>
      </c>
      <c r="F712" s="1" t="s">
        <v>37</v>
      </c>
      <c r="G712" s="1" t="s">
        <v>38</v>
      </c>
      <c r="H712" s="1">
        <v>60000000</v>
      </c>
      <c r="I712" s="1">
        <v>5.4</v>
      </c>
    </row>
    <row r="713" spans="1:9" x14ac:dyDescent="0.3">
      <c r="A713" s="2" t="s">
        <v>378</v>
      </c>
      <c r="B713" s="2">
        <v>132</v>
      </c>
      <c r="C713" s="2">
        <v>59035104</v>
      </c>
      <c r="D713" s="2" t="s">
        <v>4113</v>
      </c>
      <c r="E713" s="2" t="s">
        <v>4115</v>
      </c>
      <c r="F713" s="2" t="s">
        <v>37</v>
      </c>
      <c r="G713" s="2" t="s">
        <v>38</v>
      </c>
      <c r="H713" s="2">
        <v>66000000</v>
      </c>
      <c r="I713" s="2">
        <v>6.8</v>
      </c>
    </row>
    <row r="714" spans="1:9" x14ac:dyDescent="0.3">
      <c r="A714" s="1" t="s">
        <v>4118</v>
      </c>
      <c r="B714" s="1">
        <v>115</v>
      </c>
      <c r="C714" s="1">
        <v>56702901</v>
      </c>
      <c r="D714" s="1" t="s">
        <v>3409</v>
      </c>
      <c r="E714" s="1" t="s">
        <v>4119</v>
      </c>
      <c r="F714" s="1" t="s">
        <v>37</v>
      </c>
      <c r="G714" s="1" t="s">
        <v>38</v>
      </c>
      <c r="H714" s="1">
        <v>60000000</v>
      </c>
      <c r="I714" s="1">
        <v>6.5</v>
      </c>
    </row>
    <row r="715" spans="1:9" x14ac:dyDescent="0.3">
      <c r="A715" s="2" t="s">
        <v>4122</v>
      </c>
      <c r="B715" s="2">
        <v>92</v>
      </c>
      <c r="C715" s="2">
        <v>55994557</v>
      </c>
      <c r="D715" s="2" t="s">
        <v>271</v>
      </c>
      <c r="E715" s="2" t="s">
        <v>4123</v>
      </c>
      <c r="F715" s="2" t="s">
        <v>37</v>
      </c>
      <c r="G715" s="2" t="s">
        <v>38</v>
      </c>
      <c r="H715" s="2">
        <v>60000000</v>
      </c>
      <c r="I715" s="2">
        <v>7</v>
      </c>
    </row>
    <row r="716" spans="1:9" x14ac:dyDescent="0.3">
      <c r="A716" s="1" t="s">
        <v>3516</v>
      </c>
      <c r="B716" s="1">
        <v>124</v>
      </c>
      <c r="C716" s="1">
        <v>54910560</v>
      </c>
      <c r="D716" s="1" t="s">
        <v>3336</v>
      </c>
      <c r="E716" s="1" t="s">
        <v>4127</v>
      </c>
      <c r="F716" s="1" t="s">
        <v>37</v>
      </c>
      <c r="G716" s="1" t="s">
        <v>38</v>
      </c>
      <c r="H716" s="1">
        <v>60000000</v>
      </c>
      <c r="I716" s="1">
        <v>6.3</v>
      </c>
    </row>
    <row r="717" spans="1:9" x14ac:dyDescent="0.3">
      <c r="A717" s="2" t="s">
        <v>1340</v>
      </c>
      <c r="B717" s="2">
        <v>119</v>
      </c>
      <c r="C717" s="2">
        <v>53789313</v>
      </c>
      <c r="D717" s="2" t="s">
        <v>1644</v>
      </c>
      <c r="E717" s="2" t="s">
        <v>4131</v>
      </c>
      <c r="F717" s="2" t="s">
        <v>37</v>
      </c>
      <c r="G717" s="2" t="s">
        <v>38</v>
      </c>
      <c r="H717" s="2">
        <v>60000000</v>
      </c>
      <c r="I717" s="2">
        <v>6.3</v>
      </c>
    </row>
    <row r="718" spans="1:9" x14ac:dyDescent="0.3">
      <c r="A718" s="1" t="s">
        <v>4134</v>
      </c>
      <c r="B718" s="1">
        <v>124</v>
      </c>
      <c r="C718" s="1">
        <v>51045801</v>
      </c>
      <c r="D718" s="1" t="s">
        <v>214</v>
      </c>
      <c r="E718" s="1" t="s">
        <v>4136</v>
      </c>
      <c r="F718" s="1" t="s">
        <v>37</v>
      </c>
      <c r="G718" s="1" t="s">
        <v>38</v>
      </c>
      <c r="H718" s="1">
        <v>60000000</v>
      </c>
      <c r="I718" s="1">
        <v>6.1</v>
      </c>
    </row>
    <row r="719" spans="1:9" x14ac:dyDescent="0.3">
      <c r="A719" s="2" t="s">
        <v>4139</v>
      </c>
      <c r="B719" s="2">
        <v>93</v>
      </c>
      <c r="C719" s="2">
        <v>50818750</v>
      </c>
      <c r="D719" s="2" t="s">
        <v>271</v>
      </c>
      <c r="E719" s="2" t="s">
        <v>4140</v>
      </c>
      <c r="F719" s="2" t="s">
        <v>37</v>
      </c>
      <c r="G719" s="2" t="s">
        <v>56</v>
      </c>
      <c r="H719" s="2">
        <v>60000000</v>
      </c>
      <c r="I719" s="2">
        <v>6.1</v>
      </c>
    </row>
    <row r="720" spans="1:9" x14ac:dyDescent="0.3">
      <c r="A720" s="1" t="s">
        <v>4149</v>
      </c>
      <c r="B720" s="1">
        <v>98</v>
      </c>
      <c r="C720" s="1">
        <v>50189179</v>
      </c>
      <c r="D720" s="1" t="s">
        <v>1904</v>
      </c>
      <c r="E720" s="1" t="s">
        <v>4150</v>
      </c>
      <c r="F720" s="1" t="s">
        <v>37</v>
      </c>
      <c r="G720" s="1" t="s">
        <v>38</v>
      </c>
      <c r="H720" s="1">
        <v>60000000</v>
      </c>
      <c r="I720" s="1">
        <v>5.3</v>
      </c>
    </row>
    <row r="721" spans="1:9" x14ac:dyDescent="0.3">
      <c r="A721" s="2" t="s">
        <v>4154</v>
      </c>
      <c r="B721" s="2">
        <v>92</v>
      </c>
      <c r="C721" s="2">
        <v>50024083</v>
      </c>
      <c r="D721" s="2" t="s">
        <v>59</v>
      </c>
      <c r="E721" s="2" t="s">
        <v>4157</v>
      </c>
      <c r="F721" s="2" t="s">
        <v>37</v>
      </c>
      <c r="G721" s="2" t="s">
        <v>38</v>
      </c>
      <c r="H721" s="2">
        <v>60000000</v>
      </c>
      <c r="I721" s="2">
        <v>5.4</v>
      </c>
    </row>
    <row r="722" spans="1:9" x14ac:dyDescent="0.3">
      <c r="A722" s="1" t="s">
        <v>857</v>
      </c>
      <c r="B722" s="1">
        <v>105</v>
      </c>
      <c r="C722" s="1">
        <v>50549107</v>
      </c>
      <c r="D722" s="1" t="s">
        <v>923</v>
      </c>
      <c r="E722" s="1" t="s">
        <v>4162</v>
      </c>
      <c r="F722" s="1" t="s">
        <v>37</v>
      </c>
      <c r="G722" s="1" t="s">
        <v>38</v>
      </c>
      <c r="H722" s="1">
        <v>60000000</v>
      </c>
      <c r="I722" s="1">
        <v>6.2</v>
      </c>
    </row>
    <row r="723" spans="1:9" x14ac:dyDescent="0.3">
      <c r="A723" s="2" t="s">
        <v>4166</v>
      </c>
      <c r="B723" s="2">
        <v>124</v>
      </c>
      <c r="C723" s="2">
        <v>56443482</v>
      </c>
      <c r="D723" s="2" t="s">
        <v>4167</v>
      </c>
      <c r="E723" s="2" t="s">
        <v>4168</v>
      </c>
      <c r="F723" s="2" t="s">
        <v>37</v>
      </c>
      <c r="G723" s="2" t="s">
        <v>38</v>
      </c>
      <c r="H723" s="2">
        <v>60000000</v>
      </c>
      <c r="I723" s="2">
        <v>6.6</v>
      </c>
    </row>
    <row r="724" spans="1:9" x14ac:dyDescent="0.3">
      <c r="A724" s="1" t="s">
        <v>4171</v>
      </c>
      <c r="B724" s="1">
        <v>99</v>
      </c>
      <c r="C724" s="1">
        <v>62401264</v>
      </c>
      <c r="D724" s="1" t="s">
        <v>464</v>
      </c>
      <c r="E724" s="1" t="s">
        <v>4172</v>
      </c>
      <c r="F724" s="1" t="s">
        <v>37</v>
      </c>
      <c r="G724" s="1" t="s">
        <v>56</v>
      </c>
      <c r="H724" s="1">
        <v>60000000</v>
      </c>
      <c r="I724" s="1">
        <v>5.9</v>
      </c>
    </row>
    <row r="725" spans="1:9" x14ac:dyDescent="0.3">
      <c r="A725" s="2" t="s">
        <v>4176</v>
      </c>
      <c r="B725" s="2">
        <v>116</v>
      </c>
      <c r="C725" s="2">
        <v>47748610</v>
      </c>
      <c r="D725" s="2" t="s">
        <v>4177</v>
      </c>
      <c r="E725" s="2" t="s">
        <v>4179</v>
      </c>
      <c r="F725" s="2" t="s">
        <v>37</v>
      </c>
      <c r="G725" s="2" t="s">
        <v>38</v>
      </c>
      <c r="H725" s="2">
        <v>75000000</v>
      </c>
      <c r="I725" s="2">
        <v>6.3</v>
      </c>
    </row>
    <row r="726" spans="1:9" x14ac:dyDescent="0.3">
      <c r="A726" s="1" t="s">
        <v>3098</v>
      </c>
      <c r="B726" s="1">
        <v>124</v>
      </c>
      <c r="C726" s="1">
        <v>46975183</v>
      </c>
      <c r="D726" s="1" t="s">
        <v>1120</v>
      </c>
      <c r="E726" s="1" t="s">
        <v>4184</v>
      </c>
      <c r="F726" s="1" t="s">
        <v>37</v>
      </c>
      <c r="G726" s="1" t="s">
        <v>38</v>
      </c>
      <c r="H726" s="1">
        <v>61000000</v>
      </c>
      <c r="I726" s="1">
        <v>7.2</v>
      </c>
    </row>
    <row r="727" spans="1:9" x14ac:dyDescent="0.3">
      <c r="A727" s="2" t="s">
        <v>4188</v>
      </c>
      <c r="B727" s="2">
        <v>96</v>
      </c>
      <c r="C727" s="2">
        <v>50807639</v>
      </c>
      <c r="D727" s="2" t="s">
        <v>271</v>
      </c>
      <c r="E727" s="2" t="s">
        <v>4190</v>
      </c>
      <c r="F727" s="2" t="s">
        <v>37</v>
      </c>
      <c r="G727" s="2" t="s">
        <v>38</v>
      </c>
      <c r="H727" s="2">
        <v>60000000</v>
      </c>
      <c r="I727" s="2">
        <v>6.8</v>
      </c>
    </row>
    <row r="728" spans="1:9" x14ac:dyDescent="0.3">
      <c r="A728" s="1" t="s">
        <v>4194</v>
      </c>
      <c r="B728" s="1">
        <v>104</v>
      </c>
      <c r="C728" s="1">
        <v>46611204</v>
      </c>
      <c r="D728" s="1" t="s">
        <v>2490</v>
      </c>
      <c r="E728" s="1" t="s">
        <v>4196</v>
      </c>
      <c r="F728" s="1" t="s">
        <v>37</v>
      </c>
      <c r="G728" s="1" t="s">
        <v>38</v>
      </c>
      <c r="H728" s="1">
        <v>48000000</v>
      </c>
      <c r="I728" s="1">
        <v>6.1</v>
      </c>
    </row>
    <row r="729" spans="1:9" x14ac:dyDescent="0.3">
      <c r="A729" s="2" t="s">
        <v>2099</v>
      </c>
      <c r="B729" s="2">
        <v>100</v>
      </c>
      <c r="C729" s="2">
        <v>257756197</v>
      </c>
      <c r="D729" s="2" t="s">
        <v>1035</v>
      </c>
      <c r="E729" s="2" t="s">
        <v>4199</v>
      </c>
      <c r="F729" s="2" t="s">
        <v>37</v>
      </c>
      <c r="G729" s="2" t="s">
        <v>370</v>
      </c>
      <c r="H729" s="2">
        <v>60000000</v>
      </c>
      <c r="I729" s="2">
        <v>7.8</v>
      </c>
    </row>
    <row r="730" spans="1:9" x14ac:dyDescent="0.3">
      <c r="A730" s="1" t="s">
        <v>4203</v>
      </c>
      <c r="B730" s="1">
        <v>115</v>
      </c>
      <c r="C730" s="1">
        <v>48472213</v>
      </c>
      <c r="D730" s="1" t="s">
        <v>1752</v>
      </c>
      <c r="E730" s="1" t="s">
        <v>4205</v>
      </c>
      <c r="F730" s="1" t="s">
        <v>37</v>
      </c>
      <c r="G730" s="1" t="s">
        <v>38</v>
      </c>
      <c r="H730" s="1">
        <v>45000000</v>
      </c>
      <c r="I730" s="1">
        <v>5</v>
      </c>
    </row>
    <row r="731" spans="1:9" x14ac:dyDescent="0.3">
      <c r="A731" s="2" t="s">
        <v>3613</v>
      </c>
      <c r="B731" s="2">
        <v>101</v>
      </c>
      <c r="C731" s="2">
        <v>43060566</v>
      </c>
      <c r="D731" s="2" t="s">
        <v>262</v>
      </c>
      <c r="E731" s="2" t="s">
        <v>4209</v>
      </c>
      <c r="F731" s="2" t="s">
        <v>37</v>
      </c>
      <c r="G731" s="2" t="s">
        <v>38</v>
      </c>
      <c r="H731" s="2">
        <v>60000000</v>
      </c>
      <c r="I731" s="2">
        <v>6.2</v>
      </c>
    </row>
    <row r="732" spans="1:9" x14ac:dyDescent="0.3">
      <c r="A732" s="1" t="s">
        <v>4212</v>
      </c>
      <c r="B732" s="1">
        <v>113</v>
      </c>
      <c r="C732" s="1">
        <v>45996718</v>
      </c>
      <c r="D732" s="1" t="s">
        <v>464</v>
      </c>
      <c r="E732" s="1" t="s">
        <v>4214</v>
      </c>
      <c r="F732" s="1" t="s">
        <v>37</v>
      </c>
      <c r="G732" s="1" t="s">
        <v>38</v>
      </c>
      <c r="H732" s="1">
        <v>60000000</v>
      </c>
      <c r="I732" s="1">
        <v>6.7</v>
      </c>
    </row>
    <row r="733" spans="1:9" x14ac:dyDescent="0.3">
      <c r="A733" s="2" t="s">
        <v>4218</v>
      </c>
      <c r="B733" s="2">
        <v>100</v>
      </c>
      <c r="C733" s="2">
        <v>43337279</v>
      </c>
      <c r="D733" s="2" t="s">
        <v>4219</v>
      </c>
      <c r="E733" s="2" t="s">
        <v>4220</v>
      </c>
      <c r="F733" s="2" t="s">
        <v>37</v>
      </c>
      <c r="G733" s="2" t="s">
        <v>38</v>
      </c>
      <c r="H733" s="2">
        <v>60000000</v>
      </c>
      <c r="I733" s="2">
        <v>4.9000000000000004</v>
      </c>
    </row>
    <row r="734" spans="1:9" x14ac:dyDescent="0.3">
      <c r="A734" s="1" t="s">
        <v>3694</v>
      </c>
      <c r="B734" s="1">
        <v>134</v>
      </c>
      <c r="C734" s="1">
        <v>37479778</v>
      </c>
      <c r="D734" s="1" t="s">
        <v>4224</v>
      </c>
      <c r="E734" s="1" t="s">
        <v>4225</v>
      </c>
      <c r="F734" s="1" t="s">
        <v>37</v>
      </c>
      <c r="G734" s="1" t="s">
        <v>38</v>
      </c>
      <c r="H734" s="1">
        <v>60000000</v>
      </c>
      <c r="I734" s="1">
        <v>7.4</v>
      </c>
    </row>
    <row r="735" spans="1:9" x14ac:dyDescent="0.3">
      <c r="A735" s="2" t="s">
        <v>1318</v>
      </c>
      <c r="B735" s="2">
        <v>125</v>
      </c>
      <c r="C735" s="2">
        <v>40559930</v>
      </c>
      <c r="D735" s="2" t="s">
        <v>4234</v>
      </c>
      <c r="E735" s="2" t="s">
        <v>4235</v>
      </c>
      <c r="F735" s="2" t="s">
        <v>37</v>
      </c>
      <c r="G735" s="2" t="s">
        <v>38</v>
      </c>
      <c r="H735" s="2">
        <v>60000000</v>
      </c>
      <c r="I735" s="2">
        <v>6.2</v>
      </c>
    </row>
    <row r="736" spans="1:9" x14ac:dyDescent="0.3">
      <c r="A736" s="1" t="s">
        <v>4239</v>
      </c>
      <c r="B736" s="1">
        <v>94</v>
      </c>
      <c r="C736" s="1">
        <v>36830057</v>
      </c>
      <c r="D736" s="1" t="s">
        <v>2658</v>
      </c>
      <c r="E736" s="1" t="s">
        <v>4242</v>
      </c>
      <c r="F736" s="1" t="s">
        <v>37</v>
      </c>
      <c r="G736" s="1" t="s">
        <v>38</v>
      </c>
      <c r="H736" s="1">
        <v>65000000</v>
      </c>
      <c r="I736" s="1">
        <v>4.9000000000000004</v>
      </c>
    </row>
    <row r="737" spans="1:9" x14ac:dyDescent="0.3">
      <c r="A737" s="2" t="s">
        <v>3334</v>
      </c>
      <c r="B737" s="2">
        <v>107</v>
      </c>
      <c r="C737" s="2">
        <v>36279230</v>
      </c>
      <c r="D737" s="2" t="s">
        <v>334</v>
      </c>
      <c r="E737" s="2" t="s">
        <v>4248</v>
      </c>
      <c r="F737" s="2" t="s">
        <v>37</v>
      </c>
      <c r="G737" s="2" t="s">
        <v>38</v>
      </c>
      <c r="H737" s="2">
        <v>60000000</v>
      </c>
      <c r="I737" s="2">
        <v>6.1</v>
      </c>
    </row>
    <row r="738" spans="1:9" x14ac:dyDescent="0.3">
      <c r="A738" s="1" t="s">
        <v>4252</v>
      </c>
      <c r="B738" s="1">
        <v>91</v>
      </c>
      <c r="C738" s="1">
        <v>42194060</v>
      </c>
      <c r="D738" s="1" t="s">
        <v>621</v>
      </c>
      <c r="E738" s="1" t="s">
        <v>4253</v>
      </c>
      <c r="F738" s="1" t="s">
        <v>37</v>
      </c>
      <c r="G738" s="1" t="s">
        <v>3571</v>
      </c>
      <c r="H738" s="1">
        <v>70000000</v>
      </c>
      <c r="I738" s="1">
        <v>6.1</v>
      </c>
    </row>
    <row r="739" spans="1:9" x14ac:dyDescent="0.3">
      <c r="A739" s="2" t="s">
        <v>4256</v>
      </c>
      <c r="B739" s="2">
        <v>116</v>
      </c>
      <c r="C739" s="2">
        <v>43119879</v>
      </c>
      <c r="D739" s="2" t="s">
        <v>227</v>
      </c>
      <c r="E739" s="2" t="s">
        <v>4257</v>
      </c>
      <c r="F739" s="2" t="s">
        <v>37</v>
      </c>
      <c r="G739" s="2" t="s">
        <v>38</v>
      </c>
      <c r="H739" s="2">
        <v>60000000</v>
      </c>
      <c r="I739" s="2">
        <v>6.4</v>
      </c>
    </row>
    <row r="740" spans="1:9" x14ac:dyDescent="0.3">
      <c r="A740" s="1" t="s">
        <v>4260</v>
      </c>
      <c r="B740" s="1">
        <v>100</v>
      </c>
      <c r="C740" s="1">
        <v>35096190</v>
      </c>
      <c r="D740" s="1" t="s">
        <v>4262</v>
      </c>
      <c r="E740" s="1" t="s">
        <v>4263</v>
      </c>
      <c r="F740" s="1" t="s">
        <v>37</v>
      </c>
      <c r="G740" s="1" t="s">
        <v>38</v>
      </c>
      <c r="H740" s="1">
        <v>60000000</v>
      </c>
      <c r="I740" s="1">
        <v>6.3</v>
      </c>
    </row>
    <row r="741" spans="1:9" x14ac:dyDescent="0.3">
      <c r="A741" s="2" t="s">
        <v>313</v>
      </c>
      <c r="B741" s="2">
        <v>117</v>
      </c>
      <c r="C741" s="2">
        <v>43290977</v>
      </c>
      <c r="D741" s="2" t="s">
        <v>2142</v>
      </c>
      <c r="E741" s="2" t="s">
        <v>4273</v>
      </c>
      <c r="F741" s="2" t="s">
        <v>37</v>
      </c>
      <c r="G741" s="2" t="s">
        <v>56</v>
      </c>
      <c r="H741" s="2">
        <v>80000000</v>
      </c>
      <c r="I741" s="2">
        <v>6.6</v>
      </c>
    </row>
    <row r="742" spans="1:9" x14ac:dyDescent="0.3">
      <c r="A742" s="1" t="s">
        <v>1819</v>
      </c>
      <c r="B742" s="1">
        <v>110</v>
      </c>
      <c r="C742" s="1">
        <v>33927476</v>
      </c>
      <c r="D742" s="1" t="s">
        <v>4277</v>
      </c>
      <c r="E742" s="1" t="s">
        <v>4279</v>
      </c>
      <c r="F742" s="1" t="s">
        <v>37</v>
      </c>
      <c r="G742" s="1" t="s">
        <v>56</v>
      </c>
      <c r="H742" s="1">
        <v>40000000</v>
      </c>
      <c r="I742" s="1">
        <v>5.7</v>
      </c>
    </row>
    <row r="743" spans="1:9" x14ac:dyDescent="0.3">
      <c r="A743" s="2" t="s">
        <v>4218</v>
      </c>
      <c r="B743" s="2">
        <v>96</v>
      </c>
      <c r="C743" s="2">
        <v>32122249</v>
      </c>
      <c r="D743" s="2" t="s">
        <v>1009</v>
      </c>
      <c r="E743" s="2" t="s">
        <v>4284</v>
      </c>
      <c r="F743" s="2" t="s">
        <v>37</v>
      </c>
      <c r="G743" s="2" t="s">
        <v>38</v>
      </c>
      <c r="H743" s="2">
        <v>60000000</v>
      </c>
      <c r="I743" s="2">
        <v>5.9</v>
      </c>
    </row>
    <row r="744" spans="1:9" x14ac:dyDescent="0.3">
      <c r="A744" s="1" t="s">
        <v>4134</v>
      </c>
      <c r="B744" s="1">
        <v>101</v>
      </c>
      <c r="C744" s="1">
        <v>40076438</v>
      </c>
      <c r="D744" s="1" t="s">
        <v>1120</v>
      </c>
      <c r="E744" s="1" t="s">
        <v>4288</v>
      </c>
      <c r="F744" s="1" t="s">
        <v>37</v>
      </c>
      <c r="G744" s="1" t="s">
        <v>38</v>
      </c>
      <c r="H744" s="1">
        <v>60000000</v>
      </c>
      <c r="I744" s="1">
        <v>6</v>
      </c>
    </row>
    <row r="745" spans="1:9" x14ac:dyDescent="0.3">
      <c r="A745" s="2" t="s">
        <v>4291</v>
      </c>
      <c r="B745" s="2">
        <v>111</v>
      </c>
      <c r="C745" s="2">
        <v>32940507</v>
      </c>
      <c r="D745" s="2" t="s">
        <v>464</v>
      </c>
      <c r="E745" s="2" t="s">
        <v>4292</v>
      </c>
      <c r="F745" s="2" t="s">
        <v>37</v>
      </c>
      <c r="G745" s="2" t="s">
        <v>38</v>
      </c>
      <c r="H745" s="2">
        <v>60000000</v>
      </c>
      <c r="I745" s="2">
        <v>6.1</v>
      </c>
    </row>
    <row r="746" spans="1:9" x14ac:dyDescent="0.3">
      <c r="A746" s="1" t="s">
        <v>940</v>
      </c>
      <c r="B746" s="1">
        <v>117</v>
      </c>
      <c r="C746" s="1">
        <v>31670931</v>
      </c>
      <c r="D746" s="1" t="s">
        <v>4296</v>
      </c>
      <c r="E746" s="1" t="s">
        <v>4297</v>
      </c>
      <c r="F746" s="1" t="s">
        <v>37</v>
      </c>
      <c r="G746" s="1" t="s">
        <v>56</v>
      </c>
      <c r="H746" s="1">
        <v>60000000</v>
      </c>
      <c r="I746" s="1">
        <v>6.7</v>
      </c>
    </row>
    <row r="747" spans="1:9" x14ac:dyDescent="0.3">
      <c r="A747" s="2" t="s">
        <v>4041</v>
      </c>
      <c r="B747" s="2">
        <v>126</v>
      </c>
      <c r="C747" s="2">
        <v>30695227</v>
      </c>
      <c r="D747" s="2" t="s">
        <v>4300</v>
      </c>
      <c r="E747" s="2" t="s">
        <v>4301</v>
      </c>
      <c r="F747" s="2" t="s">
        <v>37</v>
      </c>
      <c r="G747" s="2" t="s">
        <v>38</v>
      </c>
      <c r="H747" s="2">
        <v>60000000</v>
      </c>
      <c r="I747" s="2">
        <v>6.7</v>
      </c>
    </row>
    <row r="748" spans="1:9" x14ac:dyDescent="0.3">
      <c r="A748" s="1" t="s">
        <v>3347</v>
      </c>
      <c r="B748" s="1">
        <v>152</v>
      </c>
      <c r="C748" s="1">
        <v>32522352</v>
      </c>
      <c r="D748" s="1" t="s">
        <v>4304</v>
      </c>
      <c r="E748" s="1" t="s">
        <v>4305</v>
      </c>
      <c r="F748" s="1" t="s">
        <v>37</v>
      </c>
      <c r="G748" s="1" t="s">
        <v>38</v>
      </c>
      <c r="H748" s="1">
        <v>60000000</v>
      </c>
      <c r="I748" s="1">
        <v>7.9</v>
      </c>
    </row>
    <row r="749" spans="1:9" x14ac:dyDescent="0.3">
      <c r="A749" s="2" t="s">
        <v>962</v>
      </c>
      <c r="B749" s="2">
        <v>101</v>
      </c>
      <c r="C749" s="2">
        <v>26082914</v>
      </c>
      <c r="D749" s="2" t="s">
        <v>3336</v>
      </c>
      <c r="E749" s="2" t="s">
        <v>4313</v>
      </c>
      <c r="F749" s="2" t="s">
        <v>37</v>
      </c>
      <c r="G749" s="2" t="s">
        <v>38</v>
      </c>
      <c r="H749" s="2">
        <v>87000000</v>
      </c>
      <c r="I749" s="2">
        <v>4.3</v>
      </c>
    </row>
    <row r="750" spans="1:9" x14ac:dyDescent="0.3">
      <c r="A750" s="1" t="s">
        <v>4317</v>
      </c>
      <c r="B750" s="1">
        <v>87</v>
      </c>
      <c r="C750" s="1">
        <v>29136626</v>
      </c>
      <c r="D750" s="1" t="s">
        <v>4319</v>
      </c>
      <c r="E750" s="1" t="s">
        <v>4321</v>
      </c>
      <c r="F750" s="1" t="s">
        <v>37</v>
      </c>
      <c r="G750" s="1" t="s">
        <v>38</v>
      </c>
      <c r="H750" s="1">
        <v>60000000</v>
      </c>
      <c r="I750" s="1">
        <v>5.7</v>
      </c>
    </row>
    <row r="751" spans="1:9" x14ac:dyDescent="0.3">
      <c r="A751" s="2" t="s">
        <v>4325</v>
      </c>
      <c r="B751" s="2">
        <v>85</v>
      </c>
      <c r="C751" s="2">
        <v>26288320</v>
      </c>
      <c r="D751" s="2" t="s">
        <v>4327</v>
      </c>
      <c r="E751" s="2" t="s">
        <v>4328</v>
      </c>
      <c r="F751" s="2" t="s">
        <v>37</v>
      </c>
      <c r="G751" s="2" t="s">
        <v>38</v>
      </c>
      <c r="H751" s="2">
        <v>60000000</v>
      </c>
      <c r="I751" s="2">
        <v>6.7</v>
      </c>
    </row>
    <row r="752" spans="1:9" x14ac:dyDescent="0.3">
      <c r="A752" s="1" t="s">
        <v>2331</v>
      </c>
      <c r="B752" s="1">
        <v>130</v>
      </c>
      <c r="C752" s="1">
        <v>26616590</v>
      </c>
      <c r="D752" s="1" t="s">
        <v>4332</v>
      </c>
      <c r="E752" s="1" t="s">
        <v>4333</v>
      </c>
      <c r="F752" s="1" t="s">
        <v>37</v>
      </c>
      <c r="G752" s="1" t="s">
        <v>56</v>
      </c>
      <c r="H752" s="1">
        <v>60000000</v>
      </c>
      <c r="I752" s="1">
        <v>6.7</v>
      </c>
    </row>
    <row r="753" spans="1:9" x14ac:dyDescent="0.3">
      <c r="A753" s="2" t="s">
        <v>514</v>
      </c>
      <c r="B753" s="2">
        <v>104</v>
      </c>
      <c r="C753" s="2">
        <v>30063805</v>
      </c>
      <c r="D753" s="2" t="s">
        <v>4337</v>
      </c>
      <c r="E753" s="2" t="s">
        <v>4338</v>
      </c>
      <c r="F753" s="2" t="s">
        <v>37</v>
      </c>
      <c r="G753" s="2" t="s">
        <v>38</v>
      </c>
      <c r="H753" s="2">
        <v>60000000</v>
      </c>
      <c r="I753" s="2">
        <v>6.1</v>
      </c>
    </row>
    <row r="754" spans="1:9" x14ac:dyDescent="0.3">
      <c r="A754" s="1" t="s">
        <v>2246</v>
      </c>
      <c r="B754" s="1">
        <v>121</v>
      </c>
      <c r="C754" s="1">
        <v>22518325</v>
      </c>
      <c r="D754" s="1" t="s">
        <v>2142</v>
      </c>
      <c r="E754" s="1" t="s">
        <v>4342</v>
      </c>
      <c r="F754" s="1" t="s">
        <v>37</v>
      </c>
      <c r="G754" s="1" t="s">
        <v>767</v>
      </c>
      <c r="H754" s="1">
        <v>50000000</v>
      </c>
      <c r="I754" s="1">
        <v>5.6</v>
      </c>
    </row>
    <row r="755" spans="1:9" x14ac:dyDescent="0.3">
      <c r="A755" s="2" t="s">
        <v>4345</v>
      </c>
      <c r="B755" s="2">
        <v>140</v>
      </c>
      <c r="C755" s="2">
        <v>13082288</v>
      </c>
      <c r="D755" s="2" t="s">
        <v>4346</v>
      </c>
      <c r="E755" s="2" t="s">
        <v>4347</v>
      </c>
      <c r="F755" s="2" t="s">
        <v>37</v>
      </c>
      <c r="G755" s="2" t="s">
        <v>56</v>
      </c>
      <c r="H755" s="2">
        <v>60000000</v>
      </c>
      <c r="I755" s="2">
        <v>6.6</v>
      </c>
    </row>
    <row r="756" spans="1:9" x14ac:dyDescent="0.3">
      <c r="A756" s="1" t="s">
        <v>4351</v>
      </c>
      <c r="B756" s="1">
        <v>131</v>
      </c>
      <c r="C756" s="1">
        <v>18208078</v>
      </c>
      <c r="D756" s="1" t="s">
        <v>923</v>
      </c>
      <c r="E756" s="1" t="s">
        <v>4352</v>
      </c>
      <c r="F756" s="1" t="s">
        <v>37</v>
      </c>
      <c r="G756" s="1" t="s">
        <v>38</v>
      </c>
      <c r="H756" s="1">
        <v>60000000</v>
      </c>
      <c r="I756" s="1">
        <v>6.9</v>
      </c>
    </row>
    <row r="757" spans="1:9" x14ac:dyDescent="0.3">
      <c r="A757" s="2" t="s">
        <v>4356</v>
      </c>
      <c r="B757" s="2">
        <v>91</v>
      </c>
      <c r="C757" s="2">
        <v>14218868</v>
      </c>
      <c r="D757" s="2" t="s">
        <v>4332</v>
      </c>
      <c r="E757" s="2" t="s">
        <v>4359</v>
      </c>
      <c r="F757" s="2" t="s">
        <v>37</v>
      </c>
      <c r="G757" s="2" t="s">
        <v>38</v>
      </c>
      <c r="H757" s="2">
        <v>65000000</v>
      </c>
      <c r="I757" s="2">
        <v>4.8</v>
      </c>
    </row>
    <row r="758" spans="1:9" x14ac:dyDescent="0.3">
      <c r="A758" s="1" t="s">
        <v>4363</v>
      </c>
      <c r="B758" s="1">
        <v>118</v>
      </c>
      <c r="C758" s="1">
        <v>22451</v>
      </c>
      <c r="D758" s="1" t="s">
        <v>4364</v>
      </c>
      <c r="E758" s="1" t="s">
        <v>4366</v>
      </c>
      <c r="F758" s="1" t="s">
        <v>37</v>
      </c>
      <c r="G758" s="1" t="s">
        <v>38</v>
      </c>
      <c r="H758" s="1">
        <v>60000000</v>
      </c>
      <c r="I758" s="1">
        <v>6.2</v>
      </c>
    </row>
    <row r="759" spans="1:9" x14ac:dyDescent="0.3">
      <c r="A759" s="2" t="s">
        <v>4370</v>
      </c>
      <c r="B759" s="2">
        <v>130</v>
      </c>
      <c r="C759" s="2">
        <v>31165421</v>
      </c>
      <c r="D759" s="2" t="s">
        <v>4372</v>
      </c>
      <c r="E759" s="2" t="s">
        <v>4373</v>
      </c>
      <c r="F759" s="2" t="s">
        <v>37</v>
      </c>
      <c r="G759" s="2" t="s">
        <v>38</v>
      </c>
      <c r="H759" s="2">
        <v>60000000</v>
      </c>
      <c r="I759" s="2">
        <v>6</v>
      </c>
    </row>
    <row r="760" spans="1:9" x14ac:dyDescent="0.3">
      <c r="A760" s="1" t="s">
        <v>4099</v>
      </c>
      <c r="B760" s="1">
        <v>90</v>
      </c>
      <c r="C760" s="1">
        <v>11802056</v>
      </c>
      <c r="D760" s="1" t="s">
        <v>4377</v>
      </c>
      <c r="E760" s="1" t="s">
        <v>4378</v>
      </c>
      <c r="F760" s="1" t="s">
        <v>37</v>
      </c>
      <c r="G760" s="1" t="s">
        <v>38</v>
      </c>
      <c r="H760" s="1">
        <v>60000000</v>
      </c>
      <c r="I760" s="1">
        <v>4.9000000000000004</v>
      </c>
    </row>
    <row r="761" spans="1:9" x14ac:dyDescent="0.3">
      <c r="A761" s="2" t="s">
        <v>4382</v>
      </c>
      <c r="B761" s="2">
        <v>103</v>
      </c>
      <c r="C761" s="2">
        <v>25472967</v>
      </c>
      <c r="D761" s="2" t="s">
        <v>4384</v>
      </c>
      <c r="E761" s="2" t="s">
        <v>4385</v>
      </c>
      <c r="F761" s="2" t="s">
        <v>37</v>
      </c>
      <c r="G761" s="2" t="s">
        <v>38</v>
      </c>
      <c r="H761" s="2">
        <v>30000000</v>
      </c>
      <c r="I761" s="2">
        <v>5.6</v>
      </c>
    </row>
    <row r="762" spans="1:9" x14ac:dyDescent="0.3">
      <c r="A762" s="1" t="s">
        <v>850</v>
      </c>
      <c r="B762" s="1">
        <v>122</v>
      </c>
      <c r="C762" s="1">
        <v>22362500</v>
      </c>
      <c r="D762" s="1" t="s">
        <v>2527</v>
      </c>
      <c r="E762" s="1" t="s">
        <v>4389</v>
      </c>
      <c r="F762" s="1" t="s">
        <v>37</v>
      </c>
      <c r="G762" s="1" t="s">
        <v>38</v>
      </c>
      <c r="H762" s="1">
        <v>55000000</v>
      </c>
      <c r="I762" s="1">
        <v>6.1</v>
      </c>
    </row>
    <row r="763" spans="1:9" x14ac:dyDescent="0.3">
      <c r="A763" s="2" t="s">
        <v>4392</v>
      </c>
      <c r="B763" s="2">
        <v>106</v>
      </c>
      <c r="C763" s="2">
        <v>17281832</v>
      </c>
      <c r="D763" s="2" t="s">
        <v>200</v>
      </c>
      <c r="E763" s="2" t="s">
        <v>4393</v>
      </c>
      <c r="F763" s="2" t="s">
        <v>37</v>
      </c>
      <c r="G763" s="2" t="s">
        <v>767</v>
      </c>
      <c r="H763" s="2">
        <v>60000000</v>
      </c>
      <c r="I763" s="2">
        <v>6.1</v>
      </c>
    </row>
    <row r="764" spans="1:9" x14ac:dyDescent="0.3">
      <c r="A764" s="1" t="s">
        <v>3827</v>
      </c>
      <c r="B764" s="1">
        <v>103</v>
      </c>
      <c r="C764" s="1">
        <v>19781879</v>
      </c>
      <c r="D764" s="1" t="s">
        <v>3003</v>
      </c>
      <c r="E764" s="1" t="s">
        <v>4397</v>
      </c>
      <c r="F764" s="1" t="s">
        <v>37</v>
      </c>
      <c r="G764" s="1" t="s">
        <v>38</v>
      </c>
      <c r="H764" s="1">
        <v>60000000</v>
      </c>
      <c r="I764" s="1">
        <v>4.8</v>
      </c>
    </row>
    <row r="765" spans="1:9" x14ac:dyDescent="0.3">
      <c r="A765" s="2" t="s">
        <v>4401</v>
      </c>
      <c r="B765" s="2">
        <v>107</v>
      </c>
      <c r="C765" s="2">
        <v>7605668</v>
      </c>
      <c r="D765" s="2" t="s">
        <v>4403</v>
      </c>
      <c r="E765" s="2" t="s">
        <v>4404</v>
      </c>
      <c r="F765" s="2" t="s">
        <v>37</v>
      </c>
      <c r="G765" s="2" t="s">
        <v>56</v>
      </c>
      <c r="H765" s="2">
        <v>60000000</v>
      </c>
      <c r="I765" s="2">
        <v>5.5</v>
      </c>
    </row>
    <row r="766" spans="1:9" x14ac:dyDescent="0.3">
      <c r="A766" s="1" t="s">
        <v>4408</v>
      </c>
      <c r="B766" s="1">
        <v>156</v>
      </c>
      <c r="C766" s="1">
        <v>4535117</v>
      </c>
      <c r="D766" s="1" t="s">
        <v>1930</v>
      </c>
      <c r="E766" s="1" t="s">
        <v>4410</v>
      </c>
      <c r="F766" s="1" t="s">
        <v>37</v>
      </c>
      <c r="G766" s="1" t="s">
        <v>767</v>
      </c>
      <c r="H766" s="1">
        <v>60000000</v>
      </c>
      <c r="I766" s="1">
        <v>3.8</v>
      </c>
    </row>
    <row r="767" spans="1:9" x14ac:dyDescent="0.3">
      <c r="A767" s="2" t="s">
        <v>313</v>
      </c>
      <c r="B767" s="2">
        <v>127</v>
      </c>
      <c r="C767" s="2">
        <v>4426297</v>
      </c>
      <c r="D767" s="2" t="s">
        <v>1221</v>
      </c>
      <c r="E767" s="2" t="s">
        <v>4414</v>
      </c>
      <c r="F767" s="2" t="s">
        <v>37</v>
      </c>
      <c r="G767" s="2" t="s">
        <v>38</v>
      </c>
      <c r="H767" s="2">
        <v>35000000</v>
      </c>
      <c r="I767" s="2">
        <v>6.5</v>
      </c>
    </row>
    <row r="768" spans="1:9" x14ac:dyDescent="0.3">
      <c r="A768" s="1" t="s">
        <v>4423</v>
      </c>
      <c r="B768" s="1">
        <v>132</v>
      </c>
      <c r="C768" s="1">
        <v>10166502</v>
      </c>
      <c r="D768" s="1" t="s">
        <v>1467</v>
      </c>
      <c r="E768" s="1" t="s">
        <v>4425</v>
      </c>
      <c r="F768" s="1" t="s">
        <v>4429</v>
      </c>
      <c r="G768" s="1" t="s">
        <v>38</v>
      </c>
      <c r="H768" s="1">
        <v>80000000</v>
      </c>
      <c r="I768" s="1">
        <v>6.7</v>
      </c>
    </row>
    <row r="769" spans="1:9" x14ac:dyDescent="0.3">
      <c r="A769" s="2" t="s">
        <v>4430</v>
      </c>
      <c r="B769" s="2">
        <v>108</v>
      </c>
      <c r="C769" s="2">
        <v>363024263</v>
      </c>
      <c r="D769" s="2" t="s">
        <v>4432</v>
      </c>
      <c r="E769" s="2" t="s">
        <v>4433</v>
      </c>
      <c r="F769" s="2" t="s">
        <v>37</v>
      </c>
      <c r="G769" s="2" t="s">
        <v>38</v>
      </c>
      <c r="H769" s="2">
        <v>58000000</v>
      </c>
      <c r="I769" s="2">
        <v>8.1</v>
      </c>
    </row>
    <row r="770" spans="1:9" x14ac:dyDescent="0.3">
      <c r="A770" s="1" t="s">
        <v>4437</v>
      </c>
      <c r="B770" s="1">
        <v>114</v>
      </c>
      <c r="C770" s="1">
        <v>12065985</v>
      </c>
      <c r="D770" s="1" t="s">
        <v>2527</v>
      </c>
      <c r="E770" s="1" t="s">
        <v>4439</v>
      </c>
      <c r="F770" s="1" t="s">
        <v>37</v>
      </c>
      <c r="G770" s="1" t="s">
        <v>38</v>
      </c>
      <c r="H770" s="1">
        <v>60000000</v>
      </c>
      <c r="I770" s="1">
        <v>4.9000000000000004</v>
      </c>
    </row>
    <row r="771" spans="1:9" x14ac:dyDescent="0.3">
      <c r="A771" s="2" t="s">
        <v>3694</v>
      </c>
      <c r="B771" s="2">
        <v>133</v>
      </c>
      <c r="C771" s="2">
        <v>350123553</v>
      </c>
      <c r="D771" s="2" t="s">
        <v>4444</v>
      </c>
      <c r="E771" s="2" t="s">
        <v>4445</v>
      </c>
      <c r="F771" s="2" t="s">
        <v>37</v>
      </c>
      <c r="G771" s="2" t="s">
        <v>38</v>
      </c>
      <c r="H771" s="2">
        <v>58800000</v>
      </c>
      <c r="I771" s="2">
        <v>7.3</v>
      </c>
    </row>
    <row r="772" spans="1:9" x14ac:dyDescent="0.3">
      <c r="A772" s="1" t="s">
        <v>476</v>
      </c>
      <c r="B772" s="1">
        <v>103</v>
      </c>
      <c r="C772" s="1">
        <v>80021740</v>
      </c>
      <c r="D772" s="1" t="s">
        <v>4450</v>
      </c>
      <c r="E772" s="1" t="s">
        <v>4452</v>
      </c>
      <c r="F772" s="1" t="s">
        <v>37</v>
      </c>
      <c r="G772" s="1" t="s">
        <v>38</v>
      </c>
      <c r="H772" s="1">
        <v>58000000</v>
      </c>
      <c r="I772" s="1">
        <v>6.4</v>
      </c>
    </row>
    <row r="773" spans="1:9" x14ac:dyDescent="0.3">
      <c r="A773" s="2" t="s">
        <v>2042</v>
      </c>
      <c r="B773" s="2">
        <v>95</v>
      </c>
      <c r="C773" s="2">
        <v>48291624</v>
      </c>
      <c r="D773" s="2" t="s">
        <v>3632</v>
      </c>
      <c r="E773" s="2" t="s">
        <v>4462</v>
      </c>
      <c r="F773" s="2" t="s">
        <v>37</v>
      </c>
      <c r="G773" s="2" t="s">
        <v>38</v>
      </c>
      <c r="H773" s="2">
        <v>58000000</v>
      </c>
      <c r="I773" s="2">
        <v>6.7</v>
      </c>
    </row>
    <row r="774" spans="1:9" x14ac:dyDescent="0.3">
      <c r="A774" s="1" t="s">
        <v>4107</v>
      </c>
      <c r="B774" s="1">
        <v>90</v>
      </c>
      <c r="C774" s="1">
        <v>35231365</v>
      </c>
      <c r="D774" s="1" t="s">
        <v>4466</v>
      </c>
      <c r="E774" s="1" t="s">
        <v>4468</v>
      </c>
      <c r="F774" s="1" t="s">
        <v>37</v>
      </c>
      <c r="G774" s="1" t="s">
        <v>38</v>
      </c>
      <c r="H774" s="1">
        <v>60000000</v>
      </c>
      <c r="I774" s="1">
        <v>3.6</v>
      </c>
    </row>
    <row r="775" spans="1:9" x14ac:dyDescent="0.3">
      <c r="A775" s="2" t="s">
        <v>4471</v>
      </c>
      <c r="B775" s="2">
        <v>87</v>
      </c>
      <c r="C775" s="2">
        <v>53715611</v>
      </c>
      <c r="D775" s="2" t="s">
        <v>4473</v>
      </c>
      <c r="E775" s="2" t="s">
        <v>4474</v>
      </c>
      <c r="F775" s="2" t="s">
        <v>37</v>
      </c>
      <c r="G775" s="2" t="s">
        <v>38</v>
      </c>
      <c r="H775" s="2">
        <v>63000000</v>
      </c>
      <c r="I775" s="2">
        <v>5.7</v>
      </c>
    </row>
    <row r="776" spans="1:9" x14ac:dyDescent="0.3">
      <c r="A776" s="1" t="s">
        <v>3401</v>
      </c>
      <c r="B776" s="1">
        <v>114</v>
      </c>
      <c r="C776" s="1">
        <v>31199215</v>
      </c>
      <c r="D776" s="1" t="s">
        <v>4479</v>
      </c>
      <c r="E776" s="1" t="s">
        <v>4481</v>
      </c>
      <c r="F776" s="1" t="s">
        <v>37</v>
      </c>
      <c r="G776" s="1" t="s">
        <v>38</v>
      </c>
      <c r="H776" s="1">
        <v>58000000</v>
      </c>
      <c r="I776" s="1">
        <v>6</v>
      </c>
    </row>
    <row r="777" spans="1:9" x14ac:dyDescent="0.3">
      <c r="A777" s="2" t="s">
        <v>3998</v>
      </c>
      <c r="B777" s="2">
        <v>103</v>
      </c>
      <c r="C777" s="2">
        <v>29580087</v>
      </c>
      <c r="D777" s="2" t="s">
        <v>1415</v>
      </c>
      <c r="E777" s="2" t="s">
        <v>4490</v>
      </c>
      <c r="F777" s="2" t="s">
        <v>37</v>
      </c>
      <c r="G777" s="2" t="s">
        <v>38</v>
      </c>
      <c r="H777" s="2">
        <v>58000000</v>
      </c>
      <c r="I777" s="2">
        <v>4.7</v>
      </c>
    </row>
    <row r="778" spans="1:9" x14ac:dyDescent="0.3">
      <c r="A778" s="1" t="s">
        <v>809</v>
      </c>
      <c r="B778" s="1">
        <v>125</v>
      </c>
      <c r="C778" s="1">
        <v>44665963</v>
      </c>
      <c r="D778" s="1" t="s">
        <v>1671</v>
      </c>
      <c r="E778" s="1" t="s">
        <v>4495</v>
      </c>
      <c r="F778" s="1" t="s">
        <v>37</v>
      </c>
      <c r="G778" s="1" t="s">
        <v>38</v>
      </c>
      <c r="H778" s="1">
        <v>58000000</v>
      </c>
      <c r="I778" s="1">
        <v>6.3</v>
      </c>
    </row>
    <row r="779" spans="1:9" x14ac:dyDescent="0.3">
      <c r="A779" s="2" t="s">
        <v>2331</v>
      </c>
      <c r="B779" s="2">
        <v>97</v>
      </c>
      <c r="C779" s="2">
        <v>60128566</v>
      </c>
      <c r="D779" s="2" t="s">
        <v>3446</v>
      </c>
      <c r="E779" s="2" t="s">
        <v>4499</v>
      </c>
      <c r="F779" s="2" t="s">
        <v>37</v>
      </c>
      <c r="G779" s="2" t="s">
        <v>767</v>
      </c>
      <c r="H779" s="2">
        <v>60000000</v>
      </c>
      <c r="I779" s="2">
        <v>5.9</v>
      </c>
    </row>
    <row r="780" spans="1:9" x14ac:dyDescent="0.3">
      <c r="A780" s="1" t="s">
        <v>4503</v>
      </c>
      <c r="B780" s="1">
        <v>125</v>
      </c>
      <c r="C780" s="1">
        <v>49875589</v>
      </c>
      <c r="D780" s="1" t="s">
        <v>1098</v>
      </c>
      <c r="E780" s="1" t="s">
        <v>4505</v>
      </c>
      <c r="F780" s="1" t="s">
        <v>37</v>
      </c>
      <c r="G780" s="1" t="s">
        <v>38</v>
      </c>
      <c r="H780" s="1">
        <v>58000000</v>
      </c>
      <c r="I780" s="1">
        <v>5.9</v>
      </c>
    </row>
    <row r="781" spans="1:9" x14ac:dyDescent="0.3">
      <c r="A781" s="2" t="s">
        <v>3778</v>
      </c>
      <c r="B781" s="2">
        <v>136</v>
      </c>
      <c r="C781" s="2">
        <v>60984028</v>
      </c>
      <c r="D781" s="2" t="s">
        <v>1924</v>
      </c>
      <c r="E781" s="2" t="s">
        <v>4513</v>
      </c>
      <c r="F781" s="2" t="s">
        <v>37</v>
      </c>
      <c r="G781" s="2" t="s">
        <v>38</v>
      </c>
      <c r="H781" s="2">
        <v>57000000</v>
      </c>
      <c r="I781" s="2">
        <v>7.5</v>
      </c>
    </row>
    <row r="782" spans="1:9" x14ac:dyDescent="0.3">
      <c r="A782" s="1" t="s">
        <v>4516</v>
      </c>
      <c r="B782" s="1">
        <v>116</v>
      </c>
      <c r="C782" s="1">
        <v>36931089</v>
      </c>
      <c r="D782" s="1" t="s">
        <v>1671</v>
      </c>
      <c r="E782" s="1" t="s">
        <v>4518</v>
      </c>
      <c r="F782" s="1" t="s">
        <v>37</v>
      </c>
      <c r="G782" s="1" t="s">
        <v>38</v>
      </c>
      <c r="H782" s="1">
        <v>70000000</v>
      </c>
      <c r="I782" s="1">
        <v>5.6</v>
      </c>
    </row>
    <row r="783" spans="1:9" x14ac:dyDescent="0.3">
      <c r="A783" s="2" t="s">
        <v>499</v>
      </c>
      <c r="B783" s="2">
        <v>103</v>
      </c>
      <c r="C783" s="2">
        <v>51317350</v>
      </c>
      <c r="D783" s="2" t="s">
        <v>42</v>
      </c>
      <c r="E783" s="2" t="s">
        <v>4522</v>
      </c>
      <c r="F783" s="2" t="s">
        <v>37</v>
      </c>
      <c r="G783" s="2" t="s">
        <v>38</v>
      </c>
      <c r="H783" s="2">
        <v>57000000</v>
      </c>
      <c r="I783" s="2">
        <v>6.4</v>
      </c>
    </row>
    <row r="784" spans="1:9" x14ac:dyDescent="0.3">
      <c r="A784" s="1" t="s">
        <v>260</v>
      </c>
      <c r="B784" s="1">
        <v>97</v>
      </c>
      <c r="C784" s="1">
        <v>28328132</v>
      </c>
      <c r="D784" s="1" t="s">
        <v>4526</v>
      </c>
      <c r="E784" s="1" t="s">
        <v>4527</v>
      </c>
      <c r="F784" s="1" t="s">
        <v>37</v>
      </c>
      <c r="G784" s="1" t="s">
        <v>38</v>
      </c>
      <c r="H784" s="1">
        <v>58000000</v>
      </c>
      <c r="I784" s="1">
        <v>6.3</v>
      </c>
    </row>
    <row r="785" spans="1:9" x14ac:dyDescent="0.3">
      <c r="A785" s="2" t="s">
        <v>4531</v>
      </c>
      <c r="B785" s="2">
        <v>96</v>
      </c>
      <c r="C785" s="2">
        <v>51774002</v>
      </c>
      <c r="D785" s="2" t="s">
        <v>1364</v>
      </c>
      <c r="E785" s="2" t="s">
        <v>4533</v>
      </c>
      <c r="F785" s="2" t="s">
        <v>37</v>
      </c>
      <c r="G785" s="2" t="s">
        <v>38</v>
      </c>
      <c r="H785" s="2">
        <v>57000000</v>
      </c>
      <c r="I785" s="2">
        <v>4.3</v>
      </c>
    </row>
    <row r="786" spans="1:9" x14ac:dyDescent="0.3">
      <c r="A786" s="1" t="s">
        <v>4537</v>
      </c>
      <c r="B786" s="1">
        <v>131</v>
      </c>
      <c r="C786" s="1">
        <v>25528495</v>
      </c>
      <c r="D786" s="1" t="s">
        <v>4539</v>
      </c>
      <c r="E786" s="1" t="s">
        <v>4540</v>
      </c>
      <c r="F786" s="1" t="s">
        <v>37</v>
      </c>
      <c r="G786" s="1" t="s">
        <v>56</v>
      </c>
      <c r="H786" s="1">
        <v>57000000</v>
      </c>
      <c r="I786" s="1">
        <v>5.9</v>
      </c>
    </row>
    <row r="787" spans="1:9" x14ac:dyDescent="0.3">
      <c r="A787" s="2" t="s">
        <v>2612</v>
      </c>
      <c r="B787" s="2">
        <v>95</v>
      </c>
      <c r="C787" s="2">
        <v>113006880</v>
      </c>
      <c r="D787" s="2" t="s">
        <v>4550</v>
      </c>
      <c r="E787" s="2" t="s">
        <v>4551</v>
      </c>
      <c r="F787" s="2" t="s">
        <v>37</v>
      </c>
      <c r="G787" s="2" t="s">
        <v>268</v>
      </c>
      <c r="H787" s="2">
        <v>56000000</v>
      </c>
      <c r="I787" s="2">
        <v>5.5</v>
      </c>
    </row>
    <row r="788" spans="1:9" x14ac:dyDescent="0.3">
      <c r="A788" s="1" t="s">
        <v>4554</v>
      </c>
      <c r="B788" s="1">
        <v>86</v>
      </c>
      <c r="C788" s="1">
        <v>45860039</v>
      </c>
      <c r="D788" s="1" t="s">
        <v>4556</v>
      </c>
      <c r="E788" s="1" t="s">
        <v>4557</v>
      </c>
      <c r="F788" s="1" t="s">
        <v>37</v>
      </c>
      <c r="G788" s="1" t="s">
        <v>38</v>
      </c>
      <c r="H788" s="1">
        <v>56000000</v>
      </c>
      <c r="I788" s="1">
        <v>6.2</v>
      </c>
    </row>
    <row r="789" spans="1:9" x14ac:dyDescent="0.3">
      <c r="A789" s="2" t="s">
        <v>435</v>
      </c>
      <c r="B789" s="2">
        <v>142</v>
      </c>
      <c r="C789" s="2">
        <v>329691196</v>
      </c>
      <c r="D789" s="2" t="s">
        <v>2527</v>
      </c>
      <c r="E789" s="2" t="s">
        <v>4562</v>
      </c>
      <c r="F789" s="2" t="s">
        <v>37</v>
      </c>
      <c r="G789" s="2" t="s">
        <v>38</v>
      </c>
      <c r="H789" s="2">
        <v>55000000</v>
      </c>
      <c r="I789" s="2">
        <v>8.8000000000000007</v>
      </c>
    </row>
    <row r="790" spans="1:9" x14ac:dyDescent="0.3">
      <c r="A790" s="1" t="s">
        <v>3917</v>
      </c>
      <c r="B790" s="1">
        <v>92</v>
      </c>
      <c r="C790" s="1">
        <v>217326336</v>
      </c>
      <c r="D790" s="1" t="s">
        <v>3363</v>
      </c>
      <c r="E790" s="1" t="s">
        <v>4567</v>
      </c>
      <c r="F790" s="1" t="s">
        <v>37</v>
      </c>
      <c r="G790" s="1" t="s">
        <v>38</v>
      </c>
      <c r="H790" s="1">
        <v>60000000</v>
      </c>
      <c r="I790" s="1">
        <v>5.2</v>
      </c>
    </row>
    <row r="791" spans="1:9" x14ac:dyDescent="0.3">
      <c r="A791" s="2" t="s">
        <v>1965</v>
      </c>
      <c r="B791" s="2">
        <v>108</v>
      </c>
      <c r="C791" s="2">
        <v>166225040</v>
      </c>
      <c r="D791" s="2" t="s">
        <v>1671</v>
      </c>
      <c r="E791" s="2" t="s">
        <v>4571</v>
      </c>
      <c r="F791" s="2" t="s">
        <v>37</v>
      </c>
      <c r="G791" s="2" t="s">
        <v>38</v>
      </c>
      <c r="H791" s="2">
        <v>55000000</v>
      </c>
      <c r="I791" s="2">
        <v>7</v>
      </c>
    </row>
    <row r="792" spans="1:9" x14ac:dyDescent="0.3">
      <c r="A792" s="1" t="s">
        <v>4574</v>
      </c>
      <c r="B792" s="1">
        <v>84</v>
      </c>
      <c r="C792" s="1">
        <v>141600000</v>
      </c>
      <c r="D792" s="1" t="s">
        <v>4575</v>
      </c>
      <c r="E792" s="1" t="s">
        <v>4576</v>
      </c>
      <c r="F792" s="1" t="s">
        <v>37</v>
      </c>
      <c r="G792" s="1" t="s">
        <v>38</v>
      </c>
      <c r="H792" s="1">
        <v>55000000</v>
      </c>
      <c r="I792" s="1">
        <v>6.6</v>
      </c>
    </row>
    <row r="793" spans="1:9" x14ac:dyDescent="0.3">
      <c r="A793" s="2" t="s">
        <v>1058</v>
      </c>
      <c r="B793" s="2">
        <v>188</v>
      </c>
      <c r="C793" s="2">
        <v>134218018</v>
      </c>
      <c r="D793" s="2" t="s">
        <v>4581</v>
      </c>
      <c r="E793" s="2" t="s">
        <v>4582</v>
      </c>
      <c r="F793" s="2" t="s">
        <v>37</v>
      </c>
      <c r="G793" s="2" t="s">
        <v>38</v>
      </c>
      <c r="H793" s="2">
        <v>55000000</v>
      </c>
      <c r="I793" s="2">
        <v>7.3</v>
      </c>
    </row>
    <row r="794" spans="1:9" x14ac:dyDescent="0.3">
      <c r="A794" s="1" t="s">
        <v>514</v>
      </c>
      <c r="B794" s="1">
        <v>95</v>
      </c>
      <c r="C794" s="1">
        <v>128769345</v>
      </c>
      <c r="D794" s="1" t="s">
        <v>2469</v>
      </c>
      <c r="E794" s="1" t="s">
        <v>4585</v>
      </c>
      <c r="F794" s="1" t="s">
        <v>37</v>
      </c>
      <c r="G794" s="1" t="s">
        <v>38</v>
      </c>
      <c r="H794" s="1">
        <v>54000000</v>
      </c>
      <c r="I794" s="1">
        <v>5.6</v>
      </c>
    </row>
    <row r="795" spans="1:9" x14ac:dyDescent="0.3">
      <c r="A795" s="2" t="s">
        <v>3136</v>
      </c>
      <c r="B795" s="2">
        <v>118</v>
      </c>
      <c r="C795" s="2">
        <v>177575142</v>
      </c>
      <c r="D795" s="2" t="s">
        <v>1681</v>
      </c>
      <c r="E795" s="2" t="s">
        <v>4588</v>
      </c>
      <c r="F795" s="2" t="s">
        <v>37</v>
      </c>
      <c r="G795" s="2" t="s">
        <v>38</v>
      </c>
      <c r="H795" s="2">
        <v>70000000</v>
      </c>
      <c r="I795" s="2">
        <v>6.6</v>
      </c>
    </row>
    <row r="796" spans="1:9" x14ac:dyDescent="0.3">
      <c r="A796" s="1" t="s">
        <v>4591</v>
      </c>
      <c r="B796" s="1">
        <v>92</v>
      </c>
      <c r="C796" s="1">
        <v>105263257</v>
      </c>
      <c r="D796" s="1" t="s">
        <v>4592</v>
      </c>
      <c r="E796" s="1" t="s">
        <v>4593</v>
      </c>
      <c r="F796" s="1" t="s">
        <v>37</v>
      </c>
      <c r="G796" s="1" t="s">
        <v>38</v>
      </c>
      <c r="H796" s="1">
        <v>55000000</v>
      </c>
      <c r="I796" s="1">
        <v>5.4</v>
      </c>
    </row>
    <row r="797" spans="1:9" x14ac:dyDescent="0.3">
      <c r="A797" s="2" t="s">
        <v>4597</v>
      </c>
      <c r="B797" s="2">
        <v>74</v>
      </c>
      <c r="C797" s="2">
        <v>104354205</v>
      </c>
      <c r="D797" s="2" t="s">
        <v>1681</v>
      </c>
      <c r="E797" s="2" t="s">
        <v>4600</v>
      </c>
      <c r="F797" s="2" t="s">
        <v>37</v>
      </c>
      <c r="G797" s="2" t="s">
        <v>38</v>
      </c>
      <c r="H797" s="2">
        <v>55000000</v>
      </c>
      <c r="I797" s="2">
        <v>6.3</v>
      </c>
    </row>
    <row r="798" spans="1:9" x14ac:dyDescent="0.3">
      <c r="A798" s="1" t="s">
        <v>1155</v>
      </c>
      <c r="B798" s="1">
        <v>134</v>
      </c>
      <c r="C798" s="1">
        <v>107100855</v>
      </c>
      <c r="D798" s="1" t="s">
        <v>3581</v>
      </c>
      <c r="E798" s="1" t="s">
        <v>4604</v>
      </c>
      <c r="F798" s="1" t="s">
        <v>37</v>
      </c>
      <c r="G798" s="1" t="s">
        <v>38</v>
      </c>
      <c r="H798" s="1">
        <v>55000000</v>
      </c>
      <c r="I798" s="1">
        <v>7.9</v>
      </c>
    </row>
    <row r="799" spans="1:9" x14ac:dyDescent="0.3">
      <c r="A799" s="2" t="s">
        <v>809</v>
      </c>
      <c r="B799" s="2">
        <v>101</v>
      </c>
      <c r="C799" s="2">
        <v>98711404</v>
      </c>
      <c r="D799" s="2" t="s">
        <v>4234</v>
      </c>
      <c r="E799" s="2" t="s">
        <v>4608</v>
      </c>
      <c r="F799" s="2" t="s">
        <v>37</v>
      </c>
      <c r="G799" s="2" t="s">
        <v>38</v>
      </c>
      <c r="H799" s="2">
        <v>55000000</v>
      </c>
      <c r="I799" s="2">
        <v>6.3</v>
      </c>
    </row>
    <row r="800" spans="1:9" x14ac:dyDescent="0.3">
      <c r="A800" s="1" t="s">
        <v>1873</v>
      </c>
      <c r="B800" s="1">
        <v>100</v>
      </c>
      <c r="C800" s="1">
        <v>100328194</v>
      </c>
      <c r="D800" s="1" t="s">
        <v>515</v>
      </c>
      <c r="E800" s="1" t="s">
        <v>4612</v>
      </c>
      <c r="F800" s="1" t="s">
        <v>37</v>
      </c>
      <c r="G800" s="1" t="s">
        <v>38</v>
      </c>
      <c r="H800" s="1">
        <v>50000000</v>
      </c>
      <c r="I800" s="1">
        <v>6</v>
      </c>
    </row>
    <row r="801" spans="1:9" x14ac:dyDescent="0.3">
      <c r="A801" s="2" t="s">
        <v>3098</v>
      </c>
      <c r="B801" s="2">
        <v>132</v>
      </c>
      <c r="C801" s="2">
        <v>101530738</v>
      </c>
      <c r="D801" s="2" t="s">
        <v>334</v>
      </c>
      <c r="E801" s="2" t="s">
        <v>4615</v>
      </c>
      <c r="F801" s="2" t="s">
        <v>37</v>
      </c>
      <c r="G801" s="2" t="s">
        <v>38</v>
      </c>
      <c r="H801" s="2">
        <v>55000000</v>
      </c>
      <c r="I801" s="2">
        <v>7.2</v>
      </c>
    </row>
    <row r="802" spans="1:9" x14ac:dyDescent="0.3">
      <c r="A802" s="1" t="s">
        <v>4619</v>
      </c>
      <c r="B802" s="1">
        <v>105</v>
      </c>
      <c r="C802" s="1">
        <v>93815117</v>
      </c>
      <c r="D802" s="1" t="s">
        <v>1415</v>
      </c>
      <c r="E802" s="1" t="s">
        <v>4620</v>
      </c>
      <c r="F802" s="1" t="s">
        <v>37</v>
      </c>
      <c r="G802" s="1" t="s">
        <v>38</v>
      </c>
      <c r="H802" s="1">
        <v>55000000</v>
      </c>
      <c r="I802" s="1">
        <v>5.0999999999999996</v>
      </c>
    </row>
    <row r="803" spans="1:9" x14ac:dyDescent="0.3">
      <c r="A803" s="2" t="s">
        <v>1739</v>
      </c>
      <c r="B803" s="2">
        <v>123</v>
      </c>
      <c r="C803" s="2">
        <v>91400000</v>
      </c>
      <c r="D803" s="2" t="s">
        <v>1910</v>
      </c>
      <c r="E803" s="2" t="s">
        <v>4624</v>
      </c>
      <c r="F803" s="2" t="s">
        <v>37</v>
      </c>
      <c r="G803" s="2" t="s">
        <v>38</v>
      </c>
      <c r="H803" s="2">
        <v>53000000</v>
      </c>
      <c r="I803" s="2">
        <v>7.3</v>
      </c>
    </row>
    <row r="804" spans="1:9" x14ac:dyDescent="0.3">
      <c r="A804" s="1" t="s">
        <v>4628</v>
      </c>
      <c r="B804" s="1">
        <v>117</v>
      </c>
      <c r="C804" s="1">
        <v>162586036</v>
      </c>
      <c r="D804" s="1" t="s">
        <v>1544</v>
      </c>
      <c r="E804" s="1" t="s">
        <v>4630</v>
      </c>
      <c r="F804" s="1" t="s">
        <v>37</v>
      </c>
      <c r="G804" s="1" t="s">
        <v>38</v>
      </c>
      <c r="H804" s="1">
        <v>55000000</v>
      </c>
      <c r="I804" s="1">
        <v>8</v>
      </c>
    </row>
    <row r="805" spans="1:9" x14ac:dyDescent="0.3">
      <c r="A805" s="2" t="s">
        <v>1257</v>
      </c>
      <c r="B805" s="2">
        <v>98</v>
      </c>
      <c r="C805" s="2">
        <v>89706988</v>
      </c>
      <c r="D805" s="2" t="s">
        <v>1924</v>
      </c>
      <c r="E805" s="2" t="s">
        <v>4635</v>
      </c>
      <c r="F805" s="2" t="s">
        <v>37</v>
      </c>
      <c r="G805" s="2" t="s">
        <v>38</v>
      </c>
      <c r="H805" s="2">
        <v>55000000</v>
      </c>
      <c r="I805" s="2">
        <v>6.2</v>
      </c>
    </row>
    <row r="806" spans="1:9" x14ac:dyDescent="0.3">
      <c r="A806" s="1" t="s">
        <v>3122</v>
      </c>
      <c r="B806" s="1">
        <v>128</v>
      </c>
      <c r="C806" s="1">
        <v>83000000</v>
      </c>
      <c r="D806" s="1" t="s">
        <v>4075</v>
      </c>
      <c r="E806" s="1" t="s">
        <v>4640</v>
      </c>
      <c r="F806" s="1" t="s">
        <v>37</v>
      </c>
      <c r="G806" s="1" t="s">
        <v>38</v>
      </c>
      <c r="H806" s="1">
        <v>55000000</v>
      </c>
      <c r="I806" s="1">
        <v>6</v>
      </c>
    </row>
    <row r="807" spans="1:9" x14ac:dyDescent="0.3">
      <c r="A807" s="2" t="s">
        <v>1873</v>
      </c>
      <c r="B807" s="2">
        <v>114</v>
      </c>
      <c r="C807" s="2">
        <v>78745923</v>
      </c>
      <c r="D807" s="2" t="s">
        <v>687</v>
      </c>
      <c r="E807" s="2" t="s">
        <v>4643</v>
      </c>
      <c r="F807" s="2" t="s">
        <v>37</v>
      </c>
      <c r="G807" s="2" t="s">
        <v>767</v>
      </c>
      <c r="H807" s="2">
        <v>55000000</v>
      </c>
      <c r="I807" s="2">
        <v>6.7</v>
      </c>
    </row>
    <row r="808" spans="1:9" x14ac:dyDescent="0.3">
      <c r="A808" s="1" t="s">
        <v>1764</v>
      </c>
      <c r="B808" s="1">
        <v>111</v>
      </c>
      <c r="C808" s="1">
        <v>70098138</v>
      </c>
      <c r="D808" s="1" t="s">
        <v>1325</v>
      </c>
      <c r="E808" s="1" t="s">
        <v>4647</v>
      </c>
      <c r="F808" s="1" t="s">
        <v>37</v>
      </c>
      <c r="G808" s="1" t="s">
        <v>38</v>
      </c>
      <c r="H808" s="1">
        <v>30000000</v>
      </c>
      <c r="I808" s="1">
        <v>8.1</v>
      </c>
    </row>
    <row r="809" spans="1:9" x14ac:dyDescent="0.3">
      <c r="A809" s="2" t="s">
        <v>1954</v>
      </c>
      <c r="B809" s="2">
        <v>85</v>
      </c>
      <c r="C809" s="2">
        <v>66365290</v>
      </c>
      <c r="D809" s="2" t="s">
        <v>1671</v>
      </c>
      <c r="E809" s="2" t="s">
        <v>4652</v>
      </c>
      <c r="F809" s="2" t="s">
        <v>37</v>
      </c>
      <c r="G809" s="2" t="s">
        <v>38</v>
      </c>
      <c r="H809" s="2">
        <v>55000000</v>
      </c>
      <c r="I809" s="2">
        <v>6.4</v>
      </c>
    </row>
    <row r="810" spans="1:9" x14ac:dyDescent="0.3">
      <c r="A810" s="1" t="s">
        <v>1764</v>
      </c>
      <c r="B810" s="1">
        <v>137</v>
      </c>
      <c r="C810" s="1">
        <v>66207920</v>
      </c>
      <c r="D810" s="1" t="s">
        <v>464</v>
      </c>
      <c r="E810" s="1" t="s">
        <v>4662</v>
      </c>
      <c r="F810" s="1" t="s">
        <v>37</v>
      </c>
      <c r="G810" s="1" t="s">
        <v>38</v>
      </c>
      <c r="H810" s="1">
        <v>30000000</v>
      </c>
      <c r="I810" s="1">
        <v>8</v>
      </c>
    </row>
    <row r="811" spans="1:9" x14ac:dyDescent="0.3">
      <c r="A811" s="2" t="s">
        <v>2289</v>
      </c>
      <c r="B811" s="2">
        <v>97</v>
      </c>
      <c r="C811" s="2">
        <v>63408614</v>
      </c>
      <c r="D811" s="2" t="s">
        <v>422</v>
      </c>
      <c r="E811" s="2" t="s">
        <v>4666</v>
      </c>
      <c r="F811" s="2" t="s">
        <v>37</v>
      </c>
      <c r="G811" s="2" t="s">
        <v>38</v>
      </c>
      <c r="H811" s="2">
        <v>55000000</v>
      </c>
      <c r="I811" s="2">
        <v>6.3</v>
      </c>
    </row>
    <row r="812" spans="1:9" x14ac:dyDescent="0.3">
      <c r="A812" s="1" t="s">
        <v>435</v>
      </c>
      <c r="B812" s="1">
        <v>104</v>
      </c>
      <c r="C812" s="1">
        <v>58422650</v>
      </c>
      <c r="D812" s="1" t="s">
        <v>882</v>
      </c>
      <c r="E812" s="1" t="s">
        <v>4670</v>
      </c>
      <c r="F812" s="1" t="s">
        <v>37</v>
      </c>
      <c r="G812" s="1" t="s">
        <v>38</v>
      </c>
      <c r="H812" s="1">
        <v>55000000</v>
      </c>
      <c r="I812" s="1">
        <v>6.4</v>
      </c>
    </row>
    <row r="813" spans="1:9" x14ac:dyDescent="0.3">
      <c r="A813" s="2" t="s">
        <v>4673</v>
      </c>
      <c r="B813" s="2">
        <v>110</v>
      </c>
      <c r="C813" s="2">
        <v>56932305</v>
      </c>
      <c r="D813" s="2" t="s">
        <v>4675</v>
      </c>
      <c r="E813" s="2" t="s">
        <v>4676</v>
      </c>
      <c r="F813" s="2" t="s">
        <v>37</v>
      </c>
      <c r="G813" s="2" t="s">
        <v>38</v>
      </c>
      <c r="H813" s="2">
        <v>55000000</v>
      </c>
      <c r="I813" s="2">
        <v>6.6</v>
      </c>
    </row>
    <row r="814" spans="1:9" x14ac:dyDescent="0.3">
      <c r="A814" s="1" t="s">
        <v>4256</v>
      </c>
      <c r="B814" s="1">
        <v>133</v>
      </c>
      <c r="C814" s="1">
        <v>68750000</v>
      </c>
      <c r="D814" s="1" t="s">
        <v>50</v>
      </c>
      <c r="E814" s="1" t="s">
        <v>4680</v>
      </c>
      <c r="F814" s="1" t="s">
        <v>37</v>
      </c>
      <c r="G814" s="1" t="s">
        <v>38</v>
      </c>
      <c r="H814" s="1">
        <v>55000000</v>
      </c>
      <c r="I814" s="1">
        <v>6.4</v>
      </c>
    </row>
    <row r="815" spans="1:9" x14ac:dyDescent="0.3">
      <c r="A815" s="2" t="s">
        <v>2042</v>
      </c>
      <c r="B815" s="2">
        <v>94</v>
      </c>
      <c r="C815" s="2">
        <v>68218041</v>
      </c>
      <c r="D815" s="2" t="s">
        <v>515</v>
      </c>
      <c r="E815" s="2" t="s">
        <v>4686</v>
      </c>
      <c r="F815" s="2" t="s">
        <v>37</v>
      </c>
      <c r="G815" s="2" t="s">
        <v>38</v>
      </c>
      <c r="H815" s="2">
        <v>55000000</v>
      </c>
      <c r="I815" s="2">
        <v>6</v>
      </c>
    </row>
    <row r="816" spans="1:9" x14ac:dyDescent="0.3">
      <c r="A816" s="1" t="s">
        <v>946</v>
      </c>
      <c r="B816" s="1">
        <v>104</v>
      </c>
      <c r="C816" s="1">
        <v>25040293</v>
      </c>
      <c r="D816" s="1" t="s">
        <v>42</v>
      </c>
      <c r="E816" s="1" t="s">
        <v>4690</v>
      </c>
      <c r="F816" s="1" t="s">
        <v>37</v>
      </c>
      <c r="G816" s="1" t="s">
        <v>38</v>
      </c>
      <c r="H816" s="1">
        <v>55000000</v>
      </c>
      <c r="I816" s="1">
        <v>6.6</v>
      </c>
    </row>
    <row r="817" spans="1:9" x14ac:dyDescent="0.3">
      <c r="A817" s="2" t="s">
        <v>4693</v>
      </c>
      <c r="B817" s="2">
        <v>91</v>
      </c>
      <c r="C817" s="2">
        <v>55747724</v>
      </c>
      <c r="D817" s="2" t="s">
        <v>471</v>
      </c>
      <c r="E817" s="2" t="s">
        <v>4695</v>
      </c>
      <c r="F817" s="2" t="s">
        <v>37</v>
      </c>
      <c r="G817" s="2" t="s">
        <v>38</v>
      </c>
      <c r="H817" s="2">
        <v>55000000</v>
      </c>
      <c r="I817" s="2">
        <v>5.9</v>
      </c>
    </row>
    <row r="818" spans="1:9" x14ac:dyDescent="0.3">
      <c r="A818" s="1" t="s">
        <v>685</v>
      </c>
      <c r="B818" s="1">
        <v>145</v>
      </c>
      <c r="C818" s="1">
        <v>55473600</v>
      </c>
      <c r="D818" s="1" t="s">
        <v>4177</v>
      </c>
      <c r="E818" s="1" t="s">
        <v>4700</v>
      </c>
      <c r="F818" s="1" t="s">
        <v>37</v>
      </c>
      <c r="G818" s="1" t="s">
        <v>38</v>
      </c>
      <c r="H818" s="1">
        <v>50000000</v>
      </c>
      <c r="I818" s="1">
        <v>6.4</v>
      </c>
    </row>
    <row r="819" spans="1:9" x14ac:dyDescent="0.3">
      <c r="A819" s="2" t="s">
        <v>4704</v>
      </c>
      <c r="B819" s="2">
        <v>135</v>
      </c>
      <c r="C819" s="2">
        <v>49994804</v>
      </c>
      <c r="D819" s="2" t="s">
        <v>4706</v>
      </c>
      <c r="E819" s="2" t="s">
        <v>4708</v>
      </c>
      <c r="F819" s="2" t="s">
        <v>37</v>
      </c>
      <c r="G819" s="2" t="s">
        <v>38</v>
      </c>
      <c r="H819" s="2">
        <v>55000000</v>
      </c>
      <c r="I819" s="2">
        <v>6.3</v>
      </c>
    </row>
    <row r="820" spans="1:9" x14ac:dyDescent="0.3">
      <c r="A820" s="1" t="s">
        <v>4712</v>
      </c>
      <c r="B820" s="1">
        <v>122</v>
      </c>
      <c r="C820" s="1">
        <v>41609593</v>
      </c>
      <c r="D820" s="1" t="s">
        <v>3336</v>
      </c>
      <c r="E820" s="1" t="s">
        <v>4713</v>
      </c>
      <c r="F820" s="1" t="s">
        <v>37</v>
      </c>
      <c r="G820" s="1" t="s">
        <v>56</v>
      </c>
      <c r="H820" s="1">
        <v>55000000</v>
      </c>
      <c r="I820" s="1">
        <v>7.3</v>
      </c>
    </row>
    <row r="821" spans="1:9" x14ac:dyDescent="0.3">
      <c r="A821" s="2" t="s">
        <v>2722</v>
      </c>
      <c r="B821" s="2">
        <v>110</v>
      </c>
      <c r="C821" s="2">
        <v>38553833</v>
      </c>
      <c r="D821" s="2" t="s">
        <v>4717</v>
      </c>
      <c r="E821" s="2" t="s">
        <v>4718</v>
      </c>
      <c r="F821" s="2" t="s">
        <v>37</v>
      </c>
      <c r="G821" s="2" t="s">
        <v>38</v>
      </c>
      <c r="H821" s="2">
        <v>55000000</v>
      </c>
      <c r="I821" s="2">
        <v>6.8</v>
      </c>
    </row>
    <row r="822" spans="1:9" x14ac:dyDescent="0.3">
      <c r="A822" s="1" t="s">
        <v>4722</v>
      </c>
      <c r="B822" s="1">
        <v>95</v>
      </c>
      <c r="C822" s="1">
        <v>76137505</v>
      </c>
      <c r="D822" s="1" t="s">
        <v>792</v>
      </c>
      <c r="E822" s="1" t="s">
        <v>4724</v>
      </c>
      <c r="F822" s="1" t="s">
        <v>37</v>
      </c>
      <c r="G822" s="1" t="s">
        <v>56</v>
      </c>
      <c r="H822" s="1">
        <v>55000000</v>
      </c>
      <c r="I822" s="1">
        <v>7.2</v>
      </c>
    </row>
    <row r="823" spans="1:9" x14ac:dyDescent="0.3">
      <c r="A823" s="2" t="s">
        <v>4728</v>
      </c>
      <c r="B823" s="2">
        <v>102</v>
      </c>
      <c r="C823" s="2">
        <v>34350553</v>
      </c>
      <c r="D823" s="2" t="s">
        <v>1904</v>
      </c>
      <c r="E823" s="2" t="s">
        <v>4730</v>
      </c>
      <c r="F823" s="2" t="s">
        <v>37</v>
      </c>
      <c r="G823" s="2" t="s">
        <v>38</v>
      </c>
      <c r="H823" s="2">
        <v>68000000</v>
      </c>
      <c r="I823" s="2">
        <v>5.7</v>
      </c>
    </row>
    <row r="824" spans="1:9" x14ac:dyDescent="0.3">
      <c r="A824" s="1" t="s">
        <v>4733</v>
      </c>
      <c r="B824" s="1">
        <v>94</v>
      </c>
      <c r="C824" s="1">
        <v>34238611</v>
      </c>
      <c r="D824" s="1" t="s">
        <v>464</v>
      </c>
      <c r="E824" s="1" t="s">
        <v>4735</v>
      </c>
      <c r="F824" s="1" t="s">
        <v>37</v>
      </c>
      <c r="G824" s="1" t="s">
        <v>38</v>
      </c>
      <c r="H824" s="1">
        <v>55000000</v>
      </c>
      <c r="I824" s="1">
        <v>6</v>
      </c>
    </row>
    <row r="825" spans="1:9" x14ac:dyDescent="0.3">
      <c r="A825" s="2" t="s">
        <v>703</v>
      </c>
      <c r="B825" s="2">
        <v>126</v>
      </c>
      <c r="C825" s="2">
        <v>34098563</v>
      </c>
      <c r="D825" s="2" t="s">
        <v>4075</v>
      </c>
      <c r="E825" s="2" t="s">
        <v>4739</v>
      </c>
      <c r="F825" s="2" t="s">
        <v>37</v>
      </c>
      <c r="G825" s="2" t="s">
        <v>38</v>
      </c>
      <c r="H825" s="2">
        <v>55000000</v>
      </c>
      <c r="I825" s="2">
        <v>6.5</v>
      </c>
    </row>
    <row r="826" spans="1:9" x14ac:dyDescent="0.3">
      <c r="A826" s="1" t="s">
        <v>3494</v>
      </c>
      <c r="B826" s="1">
        <v>118</v>
      </c>
      <c r="C826" s="1">
        <v>33828318</v>
      </c>
      <c r="D826" s="1" t="s">
        <v>1671</v>
      </c>
      <c r="E826" s="1" t="s">
        <v>4744</v>
      </c>
      <c r="F826" s="1" t="s">
        <v>37</v>
      </c>
      <c r="G826" s="1" t="s">
        <v>38</v>
      </c>
      <c r="H826" s="1">
        <v>55000000</v>
      </c>
      <c r="I826" s="1">
        <v>5.8</v>
      </c>
    </row>
    <row r="827" spans="1:9" x14ac:dyDescent="0.3">
      <c r="A827" s="2" t="s">
        <v>4748</v>
      </c>
      <c r="B827" s="2">
        <v>99</v>
      </c>
      <c r="C827" s="2">
        <v>33472850</v>
      </c>
      <c r="D827" s="2" t="s">
        <v>3913</v>
      </c>
      <c r="E827" s="2" t="s">
        <v>4749</v>
      </c>
      <c r="F827" s="2" t="s">
        <v>37</v>
      </c>
      <c r="G827" s="2" t="s">
        <v>38</v>
      </c>
      <c r="H827" s="2">
        <v>55000000</v>
      </c>
      <c r="I827" s="2">
        <v>5.8</v>
      </c>
    </row>
    <row r="828" spans="1:9" x14ac:dyDescent="0.3">
      <c r="A828" s="1" t="s">
        <v>4752</v>
      </c>
      <c r="B828" s="1">
        <v>88</v>
      </c>
      <c r="C828" s="1">
        <v>31051126</v>
      </c>
      <c r="D828" s="1" t="s">
        <v>471</v>
      </c>
      <c r="E828" s="1" t="s">
        <v>4754</v>
      </c>
      <c r="F828" s="1" t="s">
        <v>37</v>
      </c>
      <c r="G828" s="1" t="s">
        <v>56</v>
      </c>
      <c r="H828" s="1">
        <v>55000000</v>
      </c>
      <c r="I828" s="1">
        <v>6.7</v>
      </c>
    </row>
    <row r="829" spans="1:9" x14ac:dyDescent="0.3">
      <c r="A829" s="2" t="s">
        <v>3694</v>
      </c>
      <c r="B829" s="2">
        <v>141</v>
      </c>
      <c r="C829" s="2">
        <v>35707327</v>
      </c>
      <c r="D829" s="2" t="s">
        <v>2142</v>
      </c>
      <c r="E829" s="2" t="s">
        <v>4757</v>
      </c>
      <c r="F829" s="2" t="s">
        <v>37</v>
      </c>
      <c r="G829" s="2" t="s">
        <v>38</v>
      </c>
      <c r="H829" s="2">
        <v>55000000</v>
      </c>
      <c r="I829" s="2">
        <v>7.8</v>
      </c>
    </row>
    <row r="830" spans="1:9" x14ac:dyDescent="0.3">
      <c r="A830" s="1" t="s">
        <v>2433</v>
      </c>
      <c r="B830" s="1">
        <v>107</v>
      </c>
      <c r="C830" s="1">
        <v>20550712</v>
      </c>
      <c r="D830" s="1" t="s">
        <v>1390</v>
      </c>
      <c r="E830" s="1" t="s">
        <v>4760</v>
      </c>
      <c r="F830" s="1" t="s">
        <v>37</v>
      </c>
      <c r="G830" s="1" t="s">
        <v>38</v>
      </c>
      <c r="H830" s="1">
        <v>50000000</v>
      </c>
      <c r="I830" s="1">
        <v>5.6</v>
      </c>
    </row>
    <row r="831" spans="1:9" x14ac:dyDescent="0.3">
      <c r="A831" s="2" t="s">
        <v>1739</v>
      </c>
      <c r="B831" s="2">
        <v>116</v>
      </c>
      <c r="C831" s="2">
        <v>18573791</v>
      </c>
      <c r="D831" s="2" t="s">
        <v>4763</v>
      </c>
      <c r="E831" s="2" t="s">
        <v>4764</v>
      </c>
      <c r="F831" s="2" t="s">
        <v>37</v>
      </c>
      <c r="G831" s="2" t="s">
        <v>38</v>
      </c>
      <c r="H831" s="2">
        <v>55000000</v>
      </c>
      <c r="I831" s="2">
        <v>5.8</v>
      </c>
    </row>
    <row r="832" spans="1:9" x14ac:dyDescent="0.3">
      <c r="A832" s="1" t="s">
        <v>1324</v>
      </c>
      <c r="B832" s="1">
        <v>143</v>
      </c>
      <c r="C832" s="1">
        <v>51225796</v>
      </c>
      <c r="D832" s="1" t="s">
        <v>4768</v>
      </c>
      <c r="E832" s="1" t="s">
        <v>4769</v>
      </c>
      <c r="F832" s="1" t="s">
        <v>37</v>
      </c>
      <c r="G832" s="1" t="s">
        <v>56</v>
      </c>
      <c r="H832" s="1">
        <v>70000000</v>
      </c>
      <c r="I832" s="1">
        <v>7.4</v>
      </c>
    </row>
    <row r="833" spans="1:9" x14ac:dyDescent="0.3">
      <c r="A833" s="2" t="s">
        <v>4773</v>
      </c>
      <c r="B833" s="2">
        <v>114</v>
      </c>
      <c r="C833" s="2">
        <v>16264475</v>
      </c>
      <c r="D833" s="2" t="s">
        <v>3241</v>
      </c>
      <c r="E833" s="2" t="s">
        <v>4774</v>
      </c>
      <c r="F833" s="2" t="s">
        <v>37</v>
      </c>
      <c r="G833" s="2" t="s">
        <v>56</v>
      </c>
      <c r="H833" s="2">
        <v>55000000</v>
      </c>
      <c r="I833" s="2">
        <v>6.9</v>
      </c>
    </row>
    <row r="834" spans="1:9" x14ac:dyDescent="0.3">
      <c r="A834" s="1" t="s">
        <v>4777</v>
      </c>
      <c r="B834" s="1">
        <v>93</v>
      </c>
      <c r="C834" s="1">
        <v>25857987</v>
      </c>
      <c r="D834" s="1" t="s">
        <v>647</v>
      </c>
      <c r="E834" s="1" t="s">
        <v>4778</v>
      </c>
      <c r="F834" s="1" t="s">
        <v>37</v>
      </c>
      <c r="G834" s="1" t="s">
        <v>38</v>
      </c>
      <c r="H834" s="1">
        <v>62000000</v>
      </c>
      <c r="I834" s="1">
        <v>5.5</v>
      </c>
    </row>
    <row r="835" spans="1:9" x14ac:dyDescent="0.3">
      <c r="A835" s="2" t="s">
        <v>4782</v>
      </c>
      <c r="B835" s="2">
        <v>280</v>
      </c>
      <c r="C835" s="2">
        <v>12870569</v>
      </c>
      <c r="D835" s="2" t="s">
        <v>1961</v>
      </c>
      <c r="E835" s="2" t="s">
        <v>4785</v>
      </c>
      <c r="F835" s="2" t="s">
        <v>37</v>
      </c>
      <c r="G835" s="2" t="s">
        <v>38</v>
      </c>
      <c r="H835" s="2">
        <v>56000000</v>
      </c>
      <c r="I835" s="2">
        <v>6.3</v>
      </c>
    </row>
    <row r="836" spans="1:9" x14ac:dyDescent="0.3">
      <c r="A836" s="1" t="s">
        <v>4789</v>
      </c>
      <c r="B836" s="1">
        <v>100</v>
      </c>
      <c r="C836" s="1">
        <v>11466088</v>
      </c>
      <c r="D836" s="1" t="s">
        <v>59</v>
      </c>
      <c r="E836" s="1" t="s">
        <v>4791</v>
      </c>
      <c r="F836" s="1" t="s">
        <v>37</v>
      </c>
      <c r="G836" s="1" t="s">
        <v>38</v>
      </c>
      <c r="H836" s="1">
        <v>71000000</v>
      </c>
      <c r="I836" s="1">
        <v>4.7</v>
      </c>
    </row>
    <row r="837" spans="1:9" x14ac:dyDescent="0.3">
      <c r="A837" s="2" t="s">
        <v>4794</v>
      </c>
      <c r="B837" s="2">
        <v>107</v>
      </c>
      <c r="C837" s="2">
        <v>16088610</v>
      </c>
      <c r="D837" s="2" t="s">
        <v>4795</v>
      </c>
      <c r="E837" s="2" t="s">
        <v>4796</v>
      </c>
      <c r="F837" s="2" t="s">
        <v>37</v>
      </c>
      <c r="G837" s="2" t="s">
        <v>38</v>
      </c>
      <c r="H837" s="2">
        <v>55000000</v>
      </c>
      <c r="I837" s="2">
        <v>5.6</v>
      </c>
    </row>
    <row r="838" spans="1:9" x14ac:dyDescent="0.3">
      <c r="A838" s="1" t="s">
        <v>717</v>
      </c>
      <c r="B838" s="1">
        <v>119</v>
      </c>
      <c r="C838" s="1">
        <v>51178893</v>
      </c>
      <c r="D838" s="1" t="s">
        <v>4800</v>
      </c>
      <c r="E838" s="1" t="s">
        <v>4801</v>
      </c>
      <c r="F838" s="1" t="s">
        <v>37</v>
      </c>
      <c r="G838" s="1" t="s">
        <v>38</v>
      </c>
      <c r="H838" s="1">
        <v>50000000</v>
      </c>
      <c r="I838" s="1">
        <v>6.4</v>
      </c>
    </row>
    <row r="839" spans="1:9" x14ac:dyDescent="0.3">
      <c r="A839" s="2" t="s">
        <v>3376</v>
      </c>
      <c r="B839" s="2">
        <v>95</v>
      </c>
      <c r="C839" s="2">
        <v>6768055</v>
      </c>
      <c r="D839" s="2" t="s">
        <v>3036</v>
      </c>
      <c r="E839" s="2" t="s">
        <v>4805</v>
      </c>
      <c r="F839" s="2" t="s">
        <v>37</v>
      </c>
      <c r="G839" s="2" t="s">
        <v>56</v>
      </c>
      <c r="H839" s="2">
        <v>57000000</v>
      </c>
      <c r="I839" s="2">
        <v>4.2</v>
      </c>
    </row>
    <row r="840" spans="1:9" x14ac:dyDescent="0.3">
      <c r="A840" s="1" t="s">
        <v>4809</v>
      </c>
      <c r="B840" s="1">
        <v>119</v>
      </c>
      <c r="C840" s="1">
        <v>39440655</v>
      </c>
      <c r="D840" s="1" t="s">
        <v>4811</v>
      </c>
      <c r="E840" s="1" t="s">
        <v>4812</v>
      </c>
      <c r="F840" s="1" t="s">
        <v>37</v>
      </c>
      <c r="G840" s="1" t="s">
        <v>38</v>
      </c>
      <c r="H840" s="1">
        <v>55000000</v>
      </c>
      <c r="I840" s="1">
        <v>6.4</v>
      </c>
    </row>
    <row r="841" spans="1:9" x14ac:dyDescent="0.3">
      <c r="A841" s="2" t="s">
        <v>4176</v>
      </c>
      <c r="B841" s="2">
        <v>133</v>
      </c>
      <c r="C841" s="2">
        <v>6167817</v>
      </c>
      <c r="D841" s="2" t="s">
        <v>4817</v>
      </c>
      <c r="E841" s="2" t="s">
        <v>4819</v>
      </c>
      <c r="F841" s="2" t="s">
        <v>1464</v>
      </c>
      <c r="G841" s="2" t="s">
        <v>1465</v>
      </c>
      <c r="H841" s="2">
        <v>47000000</v>
      </c>
      <c r="I841" s="2">
        <v>7.7</v>
      </c>
    </row>
    <row r="842" spans="1:9" x14ac:dyDescent="0.3">
      <c r="A842" s="1" t="s">
        <v>378</v>
      </c>
      <c r="B842" s="1">
        <v>117</v>
      </c>
      <c r="C842" s="1">
        <v>81645152</v>
      </c>
      <c r="D842" s="1" t="s">
        <v>2208</v>
      </c>
      <c r="E842" s="1" t="s">
        <v>4838</v>
      </c>
      <c r="F842" s="1" t="s">
        <v>37</v>
      </c>
      <c r="G842" s="1" t="s">
        <v>38</v>
      </c>
      <c r="H842" s="1">
        <v>54000000</v>
      </c>
      <c r="I842" s="1">
        <v>6.7</v>
      </c>
    </row>
    <row r="843" spans="1:9" x14ac:dyDescent="0.3">
      <c r="A843" s="2" t="s">
        <v>4628</v>
      </c>
      <c r="B843" s="2">
        <v>123</v>
      </c>
      <c r="C843" s="2">
        <v>69951824</v>
      </c>
      <c r="D843" s="2" t="s">
        <v>214</v>
      </c>
      <c r="E843" s="2" t="s">
        <v>4841</v>
      </c>
      <c r="F843" s="2" t="s">
        <v>37</v>
      </c>
      <c r="G843" s="2" t="s">
        <v>38</v>
      </c>
      <c r="H843" s="2">
        <v>55000000</v>
      </c>
      <c r="I843" s="2">
        <v>7.7</v>
      </c>
    </row>
    <row r="844" spans="1:9" x14ac:dyDescent="0.3">
      <c r="A844" s="1" t="s">
        <v>4356</v>
      </c>
      <c r="B844" s="1">
        <v>92</v>
      </c>
      <c r="C844" s="1">
        <v>9483821</v>
      </c>
      <c r="D844" s="1" t="s">
        <v>59</v>
      </c>
      <c r="E844" s="1" t="s">
        <v>4846</v>
      </c>
      <c r="F844" s="1" t="s">
        <v>37</v>
      </c>
      <c r="G844" s="1" t="s">
        <v>38</v>
      </c>
      <c r="H844" s="1">
        <v>55000000</v>
      </c>
      <c r="I844" s="1">
        <v>5.7</v>
      </c>
    </row>
    <row r="845" spans="1:9" x14ac:dyDescent="0.3">
      <c r="A845" s="2" t="s">
        <v>4850</v>
      </c>
      <c r="B845" s="2">
        <v>170</v>
      </c>
      <c r="C845" s="2">
        <v>66676062</v>
      </c>
      <c r="D845" s="2" t="s">
        <v>1935</v>
      </c>
      <c r="E845" s="2" t="s">
        <v>4851</v>
      </c>
      <c r="F845" s="2" t="s">
        <v>37</v>
      </c>
      <c r="G845" s="2" t="s">
        <v>38</v>
      </c>
      <c r="H845" s="2">
        <v>54000000</v>
      </c>
      <c r="I845" s="2">
        <v>7.6</v>
      </c>
    </row>
    <row r="846" spans="1:9" x14ac:dyDescent="0.3">
      <c r="A846" s="1" t="s">
        <v>3347</v>
      </c>
      <c r="B846" s="1">
        <v>123</v>
      </c>
      <c r="C846" s="1">
        <v>26838389</v>
      </c>
      <c r="D846" s="1" t="s">
        <v>1415</v>
      </c>
      <c r="E846" s="1" t="s">
        <v>4854</v>
      </c>
      <c r="F846" s="1" t="s">
        <v>37</v>
      </c>
      <c r="G846" s="1" t="s">
        <v>38</v>
      </c>
      <c r="H846" s="1">
        <v>57000000</v>
      </c>
      <c r="I846" s="1">
        <v>6.4</v>
      </c>
    </row>
    <row r="847" spans="1:9" x14ac:dyDescent="0.3">
      <c r="A847" s="2" t="s">
        <v>220</v>
      </c>
      <c r="B847" s="2">
        <v>110</v>
      </c>
      <c r="C847" s="2">
        <v>75604320</v>
      </c>
      <c r="D847" s="2" t="s">
        <v>1681</v>
      </c>
      <c r="E847" s="2" t="s">
        <v>4859</v>
      </c>
      <c r="F847" s="2" t="s">
        <v>37</v>
      </c>
      <c r="G847" s="2" t="s">
        <v>38</v>
      </c>
      <c r="H847" s="2">
        <v>54000000</v>
      </c>
      <c r="I847" s="2">
        <v>5.6</v>
      </c>
    </row>
    <row r="848" spans="1:9" x14ac:dyDescent="0.3">
      <c r="A848" s="1" t="s">
        <v>4863</v>
      </c>
      <c r="B848" s="1">
        <v>116</v>
      </c>
      <c r="C848" s="1">
        <v>108200000</v>
      </c>
      <c r="D848" s="1" t="s">
        <v>578</v>
      </c>
      <c r="E848" s="1" t="s">
        <v>4864</v>
      </c>
      <c r="F848" s="1" t="s">
        <v>37</v>
      </c>
      <c r="G848" s="1" t="s">
        <v>38</v>
      </c>
      <c r="H848" s="1">
        <v>54000000</v>
      </c>
      <c r="I848" s="1">
        <v>6.8</v>
      </c>
    </row>
    <row r="849" spans="1:9" x14ac:dyDescent="0.3">
      <c r="A849" s="2" t="s">
        <v>2429</v>
      </c>
      <c r="B849" s="2">
        <v>121</v>
      </c>
      <c r="C849" s="2">
        <v>5660084</v>
      </c>
      <c r="D849" s="2" t="s">
        <v>4262</v>
      </c>
      <c r="E849" s="2" t="s">
        <v>4870</v>
      </c>
      <c r="F849" s="2" t="s">
        <v>37</v>
      </c>
      <c r="G849" s="2" t="s">
        <v>38</v>
      </c>
      <c r="H849" s="2">
        <v>54000000</v>
      </c>
      <c r="I849" s="2">
        <v>2.4</v>
      </c>
    </row>
    <row r="850" spans="1:9" x14ac:dyDescent="0.3">
      <c r="A850" s="1" t="s">
        <v>4118</v>
      </c>
      <c r="B850" s="1">
        <v>128</v>
      </c>
      <c r="C850" s="1">
        <v>7221458</v>
      </c>
      <c r="D850" s="1" t="s">
        <v>4075</v>
      </c>
      <c r="E850" s="1" t="s">
        <v>4874</v>
      </c>
      <c r="F850" s="1" t="s">
        <v>37</v>
      </c>
      <c r="G850" s="1" t="s">
        <v>767</v>
      </c>
      <c r="H850" s="1">
        <v>55000000</v>
      </c>
      <c r="I850" s="1">
        <v>6.2</v>
      </c>
    </row>
    <row r="851" spans="1:9" x14ac:dyDescent="0.3">
      <c r="A851" s="2" t="s">
        <v>2943</v>
      </c>
      <c r="B851" s="2">
        <v>99</v>
      </c>
      <c r="C851" s="2">
        <v>70327868</v>
      </c>
      <c r="D851" s="2" t="s">
        <v>334</v>
      </c>
      <c r="E851" s="2" t="s">
        <v>4877</v>
      </c>
      <c r="F851" s="2" t="s">
        <v>37</v>
      </c>
      <c r="G851" s="2" t="s">
        <v>767</v>
      </c>
      <c r="H851" s="2">
        <v>46000000</v>
      </c>
      <c r="I851" s="2">
        <v>5.9</v>
      </c>
    </row>
    <row r="852" spans="1:9" x14ac:dyDescent="0.3">
      <c r="A852" s="1" t="s">
        <v>3154</v>
      </c>
      <c r="B852" s="1">
        <v>94</v>
      </c>
      <c r="C852" s="1">
        <v>58297830</v>
      </c>
      <c r="D852" s="1" t="s">
        <v>4880</v>
      </c>
      <c r="E852" s="1" t="s">
        <v>4881</v>
      </c>
      <c r="F852" s="1" t="s">
        <v>37</v>
      </c>
      <c r="G852" s="1" t="s">
        <v>38</v>
      </c>
      <c r="H852" s="1">
        <v>50000000</v>
      </c>
      <c r="I852" s="1">
        <v>7.1</v>
      </c>
    </row>
    <row r="853" spans="1:9" x14ac:dyDescent="0.3">
      <c r="A853" s="2" t="s">
        <v>364</v>
      </c>
      <c r="B853" s="2">
        <v>127</v>
      </c>
      <c r="C853" s="2">
        <v>57386369</v>
      </c>
      <c r="D853" s="2" t="s">
        <v>2850</v>
      </c>
      <c r="E853" s="2" t="s">
        <v>4886</v>
      </c>
      <c r="F853" s="2" t="s">
        <v>37</v>
      </c>
      <c r="G853" s="2" t="s">
        <v>38</v>
      </c>
      <c r="H853" s="2">
        <v>52500000</v>
      </c>
      <c r="I853" s="2">
        <v>7.6</v>
      </c>
    </row>
    <row r="854" spans="1:9" x14ac:dyDescent="0.3">
      <c r="A854" s="1" t="s">
        <v>4291</v>
      </c>
      <c r="B854" s="1">
        <v>89</v>
      </c>
      <c r="C854" s="1">
        <v>45207112</v>
      </c>
      <c r="D854" s="1" t="s">
        <v>2215</v>
      </c>
      <c r="E854" s="1" t="s">
        <v>4889</v>
      </c>
      <c r="F854" s="1" t="s">
        <v>37</v>
      </c>
      <c r="G854" s="1" t="s">
        <v>38</v>
      </c>
      <c r="H854" s="1">
        <v>53000000</v>
      </c>
      <c r="I854" s="1">
        <v>5.5</v>
      </c>
    </row>
    <row r="855" spans="1:9" x14ac:dyDescent="0.3">
      <c r="A855" s="2" t="s">
        <v>4893</v>
      </c>
      <c r="B855" s="2">
        <v>123</v>
      </c>
      <c r="C855" s="2">
        <v>62563543</v>
      </c>
      <c r="D855" s="2" t="s">
        <v>1726</v>
      </c>
      <c r="E855" s="2" t="s">
        <v>4894</v>
      </c>
      <c r="F855" s="2" t="s">
        <v>37</v>
      </c>
      <c r="G855" s="2" t="s">
        <v>38</v>
      </c>
      <c r="H855" s="2">
        <v>53000000</v>
      </c>
      <c r="I855" s="2">
        <v>7</v>
      </c>
    </row>
    <row r="856" spans="1:9" x14ac:dyDescent="0.3">
      <c r="A856" s="1" t="s">
        <v>3694</v>
      </c>
      <c r="B856" s="1">
        <v>135</v>
      </c>
      <c r="C856" s="1">
        <v>33574332</v>
      </c>
      <c r="D856" s="1" t="s">
        <v>1961</v>
      </c>
      <c r="E856" s="1" t="s">
        <v>4897</v>
      </c>
      <c r="F856" s="1" t="s">
        <v>37</v>
      </c>
      <c r="G856" s="1" t="s">
        <v>38</v>
      </c>
      <c r="H856" s="1">
        <v>90000000</v>
      </c>
      <c r="I856" s="1">
        <v>7.1</v>
      </c>
    </row>
    <row r="857" spans="1:9" x14ac:dyDescent="0.3">
      <c r="A857" s="2" t="s">
        <v>3088</v>
      </c>
      <c r="B857" s="2">
        <v>118</v>
      </c>
      <c r="C857" s="2">
        <v>73343413</v>
      </c>
      <c r="D857" s="2" t="s">
        <v>2125</v>
      </c>
      <c r="E857" s="2" t="s">
        <v>4900</v>
      </c>
      <c r="F857" s="2" t="s">
        <v>37</v>
      </c>
      <c r="G857" s="2" t="s">
        <v>38</v>
      </c>
      <c r="H857" s="2">
        <v>50000000</v>
      </c>
      <c r="I857" s="2">
        <v>7.4</v>
      </c>
    </row>
    <row r="858" spans="1:9" x14ac:dyDescent="0.3">
      <c r="A858" s="1" t="s">
        <v>4903</v>
      </c>
      <c r="B858" s="1">
        <v>189</v>
      </c>
      <c r="C858" s="1">
        <v>25031037</v>
      </c>
      <c r="D858" s="1" t="s">
        <v>4904</v>
      </c>
      <c r="E858" s="1" t="s">
        <v>4905</v>
      </c>
      <c r="F858" s="1" t="s">
        <v>37</v>
      </c>
      <c r="G858" s="1" t="s">
        <v>38</v>
      </c>
      <c r="H858" s="1">
        <v>53000000</v>
      </c>
      <c r="I858" s="1">
        <v>7.6</v>
      </c>
    </row>
    <row r="859" spans="1:9" x14ac:dyDescent="0.3">
      <c r="A859" s="2" t="s">
        <v>2728</v>
      </c>
      <c r="B859" s="2">
        <v>172</v>
      </c>
      <c r="C859" s="2">
        <v>22843047</v>
      </c>
      <c r="D859" s="2" t="s">
        <v>4909</v>
      </c>
      <c r="E859" s="2" t="s">
        <v>4910</v>
      </c>
      <c r="F859" s="2" t="s">
        <v>37</v>
      </c>
      <c r="G859" s="2" t="s">
        <v>38</v>
      </c>
      <c r="H859" s="2">
        <v>55000000</v>
      </c>
      <c r="I859" s="2">
        <v>5.9</v>
      </c>
    </row>
    <row r="860" spans="1:9" x14ac:dyDescent="0.3">
      <c r="A860" s="1" t="s">
        <v>4914</v>
      </c>
      <c r="B860" s="1">
        <v>124</v>
      </c>
      <c r="C860" s="1">
        <v>5755286</v>
      </c>
      <c r="D860" s="1" t="s">
        <v>4915</v>
      </c>
      <c r="E860" s="1" t="s">
        <v>4916</v>
      </c>
      <c r="F860" s="1" t="s">
        <v>37</v>
      </c>
      <c r="G860" s="1" t="s">
        <v>38</v>
      </c>
      <c r="H860" s="1">
        <v>55000000</v>
      </c>
      <c r="I860" s="1">
        <v>5.9</v>
      </c>
    </row>
    <row r="861" spans="1:9" x14ac:dyDescent="0.3">
      <c r="A861" s="2" t="s">
        <v>389</v>
      </c>
      <c r="B861" s="2">
        <v>141</v>
      </c>
      <c r="C861" s="2">
        <v>164435221</v>
      </c>
      <c r="D861" s="2" t="s">
        <v>1726</v>
      </c>
      <c r="E861" s="2" t="s">
        <v>4920</v>
      </c>
      <c r="F861" s="2" t="s">
        <v>37</v>
      </c>
      <c r="G861" s="2" t="s">
        <v>38</v>
      </c>
      <c r="H861" s="2">
        <v>52000000</v>
      </c>
      <c r="I861" s="2">
        <v>8</v>
      </c>
    </row>
    <row r="862" spans="1:9" x14ac:dyDescent="0.3">
      <c r="A862" s="1" t="s">
        <v>2271</v>
      </c>
      <c r="B862" s="1">
        <v>157</v>
      </c>
      <c r="C862" s="1">
        <v>95720716</v>
      </c>
      <c r="D862" s="1" t="s">
        <v>2819</v>
      </c>
      <c r="E862" s="1" t="s">
        <v>4923</v>
      </c>
      <c r="F862" s="1" t="s">
        <v>37</v>
      </c>
      <c r="G862" s="1" t="s">
        <v>38</v>
      </c>
      <c r="H862" s="1">
        <v>40000000</v>
      </c>
      <c r="I862" s="1">
        <v>7.4</v>
      </c>
    </row>
    <row r="863" spans="1:9" x14ac:dyDescent="0.3">
      <c r="A863" s="2" t="s">
        <v>1165</v>
      </c>
      <c r="B863" s="2">
        <v>106</v>
      </c>
      <c r="C863" s="2">
        <v>118683135</v>
      </c>
      <c r="D863" s="2" t="s">
        <v>1415</v>
      </c>
      <c r="E863" s="2" t="s">
        <v>4927</v>
      </c>
      <c r="F863" s="2" t="s">
        <v>37</v>
      </c>
      <c r="G863" s="2" t="s">
        <v>38</v>
      </c>
      <c r="H863" s="2">
        <v>52000000</v>
      </c>
      <c r="I863" s="2">
        <v>5.8</v>
      </c>
    </row>
    <row r="864" spans="1:9" x14ac:dyDescent="0.3">
      <c r="A864" s="1" t="s">
        <v>4931</v>
      </c>
      <c r="B864" s="1">
        <v>108</v>
      </c>
      <c r="C864" s="1">
        <v>143704210</v>
      </c>
      <c r="D864" s="1" t="s">
        <v>4932</v>
      </c>
      <c r="E864" s="1" t="s">
        <v>4933</v>
      </c>
      <c r="F864" s="1" t="s">
        <v>37</v>
      </c>
      <c r="G864" s="1" t="s">
        <v>38</v>
      </c>
      <c r="H864" s="1">
        <v>52000000</v>
      </c>
      <c r="I864" s="1">
        <v>6.3</v>
      </c>
    </row>
    <row r="865" spans="1:9" x14ac:dyDescent="0.3">
      <c r="A865" s="2" t="s">
        <v>3303</v>
      </c>
      <c r="B865" s="2">
        <v>125</v>
      </c>
      <c r="C865" s="2">
        <v>110476776</v>
      </c>
      <c r="D865" s="2" t="s">
        <v>1681</v>
      </c>
      <c r="E865" s="2" t="s">
        <v>4936</v>
      </c>
      <c r="F865" s="2" t="s">
        <v>37</v>
      </c>
      <c r="G865" s="2" t="s">
        <v>38</v>
      </c>
      <c r="H865" s="2">
        <v>52000000</v>
      </c>
      <c r="I865" s="2">
        <v>5.7</v>
      </c>
    </row>
    <row r="866" spans="1:9" x14ac:dyDescent="0.3">
      <c r="A866" s="1" t="s">
        <v>4939</v>
      </c>
      <c r="B866" s="1">
        <v>107</v>
      </c>
      <c r="C866" s="1">
        <v>80270227</v>
      </c>
      <c r="D866" s="1" t="s">
        <v>1628</v>
      </c>
      <c r="E866" s="1" t="s">
        <v>4942</v>
      </c>
      <c r="F866" s="1" t="s">
        <v>37</v>
      </c>
      <c r="G866" s="1" t="s">
        <v>38</v>
      </c>
      <c r="H866" s="1">
        <v>50000000</v>
      </c>
      <c r="I866" s="1">
        <v>5.0999999999999996</v>
      </c>
    </row>
    <row r="867" spans="1:9" x14ac:dyDescent="0.3">
      <c r="A867" s="2" t="s">
        <v>4945</v>
      </c>
      <c r="B867" s="2">
        <v>215</v>
      </c>
      <c r="C867" s="2">
        <v>36385763</v>
      </c>
      <c r="D867" s="2" t="s">
        <v>3396</v>
      </c>
      <c r="E867" s="2" t="s">
        <v>4946</v>
      </c>
      <c r="F867" s="2" t="s">
        <v>37</v>
      </c>
      <c r="G867" s="2" t="s">
        <v>38</v>
      </c>
      <c r="H867" s="2">
        <v>52000000</v>
      </c>
      <c r="I867" s="2">
        <v>7.6</v>
      </c>
    </row>
    <row r="868" spans="1:9" x14ac:dyDescent="0.3">
      <c r="A868" s="1" t="s">
        <v>4950</v>
      </c>
      <c r="B868" s="1">
        <v>118</v>
      </c>
      <c r="C868" s="1">
        <v>37035845</v>
      </c>
      <c r="D868" s="1" t="s">
        <v>2786</v>
      </c>
      <c r="E868" s="1" t="s">
        <v>4951</v>
      </c>
      <c r="F868" s="1" t="s">
        <v>37</v>
      </c>
      <c r="G868" s="1" t="s">
        <v>38</v>
      </c>
      <c r="H868" s="1">
        <v>52000000</v>
      </c>
      <c r="I868" s="1">
        <v>6.4</v>
      </c>
    </row>
    <row r="869" spans="1:9" x14ac:dyDescent="0.3">
      <c r="A869" s="2" t="s">
        <v>4955</v>
      </c>
      <c r="B869" s="2">
        <v>118</v>
      </c>
      <c r="C869" s="2">
        <v>34580635</v>
      </c>
      <c r="D869" s="2" t="s">
        <v>4167</v>
      </c>
      <c r="E869" s="2" t="s">
        <v>4958</v>
      </c>
      <c r="F869" s="2" t="s">
        <v>37</v>
      </c>
      <c r="G869" s="2" t="s">
        <v>56</v>
      </c>
      <c r="H869" s="2">
        <v>52000000</v>
      </c>
      <c r="I869" s="2">
        <v>7.4</v>
      </c>
    </row>
    <row r="870" spans="1:9" x14ac:dyDescent="0.3">
      <c r="A870" s="1" t="s">
        <v>487</v>
      </c>
      <c r="B870" s="1">
        <v>178</v>
      </c>
      <c r="C870" s="1">
        <v>42438300</v>
      </c>
      <c r="D870" s="1" t="s">
        <v>1726</v>
      </c>
      <c r="E870" s="1" t="s">
        <v>4962</v>
      </c>
      <c r="F870" s="1" t="s">
        <v>37</v>
      </c>
      <c r="G870" s="1" t="s">
        <v>38</v>
      </c>
      <c r="H870" s="1">
        <v>52000000</v>
      </c>
      <c r="I870" s="1">
        <v>8.1999999999999993</v>
      </c>
    </row>
    <row r="871" spans="1:9" x14ac:dyDescent="0.3">
      <c r="A871" s="2" t="s">
        <v>4965</v>
      </c>
      <c r="B871" s="2">
        <v>92</v>
      </c>
      <c r="C871" s="2">
        <v>23324666</v>
      </c>
      <c r="D871" s="2" t="s">
        <v>59</v>
      </c>
      <c r="E871" s="2" t="s">
        <v>4968</v>
      </c>
      <c r="F871" s="2" t="s">
        <v>37</v>
      </c>
      <c r="G871" s="2" t="s">
        <v>1465</v>
      </c>
      <c r="H871" s="2">
        <v>52000000</v>
      </c>
      <c r="I871" s="2">
        <v>6.5</v>
      </c>
    </row>
    <row r="872" spans="1:9" x14ac:dyDescent="0.3">
      <c r="A872" s="1" t="s">
        <v>4972</v>
      </c>
      <c r="B872" s="1">
        <v>104</v>
      </c>
      <c r="C872" s="1">
        <v>23020488</v>
      </c>
      <c r="D872" s="1" t="s">
        <v>1258</v>
      </c>
      <c r="E872" s="1" t="s">
        <v>4973</v>
      </c>
      <c r="F872" s="1" t="s">
        <v>37</v>
      </c>
      <c r="G872" s="1" t="s">
        <v>38</v>
      </c>
      <c r="H872" s="1">
        <v>52000000</v>
      </c>
      <c r="I872" s="1">
        <v>5.5</v>
      </c>
    </row>
    <row r="873" spans="1:9" x14ac:dyDescent="0.3">
      <c r="A873" s="2" t="s">
        <v>3494</v>
      </c>
      <c r="B873" s="2">
        <v>116</v>
      </c>
      <c r="C873" s="2">
        <v>90567722</v>
      </c>
      <c r="D873" s="2" t="s">
        <v>1671</v>
      </c>
      <c r="E873" s="2" t="s">
        <v>4978</v>
      </c>
      <c r="F873" s="2" t="s">
        <v>37</v>
      </c>
      <c r="G873" s="2" t="s">
        <v>38</v>
      </c>
      <c r="H873" s="2">
        <v>51000000</v>
      </c>
      <c r="I873" s="2">
        <v>6.5</v>
      </c>
    </row>
    <row r="874" spans="1:9" x14ac:dyDescent="0.3">
      <c r="A874" s="1" t="s">
        <v>4982</v>
      </c>
      <c r="B874" s="1">
        <v>90</v>
      </c>
      <c r="C874" s="1">
        <v>72601713</v>
      </c>
      <c r="D874" s="1" t="s">
        <v>2966</v>
      </c>
      <c r="E874" s="1" t="s">
        <v>4984</v>
      </c>
      <c r="F874" s="1" t="s">
        <v>37</v>
      </c>
      <c r="G874" s="1" t="s">
        <v>767</v>
      </c>
      <c r="H874" s="1">
        <v>51000000</v>
      </c>
      <c r="I874" s="1">
        <v>5.6</v>
      </c>
    </row>
    <row r="875" spans="1:9" x14ac:dyDescent="0.3">
      <c r="A875" s="2" t="s">
        <v>198</v>
      </c>
      <c r="B875" s="2">
        <v>130</v>
      </c>
      <c r="C875" s="2">
        <v>296623634</v>
      </c>
      <c r="D875" s="2" t="s">
        <v>1105</v>
      </c>
      <c r="E875" s="2" t="s">
        <v>4993</v>
      </c>
      <c r="F875" s="2" t="s">
        <v>37</v>
      </c>
      <c r="G875" s="2" t="s">
        <v>38</v>
      </c>
      <c r="H875" s="2">
        <v>50000000</v>
      </c>
      <c r="I875" s="2">
        <v>4.5999999999999996</v>
      </c>
    </row>
    <row r="876" spans="1:9" x14ac:dyDescent="0.3">
      <c r="A876" s="1" t="s">
        <v>146</v>
      </c>
      <c r="B876" s="1">
        <v>90</v>
      </c>
      <c r="C876" s="1">
        <v>267652016</v>
      </c>
      <c r="D876" s="1" t="s">
        <v>271</v>
      </c>
      <c r="E876" s="1" t="s">
        <v>4997</v>
      </c>
      <c r="F876" s="1" t="s">
        <v>37</v>
      </c>
      <c r="G876" s="1" t="s">
        <v>38</v>
      </c>
      <c r="H876" s="1">
        <v>60000000</v>
      </c>
      <c r="I876" s="1">
        <v>7.9</v>
      </c>
    </row>
    <row r="877" spans="1:9" x14ac:dyDescent="0.3">
      <c r="A877" s="2" t="s">
        <v>5001</v>
      </c>
      <c r="B877" s="2">
        <v>106</v>
      </c>
      <c r="C877" s="2">
        <v>62453315</v>
      </c>
      <c r="D877" s="2" t="s">
        <v>5002</v>
      </c>
      <c r="E877" s="2" t="s">
        <v>5003</v>
      </c>
      <c r="F877" s="2" t="s">
        <v>37</v>
      </c>
      <c r="G877" s="2" t="s">
        <v>38</v>
      </c>
      <c r="H877" s="2">
        <v>50200000</v>
      </c>
      <c r="I877" s="2">
        <v>7.1</v>
      </c>
    </row>
    <row r="878" spans="1:9" x14ac:dyDescent="0.3">
      <c r="A878" s="1" t="s">
        <v>528</v>
      </c>
      <c r="B878" s="1">
        <v>155</v>
      </c>
      <c r="C878" s="1">
        <v>165500000</v>
      </c>
      <c r="D878" s="1" t="s">
        <v>207</v>
      </c>
      <c r="E878" s="1" t="s">
        <v>5007</v>
      </c>
      <c r="F878" s="1" t="s">
        <v>37</v>
      </c>
      <c r="G878" s="1" t="s">
        <v>38</v>
      </c>
      <c r="H878" s="1">
        <v>48000000</v>
      </c>
      <c r="I878" s="1">
        <v>6.9</v>
      </c>
    </row>
    <row r="879" spans="1:9" x14ac:dyDescent="0.3">
      <c r="A879" s="2" t="s">
        <v>3347</v>
      </c>
      <c r="B879" s="2">
        <v>139</v>
      </c>
      <c r="C879" s="2">
        <v>153620822</v>
      </c>
      <c r="D879" s="2" t="s">
        <v>4479</v>
      </c>
      <c r="E879" s="2" t="s">
        <v>5010</v>
      </c>
      <c r="F879" s="2" t="s">
        <v>37</v>
      </c>
      <c r="G879" s="2" t="s">
        <v>38</v>
      </c>
      <c r="H879" s="2">
        <v>50000000</v>
      </c>
      <c r="I879" s="2">
        <v>7.3</v>
      </c>
    </row>
    <row r="880" spans="1:9" x14ac:dyDescent="0.3">
      <c r="A880" s="1" t="s">
        <v>2513</v>
      </c>
      <c r="B880" s="1">
        <v>112</v>
      </c>
      <c r="C880" s="1">
        <v>218628680</v>
      </c>
      <c r="D880" s="1" t="s">
        <v>2786</v>
      </c>
      <c r="E880" s="1" t="s">
        <v>5014</v>
      </c>
      <c r="F880" s="1" t="s">
        <v>37</v>
      </c>
      <c r="G880" s="1" t="s">
        <v>38</v>
      </c>
      <c r="H880" s="1">
        <v>50000000</v>
      </c>
      <c r="I880" s="1">
        <v>7</v>
      </c>
    </row>
    <row r="881" spans="1:9" x14ac:dyDescent="0.3">
      <c r="A881" s="2" t="s">
        <v>1413</v>
      </c>
      <c r="B881" s="2">
        <v>139</v>
      </c>
      <c r="C881" s="2">
        <v>147637474</v>
      </c>
      <c r="D881" s="2" t="s">
        <v>1415</v>
      </c>
      <c r="E881" s="2" t="s">
        <v>5018</v>
      </c>
      <c r="F881" s="2" t="s">
        <v>37</v>
      </c>
      <c r="G881" s="2" t="s">
        <v>38</v>
      </c>
      <c r="H881" s="2">
        <v>50000000</v>
      </c>
      <c r="I881" s="2">
        <v>7.7</v>
      </c>
    </row>
    <row r="882" spans="1:9" x14ac:dyDescent="0.3">
      <c r="A882" s="1" t="s">
        <v>514</v>
      </c>
      <c r="B882" s="1">
        <v>115</v>
      </c>
      <c r="C882" s="1">
        <v>135014968</v>
      </c>
      <c r="D882" s="1" t="s">
        <v>5022</v>
      </c>
      <c r="E882" s="1" t="s">
        <v>5023</v>
      </c>
      <c r="F882" s="1" t="s">
        <v>37</v>
      </c>
      <c r="G882" s="1" t="s">
        <v>38</v>
      </c>
      <c r="H882" s="1">
        <v>50000000</v>
      </c>
      <c r="I882" s="1">
        <v>6.7</v>
      </c>
    </row>
    <row r="883" spans="1:9" x14ac:dyDescent="0.3">
      <c r="A883" s="2" t="s">
        <v>1751</v>
      </c>
      <c r="B883" s="2">
        <v>143</v>
      </c>
      <c r="C883" s="2">
        <v>2175312</v>
      </c>
      <c r="D883" s="2" t="s">
        <v>1671</v>
      </c>
      <c r="E883" s="2" t="s">
        <v>5026</v>
      </c>
      <c r="F883" s="2" t="s">
        <v>37</v>
      </c>
      <c r="G883" s="2" t="s">
        <v>38</v>
      </c>
      <c r="H883" s="2">
        <v>50000000</v>
      </c>
      <c r="I883" s="2">
        <v>6.3</v>
      </c>
    </row>
    <row r="884" spans="1:9" x14ac:dyDescent="0.3">
      <c r="A884" s="1" t="s">
        <v>2785</v>
      </c>
      <c r="B884" s="1">
        <v>96</v>
      </c>
      <c r="C884" s="1">
        <v>126203320</v>
      </c>
      <c r="D884" s="1" t="s">
        <v>1681</v>
      </c>
      <c r="E884" s="1" t="s">
        <v>5029</v>
      </c>
      <c r="F884" s="1" t="s">
        <v>37</v>
      </c>
      <c r="G884" s="1" t="s">
        <v>38</v>
      </c>
      <c r="H884" s="1">
        <v>50000000</v>
      </c>
      <c r="I884" s="1">
        <v>5.8</v>
      </c>
    </row>
    <row r="885" spans="1:9" x14ac:dyDescent="0.3">
      <c r="A885" s="2" t="s">
        <v>351</v>
      </c>
      <c r="B885" s="2">
        <v>112</v>
      </c>
      <c r="C885" s="2">
        <v>126975169</v>
      </c>
      <c r="D885" s="2" t="s">
        <v>5032</v>
      </c>
      <c r="E885" s="2" t="s">
        <v>5034</v>
      </c>
      <c r="F885" s="2" t="s">
        <v>37</v>
      </c>
      <c r="G885" s="2" t="s">
        <v>38</v>
      </c>
      <c r="H885" s="2">
        <v>50000000</v>
      </c>
      <c r="I885" s="2">
        <v>7.1</v>
      </c>
    </row>
    <row r="886" spans="1:9" x14ac:dyDescent="0.3">
      <c r="A886" s="1" t="s">
        <v>1526</v>
      </c>
      <c r="B886" s="1">
        <v>131</v>
      </c>
      <c r="C886" s="1">
        <v>125548685</v>
      </c>
      <c r="D886" s="1" t="s">
        <v>1544</v>
      </c>
      <c r="E886" s="1" t="s">
        <v>5038</v>
      </c>
      <c r="F886" s="1" t="s">
        <v>37</v>
      </c>
      <c r="G886" s="1" t="s">
        <v>38</v>
      </c>
      <c r="H886" s="1">
        <v>52000000</v>
      </c>
      <c r="I886" s="1">
        <v>7.3</v>
      </c>
    </row>
    <row r="887" spans="1:9" x14ac:dyDescent="0.3">
      <c r="A887" s="2" t="s">
        <v>4239</v>
      </c>
      <c r="B887" s="2">
        <v>116</v>
      </c>
      <c r="C887" s="2">
        <v>105807520</v>
      </c>
      <c r="D887" s="2" t="s">
        <v>1681</v>
      </c>
      <c r="E887" s="2" t="s">
        <v>5042</v>
      </c>
      <c r="F887" s="2" t="s">
        <v>37</v>
      </c>
      <c r="G887" s="2" t="s">
        <v>38</v>
      </c>
      <c r="H887" s="2">
        <v>50000000</v>
      </c>
      <c r="I887" s="2">
        <v>6.4</v>
      </c>
    </row>
    <row r="888" spans="1:9" x14ac:dyDescent="0.3">
      <c r="A888" s="1" t="s">
        <v>2099</v>
      </c>
      <c r="B888" s="1">
        <v>112</v>
      </c>
      <c r="C888" s="1">
        <v>191616238</v>
      </c>
      <c r="D888" s="1" t="s">
        <v>1752</v>
      </c>
      <c r="E888" s="1" t="s">
        <v>5047</v>
      </c>
      <c r="F888" s="1" t="s">
        <v>37</v>
      </c>
      <c r="G888" s="1" t="s">
        <v>38</v>
      </c>
      <c r="H888" s="1">
        <v>50000000</v>
      </c>
      <c r="I888" s="1">
        <v>7.1</v>
      </c>
    </row>
    <row r="889" spans="1:9" x14ac:dyDescent="0.3">
      <c r="A889" s="2" t="s">
        <v>5050</v>
      </c>
      <c r="B889" s="2">
        <v>123</v>
      </c>
      <c r="C889" s="2">
        <v>105264608</v>
      </c>
      <c r="D889" s="2" t="s">
        <v>5051</v>
      </c>
      <c r="E889" s="2" t="s">
        <v>5052</v>
      </c>
      <c r="F889" s="2" t="s">
        <v>37</v>
      </c>
      <c r="G889" s="2" t="s">
        <v>38</v>
      </c>
      <c r="H889" s="2">
        <v>60000000</v>
      </c>
      <c r="I889" s="2">
        <v>7.6</v>
      </c>
    </row>
    <row r="890" spans="1:9" x14ac:dyDescent="0.3">
      <c r="A890" s="1" t="s">
        <v>1165</v>
      </c>
      <c r="B890" s="1">
        <v>104</v>
      </c>
      <c r="C890" s="1">
        <v>97680195</v>
      </c>
      <c r="D890" s="1" t="s">
        <v>1681</v>
      </c>
      <c r="E890" s="1" t="s">
        <v>5055</v>
      </c>
      <c r="F890" s="1" t="s">
        <v>37</v>
      </c>
      <c r="G890" s="1" t="s">
        <v>38</v>
      </c>
      <c r="H890" s="1">
        <v>70000000</v>
      </c>
      <c r="I890" s="1">
        <v>6.8</v>
      </c>
    </row>
    <row r="891" spans="1:9" x14ac:dyDescent="0.3">
      <c r="A891" s="2" t="s">
        <v>5059</v>
      </c>
      <c r="B891" s="2">
        <v>107</v>
      </c>
      <c r="C891" s="2">
        <v>126088877</v>
      </c>
      <c r="D891" s="2" t="s">
        <v>1752</v>
      </c>
      <c r="E891" s="2" t="s">
        <v>5060</v>
      </c>
      <c r="F891" s="2" t="s">
        <v>37</v>
      </c>
      <c r="G891" s="2" t="s">
        <v>38</v>
      </c>
      <c r="H891" s="2">
        <v>50000000</v>
      </c>
      <c r="I891" s="2">
        <v>6.6</v>
      </c>
    </row>
    <row r="892" spans="1:9" x14ac:dyDescent="0.3">
      <c r="A892" s="1" t="s">
        <v>1252</v>
      </c>
      <c r="B892" s="1">
        <v>124</v>
      </c>
      <c r="C892" s="1">
        <v>91030827</v>
      </c>
      <c r="D892" s="1" t="s">
        <v>2527</v>
      </c>
      <c r="E892" s="1" t="s">
        <v>5064</v>
      </c>
      <c r="F892" s="1" t="s">
        <v>37</v>
      </c>
      <c r="G892" s="1" t="s">
        <v>38</v>
      </c>
      <c r="H892" s="1">
        <v>50000000</v>
      </c>
      <c r="I892" s="1">
        <v>6.7</v>
      </c>
    </row>
    <row r="893" spans="1:9" x14ac:dyDescent="0.3">
      <c r="A893" s="2" t="s">
        <v>4516</v>
      </c>
      <c r="B893" s="2">
        <v>96</v>
      </c>
      <c r="C893" s="2">
        <v>150315155</v>
      </c>
      <c r="D893" s="2" t="s">
        <v>3057</v>
      </c>
      <c r="E893" s="2" t="s">
        <v>5068</v>
      </c>
      <c r="F893" s="2" t="s">
        <v>37</v>
      </c>
      <c r="G893" s="2" t="s">
        <v>38</v>
      </c>
      <c r="H893" s="2">
        <v>50000000</v>
      </c>
      <c r="I893" s="2">
        <v>6.1</v>
      </c>
    </row>
    <row r="894" spans="1:9" x14ac:dyDescent="0.3">
      <c r="A894" s="1" t="s">
        <v>157</v>
      </c>
      <c r="B894" s="1">
        <v>125</v>
      </c>
      <c r="C894" s="1">
        <v>127997349</v>
      </c>
      <c r="D894" s="1" t="s">
        <v>5072</v>
      </c>
      <c r="E894" s="1" t="s">
        <v>5073</v>
      </c>
      <c r="F894" s="1" t="s">
        <v>37</v>
      </c>
      <c r="G894" s="1" t="s">
        <v>38</v>
      </c>
      <c r="H894" s="1">
        <v>50000000</v>
      </c>
      <c r="I894" s="1">
        <v>6</v>
      </c>
    </row>
    <row r="895" spans="1:9" x14ac:dyDescent="0.3">
      <c r="A895" s="2" t="s">
        <v>5076</v>
      </c>
      <c r="B895" s="2">
        <v>129</v>
      </c>
      <c r="C895" s="2">
        <v>88504640</v>
      </c>
      <c r="D895" s="2" t="s">
        <v>2142</v>
      </c>
      <c r="E895" s="2" t="s">
        <v>5078</v>
      </c>
      <c r="F895" s="2" t="s">
        <v>37</v>
      </c>
      <c r="G895" s="2" t="s">
        <v>38</v>
      </c>
      <c r="H895" s="2">
        <v>45000000</v>
      </c>
      <c r="I895" s="2">
        <v>7.6</v>
      </c>
    </row>
    <row r="896" spans="1:9" x14ac:dyDescent="0.3">
      <c r="A896" s="1" t="s">
        <v>5081</v>
      </c>
      <c r="B896" s="1">
        <v>90</v>
      </c>
      <c r="C896" s="1">
        <v>81517441</v>
      </c>
      <c r="D896" s="1" t="s">
        <v>464</v>
      </c>
      <c r="E896" s="1" t="s">
        <v>5084</v>
      </c>
      <c r="F896" s="1" t="s">
        <v>37</v>
      </c>
      <c r="G896" s="1" t="s">
        <v>38</v>
      </c>
      <c r="H896" s="1">
        <v>50000000</v>
      </c>
      <c r="I896" s="1">
        <v>7.1</v>
      </c>
    </row>
    <row r="897" spans="1:9" x14ac:dyDescent="0.3">
      <c r="A897" s="2" t="s">
        <v>5087</v>
      </c>
      <c r="B897" s="2">
        <v>109</v>
      </c>
      <c r="C897" s="2">
        <v>81022333</v>
      </c>
      <c r="D897" s="2" t="s">
        <v>1427</v>
      </c>
      <c r="E897" s="2" t="s">
        <v>5089</v>
      </c>
      <c r="F897" s="2" t="s">
        <v>37</v>
      </c>
      <c r="G897" s="2" t="s">
        <v>38</v>
      </c>
      <c r="H897" s="2">
        <v>50000000</v>
      </c>
      <c r="I897" s="2">
        <v>5</v>
      </c>
    </row>
    <row r="898" spans="1:9" x14ac:dyDescent="0.3">
      <c r="A898" s="1" t="s">
        <v>1039</v>
      </c>
      <c r="B898" s="1">
        <v>121</v>
      </c>
      <c r="C898" s="1">
        <v>79948113</v>
      </c>
      <c r="D898" s="1" t="s">
        <v>2202</v>
      </c>
      <c r="E898" s="1" t="s">
        <v>5095</v>
      </c>
      <c r="F898" s="1" t="s">
        <v>37</v>
      </c>
      <c r="G898" s="1" t="s">
        <v>38</v>
      </c>
      <c r="H898" s="1">
        <v>50000000</v>
      </c>
      <c r="I898" s="1">
        <v>6.2</v>
      </c>
    </row>
    <row r="899" spans="1:9" x14ac:dyDescent="0.3">
      <c r="A899" s="2" t="s">
        <v>4673</v>
      </c>
      <c r="B899" s="2">
        <v>95</v>
      </c>
      <c r="C899" s="2">
        <v>88658172</v>
      </c>
      <c r="D899" s="2" t="s">
        <v>1681</v>
      </c>
      <c r="E899" s="2" t="s">
        <v>5099</v>
      </c>
      <c r="F899" s="2" t="s">
        <v>37</v>
      </c>
      <c r="G899" s="2" t="s">
        <v>38</v>
      </c>
      <c r="H899" s="2">
        <v>50000000</v>
      </c>
      <c r="I899" s="2">
        <v>5.6</v>
      </c>
    </row>
    <row r="900" spans="1:9" x14ac:dyDescent="0.3">
      <c r="A900" s="1" t="s">
        <v>3739</v>
      </c>
      <c r="B900" s="1">
        <v>118</v>
      </c>
      <c r="C900" s="1">
        <v>84244877</v>
      </c>
      <c r="D900" s="1" t="s">
        <v>1415</v>
      </c>
      <c r="E900" s="1" t="s">
        <v>5108</v>
      </c>
      <c r="F900" s="1" t="s">
        <v>37</v>
      </c>
      <c r="G900" s="1" t="s">
        <v>38</v>
      </c>
      <c r="H900" s="1">
        <v>50000000</v>
      </c>
      <c r="I900" s="1">
        <v>7.4</v>
      </c>
    </row>
    <row r="901" spans="1:9" x14ac:dyDescent="0.3">
      <c r="A901" s="2" t="s">
        <v>5111</v>
      </c>
      <c r="B901" s="2">
        <v>80</v>
      </c>
      <c r="C901" s="2">
        <v>75367693</v>
      </c>
      <c r="D901" s="2" t="s">
        <v>792</v>
      </c>
      <c r="E901" s="2" t="s">
        <v>5113</v>
      </c>
      <c r="F901" s="2" t="s">
        <v>37</v>
      </c>
      <c r="G901" s="2" t="s">
        <v>38</v>
      </c>
      <c r="H901" s="2">
        <v>35000000</v>
      </c>
      <c r="I901" s="2">
        <v>5</v>
      </c>
    </row>
    <row r="902" spans="1:9" x14ac:dyDescent="0.3">
      <c r="A902" s="1" t="s">
        <v>5117</v>
      </c>
      <c r="B902" s="1">
        <v>99</v>
      </c>
      <c r="C902" s="1">
        <v>73701902</v>
      </c>
      <c r="D902" s="1" t="s">
        <v>3057</v>
      </c>
      <c r="E902" s="1" t="s">
        <v>5118</v>
      </c>
      <c r="F902" s="1" t="s">
        <v>37</v>
      </c>
      <c r="G902" s="1" t="s">
        <v>38</v>
      </c>
      <c r="H902" s="1">
        <v>60000000</v>
      </c>
      <c r="I902" s="1">
        <v>5.2</v>
      </c>
    </row>
    <row r="903" spans="1:9" x14ac:dyDescent="0.3">
      <c r="A903" s="2" t="s">
        <v>5121</v>
      </c>
      <c r="B903" s="2">
        <v>133</v>
      </c>
      <c r="C903" s="2">
        <v>75605492</v>
      </c>
      <c r="D903" s="2" t="s">
        <v>1634</v>
      </c>
      <c r="E903" s="2" t="s">
        <v>5122</v>
      </c>
      <c r="F903" s="2" t="s">
        <v>37</v>
      </c>
      <c r="G903" s="2" t="s">
        <v>38</v>
      </c>
      <c r="H903" s="2">
        <v>50000000</v>
      </c>
      <c r="I903" s="2">
        <v>7.6</v>
      </c>
    </row>
    <row r="904" spans="1:9" x14ac:dyDescent="0.3">
      <c r="A904" s="1" t="s">
        <v>710</v>
      </c>
      <c r="B904" s="1">
        <v>127</v>
      </c>
      <c r="C904" s="1">
        <v>67823573</v>
      </c>
      <c r="D904" s="1" t="s">
        <v>923</v>
      </c>
      <c r="E904" s="1" t="s">
        <v>5125</v>
      </c>
      <c r="F904" s="1" t="s">
        <v>37</v>
      </c>
      <c r="G904" s="1" t="s">
        <v>38</v>
      </c>
      <c r="H904" s="1">
        <v>50000000</v>
      </c>
      <c r="I904" s="1">
        <v>6.6</v>
      </c>
    </row>
    <row r="905" spans="1:9" x14ac:dyDescent="0.3">
      <c r="A905" s="2" t="s">
        <v>5128</v>
      </c>
      <c r="B905" s="2">
        <v>106</v>
      </c>
      <c r="C905" s="2">
        <v>91439400</v>
      </c>
      <c r="D905" s="2" t="s">
        <v>1156</v>
      </c>
      <c r="E905" s="2" t="s">
        <v>5129</v>
      </c>
      <c r="F905" s="2" t="s">
        <v>37</v>
      </c>
      <c r="G905" s="2" t="s">
        <v>56</v>
      </c>
      <c r="H905" s="2">
        <v>50000000</v>
      </c>
      <c r="I905" s="2">
        <v>7</v>
      </c>
    </row>
    <row r="906" spans="1:9" x14ac:dyDescent="0.3">
      <c r="A906" s="1" t="s">
        <v>5133</v>
      </c>
      <c r="B906" s="1">
        <v>98</v>
      </c>
      <c r="C906" s="1">
        <v>67128202</v>
      </c>
      <c r="D906" s="1" t="s">
        <v>5135</v>
      </c>
      <c r="E906" s="1" t="s">
        <v>5136</v>
      </c>
      <c r="F906" s="1" t="s">
        <v>37</v>
      </c>
      <c r="G906" s="1" t="s">
        <v>38</v>
      </c>
      <c r="H906" s="1">
        <v>65000000</v>
      </c>
      <c r="I906" s="1">
        <v>5.7</v>
      </c>
    </row>
    <row r="907" spans="1:9" x14ac:dyDescent="0.3">
      <c r="A907" s="2" t="s">
        <v>5139</v>
      </c>
      <c r="B907" s="2">
        <v>132</v>
      </c>
      <c r="C907" s="2">
        <v>70496802</v>
      </c>
      <c r="D907" s="2" t="s">
        <v>923</v>
      </c>
      <c r="E907" s="2" t="s">
        <v>5140</v>
      </c>
      <c r="F907" s="2" t="s">
        <v>37</v>
      </c>
      <c r="G907" s="2" t="s">
        <v>38</v>
      </c>
      <c r="H907" s="2">
        <v>54000000</v>
      </c>
      <c r="I907" s="2">
        <v>8.1999999999999993</v>
      </c>
    </row>
    <row r="908" spans="1:9" x14ac:dyDescent="0.3">
      <c r="A908" s="1" t="s">
        <v>4950</v>
      </c>
      <c r="B908" s="1">
        <v>114</v>
      </c>
      <c r="C908" s="1">
        <v>60470220</v>
      </c>
      <c r="D908" s="1" t="s">
        <v>1628</v>
      </c>
      <c r="E908" s="1" t="s">
        <v>5146</v>
      </c>
      <c r="F908" s="1" t="s">
        <v>37</v>
      </c>
      <c r="G908" s="1" t="s">
        <v>38</v>
      </c>
      <c r="H908" s="1">
        <v>50000000</v>
      </c>
      <c r="I908" s="1">
        <v>6.2</v>
      </c>
    </row>
    <row r="909" spans="1:9" x14ac:dyDescent="0.3">
      <c r="A909" s="2" t="s">
        <v>5154</v>
      </c>
      <c r="B909" s="2">
        <v>78</v>
      </c>
      <c r="C909" s="2">
        <v>58336565</v>
      </c>
      <c r="D909" s="2" t="s">
        <v>471</v>
      </c>
      <c r="E909" s="2" t="s">
        <v>5155</v>
      </c>
      <c r="F909" s="2" t="s">
        <v>37</v>
      </c>
      <c r="G909" s="2" t="s">
        <v>38</v>
      </c>
      <c r="H909" s="2">
        <v>50000000</v>
      </c>
      <c r="I909" s="2">
        <v>6.6</v>
      </c>
    </row>
    <row r="910" spans="1:9" x14ac:dyDescent="0.3">
      <c r="A910" s="1" t="s">
        <v>5158</v>
      </c>
      <c r="B910" s="1">
        <v>101</v>
      </c>
      <c r="C910" s="1">
        <v>66002004</v>
      </c>
      <c r="D910" s="1" t="s">
        <v>5159</v>
      </c>
      <c r="E910" s="1" t="s">
        <v>5160</v>
      </c>
      <c r="F910" s="1" t="s">
        <v>37</v>
      </c>
      <c r="G910" s="1" t="s">
        <v>38</v>
      </c>
      <c r="H910" s="1">
        <v>50000000</v>
      </c>
      <c r="I910" s="1">
        <v>4.7</v>
      </c>
    </row>
    <row r="911" spans="1:9" x14ac:dyDescent="0.3">
      <c r="A911" s="2" t="s">
        <v>5164</v>
      </c>
      <c r="B911" s="2">
        <v>113</v>
      </c>
      <c r="C911" s="2">
        <v>54997476</v>
      </c>
      <c r="D911" s="2" t="s">
        <v>2142</v>
      </c>
      <c r="E911" s="2" t="s">
        <v>5166</v>
      </c>
      <c r="F911" s="2" t="s">
        <v>37</v>
      </c>
      <c r="G911" s="2" t="s">
        <v>38</v>
      </c>
      <c r="H911" s="2">
        <v>50000000</v>
      </c>
      <c r="I911" s="2">
        <v>6.3</v>
      </c>
    </row>
    <row r="912" spans="1:9" x14ac:dyDescent="0.3">
      <c r="A912" s="1" t="s">
        <v>5170</v>
      </c>
      <c r="B912" s="1">
        <v>98</v>
      </c>
      <c r="C912" s="1">
        <v>55682070</v>
      </c>
      <c r="D912" s="1" t="s">
        <v>3458</v>
      </c>
      <c r="E912" s="1" t="s">
        <v>5172</v>
      </c>
      <c r="F912" s="1" t="s">
        <v>37</v>
      </c>
      <c r="G912" s="1" t="s">
        <v>767</v>
      </c>
      <c r="H912" s="1">
        <v>50000000</v>
      </c>
      <c r="I912" s="1">
        <v>6.1</v>
      </c>
    </row>
    <row r="913" spans="1:9" x14ac:dyDescent="0.3">
      <c r="A913" s="2" t="s">
        <v>5175</v>
      </c>
      <c r="B913" s="2">
        <v>124</v>
      </c>
      <c r="C913" s="2">
        <v>52752475</v>
      </c>
      <c r="D913" s="2" t="s">
        <v>4075</v>
      </c>
      <c r="E913" s="2" t="s">
        <v>5178</v>
      </c>
      <c r="F913" s="2" t="s">
        <v>37</v>
      </c>
      <c r="G913" s="2" t="s">
        <v>38</v>
      </c>
      <c r="H913" s="2">
        <v>50000000</v>
      </c>
      <c r="I913" s="2">
        <v>6.7</v>
      </c>
    </row>
    <row r="914" spans="1:9" x14ac:dyDescent="0.3">
      <c r="A914" s="1" t="s">
        <v>2641</v>
      </c>
      <c r="B914" s="1">
        <v>109</v>
      </c>
      <c r="C914" s="1">
        <v>55092830</v>
      </c>
      <c r="D914" s="1" t="s">
        <v>227</v>
      </c>
      <c r="E914" s="1" t="s">
        <v>5184</v>
      </c>
      <c r="F914" s="1" t="s">
        <v>37</v>
      </c>
      <c r="G914" s="1" t="s">
        <v>38</v>
      </c>
      <c r="H914" s="1">
        <v>60000000</v>
      </c>
      <c r="I914" s="1">
        <v>6.1</v>
      </c>
    </row>
    <row r="915" spans="1:9" x14ac:dyDescent="0.3">
      <c r="A915" s="2" t="s">
        <v>5188</v>
      </c>
      <c r="B915" s="2">
        <v>128</v>
      </c>
      <c r="C915" s="2">
        <v>50815288</v>
      </c>
      <c r="D915" s="2" t="s">
        <v>4075</v>
      </c>
      <c r="E915" s="2" t="s">
        <v>5190</v>
      </c>
      <c r="F915" s="2" t="s">
        <v>37</v>
      </c>
      <c r="G915" s="2" t="s">
        <v>38</v>
      </c>
      <c r="H915" s="2">
        <v>50000000</v>
      </c>
      <c r="I915" s="2">
        <v>7</v>
      </c>
    </row>
    <row r="916" spans="1:9" x14ac:dyDescent="0.3">
      <c r="A916" s="1" t="s">
        <v>278</v>
      </c>
      <c r="B916" s="1">
        <v>144</v>
      </c>
      <c r="C916" s="1">
        <v>52822418</v>
      </c>
      <c r="D916" s="1" t="s">
        <v>1910</v>
      </c>
      <c r="E916" s="1" t="s">
        <v>5195</v>
      </c>
      <c r="F916" s="1" t="s">
        <v>37</v>
      </c>
      <c r="G916" s="1" t="s">
        <v>38</v>
      </c>
      <c r="H916" s="1">
        <v>50000000</v>
      </c>
      <c r="I916" s="1">
        <v>7.4</v>
      </c>
    </row>
    <row r="917" spans="1:9" x14ac:dyDescent="0.3">
      <c r="A917" s="2" t="s">
        <v>5199</v>
      </c>
      <c r="B917" s="2">
        <v>95</v>
      </c>
      <c r="C917" s="2">
        <v>50150619</v>
      </c>
      <c r="D917" s="2" t="s">
        <v>3293</v>
      </c>
      <c r="E917" s="2" t="s">
        <v>5200</v>
      </c>
      <c r="F917" s="2" t="s">
        <v>37</v>
      </c>
      <c r="G917" s="2" t="s">
        <v>38</v>
      </c>
      <c r="H917" s="2">
        <v>50000000</v>
      </c>
      <c r="I917" s="2">
        <v>7.3</v>
      </c>
    </row>
    <row r="918" spans="1:9" x14ac:dyDescent="0.3">
      <c r="A918" s="1" t="s">
        <v>5204</v>
      </c>
      <c r="B918" s="1">
        <v>105</v>
      </c>
      <c r="C918" s="1">
        <v>48745150</v>
      </c>
      <c r="D918" s="1" t="s">
        <v>1528</v>
      </c>
      <c r="E918" s="1" t="s">
        <v>5205</v>
      </c>
      <c r="F918" s="1" t="s">
        <v>37</v>
      </c>
      <c r="G918" s="1" t="s">
        <v>38</v>
      </c>
      <c r="H918" s="1">
        <v>50000000</v>
      </c>
      <c r="I918" s="1">
        <v>5.8</v>
      </c>
    </row>
    <row r="919" spans="1:9" x14ac:dyDescent="0.3">
      <c r="A919" s="2" t="s">
        <v>3694</v>
      </c>
      <c r="B919" s="2">
        <v>121</v>
      </c>
      <c r="C919" s="2">
        <v>50007168</v>
      </c>
      <c r="D919" s="2" t="s">
        <v>464</v>
      </c>
      <c r="E919" s="2" t="s">
        <v>5209</v>
      </c>
      <c r="F919" s="2" t="s">
        <v>37</v>
      </c>
      <c r="G919" s="2" t="s">
        <v>38</v>
      </c>
      <c r="H919" s="2">
        <v>50000000</v>
      </c>
      <c r="I919" s="2">
        <v>6.7</v>
      </c>
    </row>
    <row r="920" spans="1:9" x14ac:dyDescent="0.3">
      <c r="A920" s="1" t="s">
        <v>187</v>
      </c>
      <c r="B920" s="1">
        <v>125</v>
      </c>
      <c r="C920" s="1">
        <v>48154732</v>
      </c>
      <c r="D920" s="1" t="s">
        <v>1467</v>
      </c>
      <c r="E920" s="1" t="s">
        <v>5212</v>
      </c>
      <c r="F920" s="1" t="s">
        <v>37</v>
      </c>
      <c r="G920" s="1" t="s">
        <v>38</v>
      </c>
      <c r="H920" s="1">
        <v>50000000</v>
      </c>
      <c r="I920" s="1">
        <v>5.8</v>
      </c>
    </row>
    <row r="921" spans="1:9" x14ac:dyDescent="0.3">
      <c r="A921" s="2" t="s">
        <v>685</v>
      </c>
      <c r="B921" s="2">
        <v>129</v>
      </c>
      <c r="C921" s="2">
        <v>48265581</v>
      </c>
      <c r="D921" s="2" t="s">
        <v>1924</v>
      </c>
      <c r="E921" s="2" t="s">
        <v>5215</v>
      </c>
      <c r="F921" s="2" t="s">
        <v>37</v>
      </c>
      <c r="G921" s="2" t="s">
        <v>38</v>
      </c>
      <c r="H921" s="2">
        <v>50000000</v>
      </c>
      <c r="I921" s="2">
        <v>7.8</v>
      </c>
    </row>
    <row r="922" spans="1:9" x14ac:dyDescent="0.3">
      <c r="A922" s="1" t="s">
        <v>5219</v>
      </c>
      <c r="B922" s="1">
        <v>132</v>
      </c>
      <c r="C922" s="1">
        <v>46982632</v>
      </c>
      <c r="D922" s="1" t="s">
        <v>5220</v>
      </c>
      <c r="E922" s="1" t="s">
        <v>5221</v>
      </c>
      <c r="F922" s="1" t="s">
        <v>37</v>
      </c>
      <c r="G922" s="1" t="s">
        <v>268</v>
      </c>
      <c r="H922" s="1">
        <v>50000000</v>
      </c>
      <c r="I922" s="1">
        <v>6.6</v>
      </c>
    </row>
    <row r="923" spans="1:9" x14ac:dyDescent="0.3">
      <c r="A923" s="2" t="s">
        <v>5225</v>
      </c>
      <c r="B923" s="2">
        <v>118</v>
      </c>
      <c r="C923" s="2">
        <v>44737059</v>
      </c>
      <c r="D923" s="2" t="s">
        <v>3913</v>
      </c>
      <c r="E923" s="2" t="s">
        <v>5226</v>
      </c>
      <c r="F923" s="2" t="s">
        <v>37</v>
      </c>
      <c r="G923" s="2" t="s">
        <v>38</v>
      </c>
      <c r="H923" s="2">
        <v>50000000</v>
      </c>
      <c r="I923" s="2">
        <v>6.5</v>
      </c>
    </row>
    <row r="924" spans="1:9" x14ac:dyDescent="0.3">
      <c r="A924" s="1" t="s">
        <v>5230</v>
      </c>
      <c r="B924" s="1">
        <v>113</v>
      </c>
      <c r="C924" s="1">
        <v>56724080</v>
      </c>
      <c r="D924" s="1" t="s">
        <v>1671</v>
      </c>
      <c r="E924" s="1" t="s">
        <v>5232</v>
      </c>
      <c r="F924" s="1" t="s">
        <v>37</v>
      </c>
      <c r="G924" s="1" t="s">
        <v>38</v>
      </c>
      <c r="H924" s="1">
        <v>50000000</v>
      </c>
      <c r="I924" s="1">
        <v>6.7</v>
      </c>
    </row>
    <row r="925" spans="1:9" x14ac:dyDescent="0.3">
      <c r="A925" s="2" t="s">
        <v>3088</v>
      </c>
      <c r="B925" s="2">
        <v>140</v>
      </c>
      <c r="C925" s="2">
        <v>44484065</v>
      </c>
      <c r="D925" s="2" t="s">
        <v>1120</v>
      </c>
      <c r="E925" s="2" t="s">
        <v>5236</v>
      </c>
      <c r="F925" s="2" t="s">
        <v>37</v>
      </c>
      <c r="G925" s="2" t="s">
        <v>767</v>
      </c>
      <c r="H925" s="2">
        <v>50000000</v>
      </c>
      <c r="I925" s="2">
        <v>7.3</v>
      </c>
    </row>
    <row r="926" spans="1:9" x14ac:dyDescent="0.3">
      <c r="A926" s="1" t="s">
        <v>5239</v>
      </c>
      <c r="B926" s="1">
        <v>89</v>
      </c>
      <c r="C926" s="1">
        <v>47553512</v>
      </c>
      <c r="D926" s="1" t="s">
        <v>59</v>
      </c>
      <c r="E926" s="1" t="s">
        <v>5241</v>
      </c>
      <c r="F926" s="1" t="s">
        <v>37</v>
      </c>
      <c r="G926" s="1" t="s">
        <v>38</v>
      </c>
      <c r="H926" s="1">
        <v>50000000</v>
      </c>
      <c r="I926" s="1">
        <v>5.8</v>
      </c>
    </row>
    <row r="927" spans="1:9" x14ac:dyDescent="0.3">
      <c r="A927" s="2" t="s">
        <v>5245</v>
      </c>
      <c r="B927" s="2">
        <v>104</v>
      </c>
      <c r="C927" s="2">
        <v>42610000</v>
      </c>
      <c r="D927" s="2" t="s">
        <v>422</v>
      </c>
      <c r="E927" s="2" t="s">
        <v>5247</v>
      </c>
      <c r="F927" s="2" t="s">
        <v>37</v>
      </c>
      <c r="G927" s="2" t="s">
        <v>38</v>
      </c>
      <c r="H927" s="2">
        <v>55000000</v>
      </c>
      <c r="I927" s="2">
        <v>5.5</v>
      </c>
    </row>
    <row r="928" spans="1:9" x14ac:dyDescent="0.3">
      <c r="A928" s="1" t="s">
        <v>2843</v>
      </c>
      <c r="B928" s="1">
        <v>106</v>
      </c>
      <c r="C928" s="1">
        <v>41482207</v>
      </c>
      <c r="D928" s="1" t="s">
        <v>882</v>
      </c>
      <c r="E928" s="1" t="s">
        <v>5252</v>
      </c>
      <c r="F928" s="1" t="s">
        <v>37</v>
      </c>
      <c r="G928" s="1" t="s">
        <v>38</v>
      </c>
      <c r="H928" s="1">
        <v>50000000</v>
      </c>
      <c r="I928" s="1">
        <v>6.3</v>
      </c>
    </row>
    <row r="929" spans="1:9" x14ac:dyDescent="0.3">
      <c r="A929" s="2" t="s">
        <v>4950</v>
      </c>
      <c r="B929" s="2">
        <v>141</v>
      </c>
      <c r="C929" s="2">
        <v>47105085</v>
      </c>
      <c r="D929" s="2" t="s">
        <v>1935</v>
      </c>
      <c r="E929" s="2" t="s">
        <v>5256</v>
      </c>
      <c r="F929" s="2" t="s">
        <v>37</v>
      </c>
      <c r="G929" s="2" t="s">
        <v>38</v>
      </c>
      <c r="H929" s="2">
        <v>50000000</v>
      </c>
      <c r="I929" s="2">
        <v>7.4</v>
      </c>
    </row>
    <row r="930" spans="1:9" x14ac:dyDescent="0.3">
      <c r="A930" s="1" t="s">
        <v>2565</v>
      </c>
      <c r="B930" s="1">
        <v>124</v>
      </c>
      <c r="C930" s="1">
        <v>41256277</v>
      </c>
      <c r="D930" s="1" t="s">
        <v>59</v>
      </c>
      <c r="E930" s="1" t="s">
        <v>5259</v>
      </c>
      <c r="F930" s="1" t="s">
        <v>37</v>
      </c>
      <c r="G930" s="1" t="s">
        <v>38</v>
      </c>
      <c r="H930" s="1">
        <v>50000000</v>
      </c>
      <c r="I930" s="1">
        <v>5.9</v>
      </c>
    </row>
    <row r="931" spans="1:9" x14ac:dyDescent="0.3">
      <c r="A931" s="2" t="s">
        <v>5263</v>
      </c>
      <c r="B931" s="2">
        <v>98</v>
      </c>
      <c r="C931" s="2">
        <v>50740078</v>
      </c>
      <c r="D931" s="2" t="s">
        <v>2208</v>
      </c>
      <c r="E931" s="2" t="s">
        <v>5264</v>
      </c>
      <c r="F931" s="2" t="s">
        <v>37</v>
      </c>
      <c r="G931" s="2" t="s">
        <v>767</v>
      </c>
      <c r="H931" s="2">
        <v>45000000</v>
      </c>
      <c r="I931" s="2">
        <v>6.2</v>
      </c>
    </row>
    <row r="932" spans="1:9" x14ac:dyDescent="0.3">
      <c r="A932" s="1" t="s">
        <v>5268</v>
      </c>
      <c r="B932" s="1">
        <v>108</v>
      </c>
      <c r="C932" s="1">
        <v>40203020</v>
      </c>
      <c r="D932" s="1" t="s">
        <v>1415</v>
      </c>
      <c r="E932" s="1" t="s">
        <v>5269</v>
      </c>
      <c r="F932" s="1" t="s">
        <v>37</v>
      </c>
      <c r="G932" s="1" t="s">
        <v>56</v>
      </c>
      <c r="H932" s="1">
        <v>40000000</v>
      </c>
      <c r="I932" s="1">
        <v>5.9</v>
      </c>
    </row>
    <row r="933" spans="1:9" x14ac:dyDescent="0.3">
      <c r="A933" s="2" t="s">
        <v>5273</v>
      </c>
      <c r="B933" s="2">
        <v>114</v>
      </c>
      <c r="C933" s="2">
        <v>40905277</v>
      </c>
      <c r="D933" s="2" t="s">
        <v>5274</v>
      </c>
      <c r="E933" s="2" t="s">
        <v>5275</v>
      </c>
      <c r="F933" s="2" t="s">
        <v>37</v>
      </c>
      <c r="G933" s="2" t="s">
        <v>38</v>
      </c>
      <c r="H933" s="2">
        <v>50000000</v>
      </c>
      <c r="I933" s="2">
        <v>6.5</v>
      </c>
    </row>
    <row r="934" spans="1:9" x14ac:dyDescent="0.3">
      <c r="A934" s="1" t="s">
        <v>5279</v>
      </c>
      <c r="B934" s="1">
        <v>101</v>
      </c>
      <c r="C934" s="1">
        <v>38590500</v>
      </c>
      <c r="D934" s="1" t="s">
        <v>50</v>
      </c>
      <c r="E934" s="1" t="s">
        <v>5281</v>
      </c>
      <c r="F934" s="1" t="s">
        <v>37</v>
      </c>
      <c r="G934" s="1" t="s">
        <v>38</v>
      </c>
      <c r="H934" s="1">
        <v>50000000</v>
      </c>
      <c r="I934" s="1">
        <v>4.4000000000000004</v>
      </c>
    </row>
    <row r="935" spans="1:9" x14ac:dyDescent="0.3">
      <c r="A935" s="2" t="s">
        <v>4903</v>
      </c>
      <c r="B935" s="2">
        <v>93</v>
      </c>
      <c r="C935" s="2">
        <v>39177541</v>
      </c>
      <c r="D935" s="2" t="s">
        <v>148</v>
      </c>
      <c r="E935" s="2" t="s">
        <v>5285</v>
      </c>
      <c r="F935" s="2" t="s">
        <v>37</v>
      </c>
      <c r="G935" s="2" t="s">
        <v>38</v>
      </c>
      <c r="H935" s="2">
        <v>50000000</v>
      </c>
      <c r="I935" s="2">
        <v>3.5</v>
      </c>
    </row>
    <row r="936" spans="1:9" x14ac:dyDescent="0.3">
      <c r="A936" s="1" t="s">
        <v>5289</v>
      </c>
      <c r="B936" s="1">
        <v>119</v>
      </c>
      <c r="C936" s="1">
        <v>39778599</v>
      </c>
      <c r="D936" s="1" t="s">
        <v>1826</v>
      </c>
      <c r="E936" s="1" t="s">
        <v>5291</v>
      </c>
      <c r="F936" s="1" t="s">
        <v>37</v>
      </c>
      <c r="G936" s="1" t="s">
        <v>38</v>
      </c>
      <c r="H936" s="1">
        <v>50000000</v>
      </c>
      <c r="I936" s="1">
        <v>6.6</v>
      </c>
    </row>
    <row r="937" spans="1:9" x14ac:dyDescent="0.3">
      <c r="A937" s="2" t="s">
        <v>3303</v>
      </c>
      <c r="B937" s="2">
        <v>119</v>
      </c>
      <c r="C937" s="2">
        <v>37486138</v>
      </c>
      <c r="D937" s="2" t="s">
        <v>1415</v>
      </c>
      <c r="E937" s="2" t="s">
        <v>5295</v>
      </c>
      <c r="F937" s="2" t="s">
        <v>37</v>
      </c>
      <c r="G937" s="2" t="s">
        <v>38</v>
      </c>
      <c r="H937" s="2">
        <v>50000000</v>
      </c>
      <c r="I937" s="2">
        <v>6</v>
      </c>
    </row>
    <row r="938" spans="1:9" x14ac:dyDescent="0.3">
      <c r="A938" s="1" t="s">
        <v>5139</v>
      </c>
      <c r="B938" s="1">
        <v>99</v>
      </c>
      <c r="C938" s="1">
        <v>38105077</v>
      </c>
      <c r="D938" s="1" t="s">
        <v>334</v>
      </c>
      <c r="E938" s="1" t="s">
        <v>5300</v>
      </c>
      <c r="F938" s="1" t="s">
        <v>37</v>
      </c>
      <c r="G938" s="1" t="s">
        <v>38</v>
      </c>
      <c r="H938" s="1">
        <v>40000000</v>
      </c>
      <c r="I938" s="1">
        <v>6.4</v>
      </c>
    </row>
    <row r="939" spans="1:9" x14ac:dyDescent="0.3">
      <c r="A939" s="2" t="s">
        <v>79</v>
      </c>
      <c r="B939" s="2">
        <v>137</v>
      </c>
      <c r="C939" s="2">
        <v>35168395</v>
      </c>
      <c r="D939" s="2" t="s">
        <v>4915</v>
      </c>
      <c r="E939" s="2" t="s">
        <v>5304</v>
      </c>
      <c r="F939" s="2" t="s">
        <v>37</v>
      </c>
      <c r="G939" s="2" t="s">
        <v>38</v>
      </c>
      <c r="H939" s="2">
        <v>50000000</v>
      </c>
      <c r="I939" s="2">
        <v>6.5</v>
      </c>
    </row>
    <row r="940" spans="1:9" x14ac:dyDescent="0.3">
      <c r="A940" s="1" t="s">
        <v>5314</v>
      </c>
      <c r="B940" s="1">
        <v>117</v>
      </c>
      <c r="C940" s="1">
        <v>32800000</v>
      </c>
      <c r="D940" s="1" t="s">
        <v>5316</v>
      </c>
      <c r="E940" s="1" t="s">
        <v>5317</v>
      </c>
      <c r="F940" s="1" t="s">
        <v>37</v>
      </c>
      <c r="G940" s="1" t="s">
        <v>38</v>
      </c>
      <c r="H940" s="1">
        <v>40000000</v>
      </c>
      <c r="I940" s="1">
        <v>4.3</v>
      </c>
    </row>
    <row r="941" spans="1:9" x14ac:dyDescent="0.3">
      <c r="A941" s="2" t="s">
        <v>4673</v>
      </c>
      <c r="B941" s="2">
        <v>87</v>
      </c>
      <c r="C941" s="2">
        <v>33643461</v>
      </c>
      <c r="D941" s="2" t="s">
        <v>3057</v>
      </c>
      <c r="E941" s="2" t="s">
        <v>5320</v>
      </c>
      <c r="F941" s="2" t="s">
        <v>37</v>
      </c>
      <c r="G941" s="2" t="s">
        <v>38</v>
      </c>
      <c r="H941" s="2">
        <v>50000000</v>
      </c>
      <c r="I941" s="2">
        <v>4.2</v>
      </c>
    </row>
    <row r="942" spans="1:9" x14ac:dyDescent="0.3">
      <c r="A942" s="1" t="s">
        <v>3694</v>
      </c>
      <c r="B942" s="1">
        <v>129</v>
      </c>
      <c r="C942" s="1">
        <v>32741596</v>
      </c>
      <c r="D942" s="1" t="s">
        <v>5324</v>
      </c>
      <c r="E942" s="1" t="s">
        <v>5325</v>
      </c>
      <c r="F942" s="1" t="s">
        <v>37</v>
      </c>
      <c r="G942" s="1" t="s">
        <v>38</v>
      </c>
      <c r="H942" s="1">
        <v>50000000</v>
      </c>
      <c r="I942" s="1">
        <v>6.5</v>
      </c>
    </row>
    <row r="943" spans="1:9" x14ac:dyDescent="0.3">
      <c r="A943" s="2" t="s">
        <v>5328</v>
      </c>
      <c r="B943" s="2">
        <v>115</v>
      </c>
      <c r="C943" s="2">
        <v>31874869</v>
      </c>
      <c r="D943" s="2" t="s">
        <v>2215</v>
      </c>
      <c r="E943" s="2" t="s">
        <v>5329</v>
      </c>
      <c r="F943" s="2" t="s">
        <v>37</v>
      </c>
      <c r="G943" s="2" t="s">
        <v>38</v>
      </c>
      <c r="H943" s="2">
        <v>50000000</v>
      </c>
      <c r="I943" s="2">
        <v>6.1</v>
      </c>
    </row>
    <row r="944" spans="1:9" x14ac:dyDescent="0.3">
      <c r="A944" s="1" t="s">
        <v>1058</v>
      </c>
      <c r="B944" s="1">
        <v>132</v>
      </c>
      <c r="C944" s="1">
        <v>30306268</v>
      </c>
      <c r="D944" s="1" t="s">
        <v>334</v>
      </c>
      <c r="E944" s="1" t="s">
        <v>5334</v>
      </c>
      <c r="F944" s="1" t="s">
        <v>37</v>
      </c>
      <c r="G944" s="1" t="s">
        <v>1465</v>
      </c>
      <c r="H944" s="1">
        <v>50000000</v>
      </c>
      <c r="I944" s="1">
        <v>6.3</v>
      </c>
    </row>
    <row r="945" spans="1:9" x14ac:dyDescent="0.3">
      <c r="A945" s="2" t="s">
        <v>5338</v>
      </c>
      <c r="B945" s="2">
        <v>131</v>
      </c>
      <c r="C945" s="2">
        <v>27667947</v>
      </c>
      <c r="D945" s="2" t="s">
        <v>2125</v>
      </c>
      <c r="E945" s="2" t="s">
        <v>5340</v>
      </c>
      <c r="F945" s="2" t="s">
        <v>37</v>
      </c>
      <c r="G945" s="2" t="s">
        <v>56</v>
      </c>
      <c r="H945" s="2">
        <v>50000000</v>
      </c>
      <c r="I945" s="2">
        <v>6.2</v>
      </c>
    </row>
    <row r="946" spans="1:9" x14ac:dyDescent="0.3">
      <c r="A946" s="1" t="s">
        <v>3891</v>
      </c>
      <c r="B946" s="1">
        <v>95</v>
      </c>
      <c r="C946" s="1">
        <v>27067160</v>
      </c>
      <c r="D946" s="1" t="s">
        <v>1415</v>
      </c>
      <c r="E946" s="1" t="s">
        <v>5345</v>
      </c>
      <c r="F946" s="1" t="s">
        <v>37</v>
      </c>
      <c r="G946" s="1" t="s">
        <v>38</v>
      </c>
      <c r="H946" s="1">
        <v>50000000</v>
      </c>
      <c r="I946" s="1">
        <v>5.9</v>
      </c>
    </row>
    <row r="947" spans="1:9" x14ac:dyDescent="0.3">
      <c r="A947" s="2" t="s">
        <v>5349</v>
      </c>
      <c r="B947" s="2">
        <v>125</v>
      </c>
      <c r="C947" s="2">
        <v>26616999</v>
      </c>
      <c r="D947" s="2" t="s">
        <v>1675</v>
      </c>
      <c r="E947" s="2" t="s">
        <v>5351</v>
      </c>
      <c r="F947" s="2" t="s">
        <v>37</v>
      </c>
      <c r="G947" s="2" t="s">
        <v>38</v>
      </c>
      <c r="H947" s="2">
        <v>40000000</v>
      </c>
      <c r="I947" s="2">
        <v>5.9</v>
      </c>
    </row>
    <row r="948" spans="1:9" x14ac:dyDescent="0.3">
      <c r="A948" s="1" t="s">
        <v>1311</v>
      </c>
      <c r="B948" s="1">
        <v>98</v>
      </c>
      <c r="C948" s="1">
        <v>26536120</v>
      </c>
      <c r="D948" s="1" t="s">
        <v>1120</v>
      </c>
      <c r="E948" s="1" t="s">
        <v>5356</v>
      </c>
      <c r="F948" s="1" t="s">
        <v>37</v>
      </c>
      <c r="G948" s="1" t="s">
        <v>767</v>
      </c>
      <c r="H948" s="1">
        <v>50000000</v>
      </c>
      <c r="I948" s="1">
        <v>6.5</v>
      </c>
    </row>
    <row r="949" spans="1:9" x14ac:dyDescent="0.3">
      <c r="A949" s="2" t="s">
        <v>3694</v>
      </c>
      <c r="B949" s="2">
        <v>110</v>
      </c>
      <c r="C949" s="2">
        <v>26199517</v>
      </c>
      <c r="D949" s="2" t="s">
        <v>1120</v>
      </c>
      <c r="E949" s="2" t="s">
        <v>5360</v>
      </c>
      <c r="F949" s="2" t="s">
        <v>37</v>
      </c>
      <c r="G949" s="2" t="s">
        <v>38</v>
      </c>
      <c r="H949" s="2">
        <v>50000000</v>
      </c>
      <c r="I949" s="2">
        <v>6.4</v>
      </c>
    </row>
    <row r="950" spans="1:9" x14ac:dyDescent="0.3">
      <c r="A950" s="1" t="s">
        <v>1847</v>
      </c>
      <c r="B950" s="1">
        <v>118</v>
      </c>
      <c r="C950" s="1">
        <v>25450527</v>
      </c>
      <c r="D950" s="1" t="s">
        <v>1120</v>
      </c>
      <c r="E950" s="1" t="s">
        <v>5364</v>
      </c>
      <c r="F950" s="1" t="s">
        <v>37</v>
      </c>
      <c r="G950" s="1" t="s">
        <v>38</v>
      </c>
      <c r="H950" s="1">
        <v>50000000</v>
      </c>
      <c r="I950" s="1">
        <v>6.5</v>
      </c>
    </row>
    <row r="951" spans="1:9" x14ac:dyDescent="0.3">
      <c r="A951" s="2" t="s">
        <v>5367</v>
      </c>
      <c r="B951" s="2">
        <v>101</v>
      </c>
      <c r="C951" s="2">
        <v>25407250</v>
      </c>
      <c r="D951" s="2" t="s">
        <v>227</v>
      </c>
      <c r="E951" s="2" t="s">
        <v>5369</v>
      </c>
      <c r="F951" s="2" t="s">
        <v>37</v>
      </c>
      <c r="G951" s="2" t="s">
        <v>38</v>
      </c>
      <c r="H951" s="2">
        <v>50000000</v>
      </c>
      <c r="I951" s="2">
        <v>5.7</v>
      </c>
    </row>
    <row r="952" spans="1:9" x14ac:dyDescent="0.3">
      <c r="A952" s="1" t="s">
        <v>604</v>
      </c>
      <c r="B952" s="1">
        <v>90</v>
      </c>
      <c r="C952" s="1">
        <v>23159305</v>
      </c>
      <c r="D952" s="1" t="s">
        <v>613</v>
      </c>
      <c r="E952" s="1" t="s">
        <v>5378</v>
      </c>
      <c r="F952" s="1" t="s">
        <v>37</v>
      </c>
      <c r="G952" s="1" t="s">
        <v>38</v>
      </c>
      <c r="H952" s="1">
        <v>70000000</v>
      </c>
      <c r="I952" s="1">
        <v>8</v>
      </c>
    </row>
    <row r="953" spans="1:9" x14ac:dyDescent="0.3">
      <c r="A953" s="2" t="s">
        <v>5382</v>
      </c>
      <c r="B953" s="2">
        <v>119</v>
      </c>
      <c r="C953" s="2">
        <v>24006726</v>
      </c>
      <c r="D953" s="2" t="s">
        <v>5383</v>
      </c>
      <c r="E953" s="2" t="s">
        <v>5384</v>
      </c>
      <c r="F953" s="2" t="s">
        <v>37</v>
      </c>
      <c r="G953" s="2" t="s">
        <v>38</v>
      </c>
      <c r="H953" s="2">
        <v>50000000</v>
      </c>
      <c r="I953" s="2">
        <v>7.3</v>
      </c>
    </row>
    <row r="954" spans="1:9" x14ac:dyDescent="0.3">
      <c r="A954" s="1" t="s">
        <v>2296</v>
      </c>
      <c r="B954" s="1">
        <v>139</v>
      </c>
      <c r="C954" s="1">
        <v>20389967</v>
      </c>
      <c r="D954" s="1" t="s">
        <v>5388</v>
      </c>
      <c r="E954" s="1" t="s">
        <v>5389</v>
      </c>
      <c r="F954" s="1" t="s">
        <v>37</v>
      </c>
      <c r="G954" s="1" t="s">
        <v>38</v>
      </c>
      <c r="H954" s="1">
        <v>50000000</v>
      </c>
      <c r="I954" s="1">
        <v>6.7</v>
      </c>
    </row>
    <row r="955" spans="1:9" x14ac:dyDescent="0.3">
      <c r="A955" s="2" t="s">
        <v>4704</v>
      </c>
      <c r="B955" s="2">
        <v>130</v>
      </c>
      <c r="C955" s="2">
        <v>19593740</v>
      </c>
      <c r="D955" s="2" t="s">
        <v>2125</v>
      </c>
      <c r="E955" s="2" t="s">
        <v>5393</v>
      </c>
      <c r="F955" s="2" t="s">
        <v>37</v>
      </c>
      <c r="G955" s="2" t="s">
        <v>38</v>
      </c>
      <c r="H955" s="2">
        <v>50000000</v>
      </c>
      <c r="I955" s="2">
        <v>7.5</v>
      </c>
    </row>
    <row r="956" spans="1:9" x14ac:dyDescent="0.3">
      <c r="A956" s="1" t="s">
        <v>4437</v>
      </c>
      <c r="B956" s="1">
        <v>100</v>
      </c>
      <c r="C956" s="1">
        <v>19118247</v>
      </c>
      <c r="D956" s="1" t="s">
        <v>2136</v>
      </c>
      <c r="E956" s="1" t="s">
        <v>5397</v>
      </c>
      <c r="F956" s="1" t="s">
        <v>37</v>
      </c>
      <c r="G956" s="1" t="s">
        <v>38</v>
      </c>
      <c r="H956" s="1">
        <v>40000000</v>
      </c>
      <c r="I956" s="1">
        <v>5.4</v>
      </c>
    </row>
    <row r="957" spans="1:9" x14ac:dyDescent="0.3">
      <c r="A957" s="2" t="s">
        <v>5128</v>
      </c>
      <c r="B957" s="2">
        <v>114</v>
      </c>
      <c r="C957" s="2">
        <v>26442251</v>
      </c>
      <c r="D957" s="2" t="s">
        <v>464</v>
      </c>
      <c r="E957" s="2" t="s">
        <v>5400</v>
      </c>
      <c r="F957" s="2" t="s">
        <v>37</v>
      </c>
      <c r="G957" s="2" t="s">
        <v>38</v>
      </c>
      <c r="H957" s="2">
        <v>50000000</v>
      </c>
      <c r="I957" s="2">
        <v>6.6</v>
      </c>
    </row>
    <row r="958" spans="1:9" x14ac:dyDescent="0.3">
      <c r="A958" s="1" t="s">
        <v>5403</v>
      </c>
      <c r="B958" s="1">
        <v>96</v>
      </c>
      <c r="C958" s="1">
        <v>17114882</v>
      </c>
      <c r="D958" s="1" t="s">
        <v>2215</v>
      </c>
      <c r="E958" s="1" t="s">
        <v>5404</v>
      </c>
      <c r="F958" s="1" t="s">
        <v>37</v>
      </c>
      <c r="G958" s="1" t="s">
        <v>38</v>
      </c>
      <c r="H958" s="1">
        <v>25000000</v>
      </c>
      <c r="I958" s="1">
        <v>7.7</v>
      </c>
    </row>
    <row r="959" spans="1:9" x14ac:dyDescent="0.3">
      <c r="A959" s="2" t="s">
        <v>5408</v>
      </c>
      <c r="B959" s="2">
        <v>110</v>
      </c>
      <c r="C959" s="2">
        <v>18472363</v>
      </c>
      <c r="D959" s="2" t="s">
        <v>3336</v>
      </c>
      <c r="E959" s="2" t="s">
        <v>5409</v>
      </c>
      <c r="F959" s="2" t="s">
        <v>37</v>
      </c>
      <c r="G959" s="2" t="s">
        <v>38</v>
      </c>
      <c r="H959" s="2">
        <v>50000000</v>
      </c>
      <c r="I959" s="2">
        <v>5.8</v>
      </c>
    </row>
    <row r="960" spans="1:9" x14ac:dyDescent="0.3">
      <c r="A960" s="1" t="s">
        <v>1971</v>
      </c>
      <c r="B960" s="1">
        <v>158</v>
      </c>
      <c r="C960" s="1">
        <v>14131298</v>
      </c>
      <c r="D960" s="1" t="s">
        <v>3430</v>
      </c>
      <c r="E960" s="1" t="s">
        <v>5414</v>
      </c>
      <c r="F960" s="1" t="s">
        <v>37</v>
      </c>
      <c r="G960" s="1" t="s">
        <v>1465</v>
      </c>
      <c r="H960" s="1">
        <v>390000000</v>
      </c>
      <c r="I960" s="1">
        <v>6.4</v>
      </c>
    </row>
    <row r="961" spans="1:9" x14ac:dyDescent="0.3">
      <c r="A961" s="2" t="s">
        <v>5418</v>
      </c>
      <c r="B961" s="2">
        <v>102</v>
      </c>
      <c r="C961" s="2">
        <v>21557240</v>
      </c>
      <c r="D961" s="2" t="s">
        <v>5419</v>
      </c>
      <c r="E961" s="2" t="s">
        <v>5420</v>
      </c>
      <c r="F961" s="2" t="s">
        <v>37</v>
      </c>
      <c r="G961" s="2" t="s">
        <v>38</v>
      </c>
      <c r="H961" s="2">
        <v>49900000</v>
      </c>
      <c r="I961" s="2">
        <v>5.6</v>
      </c>
    </row>
    <row r="962" spans="1:9" x14ac:dyDescent="0.3">
      <c r="A962" s="1" t="s">
        <v>5423</v>
      </c>
      <c r="B962" s="1">
        <v>84</v>
      </c>
      <c r="C962" s="1">
        <v>21283440</v>
      </c>
      <c r="D962" s="1" t="s">
        <v>1924</v>
      </c>
      <c r="E962" s="1" t="s">
        <v>5425</v>
      </c>
      <c r="F962" s="1" t="s">
        <v>37</v>
      </c>
      <c r="G962" s="1" t="s">
        <v>38</v>
      </c>
      <c r="H962" s="1">
        <v>55000000</v>
      </c>
      <c r="I962" s="1">
        <v>6</v>
      </c>
    </row>
    <row r="963" spans="1:9" x14ac:dyDescent="0.3">
      <c r="A963" s="2" t="s">
        <v>5428</v>
      </c>
      <c r="B963" s="2">
        <v>115</v>
      </c>
      <c r="C963" s="2">
        <v>10556196</v>
      </c>
      <c r="D963" s="2" t="s">
        <v>2125</v>
      </c>
      <c r="E963" s="2" t="s">
        <v>5429</v>
      </c>
      <c r="F963" s="2" t="s">
        <v>37</v>
      </c>
      <c r="G963" s="2" t="s">
        <v>38</v>
      </c>
      <c r="H963" s="2">
        <v>50000000</v>
      </c>
      <c r="I963" s="2">
        <v>6.2</v>
      </c>
    </row>
    <row r="964" spans="1:9" x14ac:dyDescent="0.3">
      <c r="A964" s="1" t="s">
        <v>5433</v>
      </c>
      <c r="B964" s="1">
        <v>99</v>
      </c>
      <c r="C964" s="1">
        <v>16671505</v>
      </c>
      <c r="D964" s="1" t="s">
        <v>5435</v>
      </c>
      <c r="E964" s="1" t="s">
        <v>5436</v>
      </c>
      <c r="F964" s="1" t="s">
        <v>37</v>
      </c>
      <c r="G964" s="1" t="s">
        <v>38</v>
      </c>
      <c r="H964" s="1">
        <v>50000000</v>
      </c>
      <c r="I964" s="1">
        <v>5.9</v>
      </c>
    </row>
    <row r="965" spans="1:9" x14ac:dyDescent="0.3">
      <c r="A965" s="2" t="s">
        <v>576</v>
      </c>
      <c r="B965" s="2">
        <v>135</v>
      </c>
      <c r="C965" s="2">
        <v>10400000</v>
      </c>
      <c r="D965" s="2" t="s">
        <v>214</v>
      </c>
      <c r="E965" s="2" t="s">
        <v>5439</v>
      </c>
      <c r="F965" s="2" t="s">
        <v>37</v>
      </c>
      <c r="G965" s="2" t="s">
        <v>38</v>
      </c>
      <c r="H965" s="2">
        <v>50000000</v>
      </c>
      <c r="I965" s="2">
        <v>5.0999999999999996</v>
      </c>
    </row>
    <row r="966" spans="1:9" x14ac:dyDescent="0.3">
      <c r="A966" s="1" t="s">
        <v>521</v>
      </c>
      <c r="B966" s="1">
        <v>108</v>
      </c>
      <c r="C966" s="1">
        <v>9528092</v>
      </c>
      <c r="D966" s="1" t="s">
        <v>3581</v>
      </c>
      <c r="E966" s="1" t="s">
        <v>5442</v>
      </c>
      <c r="F966" s="1" t="s">
        <v>37</v>
      </c>
      <c r="G966" s="1" t="s">
        <v>38</v>
      </c>
      <c r="H966" s="1">
        <v>22000000</v>
      </c>
      <c r="I966" s="1">
        <v>6.8</v>
      </c>
    </row>
    <row r="967" spans="1:9" x14ac:dyDescent="0.3">
      <c r="A967" s="2" t="s">
        <v>1739</v>
      </c>
      <c r="B967" s="2">
        <v>127</v>
      </c>
      <c r="C967" s="2">
        <v>10137232</v>
      </c>
      <c r="D967" s="2" t="s">
        <v>5451</v>
      </c>
      <c r="E967" s="2" t="s">
        <v>5453</v>
      </c>
      <c r="F967" s="2" t="s">
        <v>37</v>
      </c>
      <c r="G967" s="2" t="s">
        <v>1465</v>
      </c>
      <c r="H967" s="2">
        <v>50000000</v>
      </c>
      <c r="I967" s="2">
        <v>6</v>
      </c>
    </row>
    <row r="968" spans="1:9" x14ac:dyDescent="0.3">
      <c r="A968" s="1" t="s">
        <v>4733</v>
      </c>
      <c r="B968" s="1">
        <v>107</v>
      </c>
      <c r="C968" s="1">
        <v>9795017</v>
      </c>
      <c r="D968" s="1" t="s">
        <v>2125</v>
      </c>
      <c r="E968" s="1" t="s">
        <v>5456</v>
      </c>
      <c r="F968" s="1" t="s">
        <v>37</v>
      </c>
      <c r="G968" s="1" t="s">
        <v>38</v>
      </c>
      <c r="H968" s="1">
        <v>50000000</v>
      </c>
      <c r="I968" s="1">
        <v>5.0999999999999996</v>
      </c>
    </row>
    <row r="969" spans="1:9" x14ac:dyDescent="0.3">
      <c r="A969" s="2" t="s">
        <v>4531</v>
      </c>
      <c r="B969" s="2">
        <v>95</v>
      </c>
      <c r="C969" s="2">
        <v>20488579</v>
      </c>
      <c r="D969" s="2" t="s">
        <v>2813</v>
      </c>
      <c r="E969" s="2" t="s">
        <v>5459</v>
      </c>
      <c r="F969" s="2" t="s">
        <v>37</v>
      </c>
      <c r="G969" s="2" t="s">
        <v>38</v>
      </c>
      <c r="H969" s="2">
        <v>50000000</v>
      </c>
      <c r="I969" s="2">
        <v>5.8</v>
      </c>
    </row>
    <row r="970" spans="1:9" x14ac:dyDescent="0.3">
      <c r="A970" s="1" t="s">
        <v>5462</v>
      </c>
      <c r="B970" s="1">
        <v>124</v>
      </c>
      <c r="C970" s="1">
        <v>19445217</v>
      </c>
      <c r="D970" s="1" t="s">
        <v>687</v>
      </c>
      <c r="E970" s="1" t="s">
        <v>5465</v>
      </c>
      <c r="F970" s="1" t="s">
        <v>37</v>
      </c>
      <c r="G970" s="1" t="s">
        <v>38</v>
      </c>
      <c r="H970" s="1">
        <v>60000000</v>
      </c>
      <c r="I970" s="1">
        <v>6.2</v>
      </c>
    </row>
    <row r="971" spans="1:9" x14ac:dyDescent="0.3">
      <c r="A971" s="2" t="s">
        <v>5469</v>
      </c>
      <c r="B971" s="2">
        <v>109</v>
      </c>
      <c r="C971" s="2">
        <v>8355815</v>
      </c>
      <c r="D971" s="2" t="s">
        <v>5316</v>
      </c>
      <c r="E971" s="2" t="s">
        <v>5470</v>
      </c>
      <c r="F971" s="2" t="s">
        <v>37</v>
      </c>
      <c r="G971" s="2" t="s">
        <v>56</v>
      </c>
      <c r="H971" s="2">
        <v>55000000</v>
      </c>
      <c r="I971" s="2">
        <v>6.4</v>
      </c>
    </row>
    <row r="972" spans="1:9" x14ac:dyDescent="0.3">
      <c r="A972" s="1" t="s">
        <v>2112</v>
      </c>
      <c r="B972" s="1">
        <v>102</v>
      </c>
      <c r="C972" s="1">
        <v>28837115</v>
      </c>
      <c r="D972" s="1" t="s">
        <v>1671</v>
      </c>
      <c r="E972" s="1" t="s">
        <v>5473</v>
      </c>
      <c r="F972" s="1" t="s">
        <v>37</v>
      </c>
      <c r="G972" s="1" t="s">
        <v>38</v>
      </c>
      <c r="H972" s="1">
        <v>50000000</v>
      </c>
      <c r="I972" s="1">
        <v>4.8</v>
      </c>
    </row>
    <row r="973" spans="1:9" x14ac:dyDescent="0.3">
      <c r="A973" s="2" t="s">
        <v>5476</v>
      </c>
      <c r="B973" s="2">
        <v>88</v>
      </c>
      <c r="C973" s="2">
        <v>6471394</v>
      </c>
      <c r="D973" s="2" t="s">
        <v>1009</v>
      </c>
      <c r="E973" s="2" t="s">
        <v>5478</v>
      </c>
      <c r="F973" s="2" t="s">
        <v>37</v>
      </c>
      <c r="G973" s="2" t="s">
        <v>38</v>
      </c>
      <c r="H973" s="2">
        <v>50000000</v>
      </c>
      <c r="I973" s="2">
        <v>4.9000000000000004</v>
      </c>
    </row>
    <row r="974" spans="1:9" x14ac:dyDescent="0.3">
      <c r="A974" s="1" t="s">
        <v>3066</v>
      </c>
      <c r="B974" s="1">
        <v>87</v>
      </c>
      <c r="C974" s="1">
        <v>6291602</v>
      </c>
      <c r="D974" s="1" t="s">
        <v>5482</v>
      </c>
      <c r="E974" s="1" t="s">
        <v>5483</v>
      </c>
      <c r="F974" s="1" t="s">
        <v>37</v>
      </c>
      <c r="G974" s="1" t="s">
        <v>38</v>
      </c>
      <c r="H974" s="1">
        <v>50000000</v>
      </c>
      <c r="I974" s="1">
        <v>5.6</v>
      </c>
    </row>
    <row r="975" spans="1:9" x14ac:dyDescent="0.3">
      <c r="A975" s="2" t="s">
        <v>5486</v>
      </c>
      <c r="B975" s="2">
        <v>104</v>
      </c>
      <c r="C975" s="2">
        <v>10706786</v>
      </c>
      <c r="D975" s="2" t="s">
        <v>1364</v>
      </c>
      <c r="E975" s="2" t="s">
        <v>5487</v>
      </c>
      <c r="F975" s="2" t="s">
        <v>37</v>
      </c>
      <c r="G975" s="2" t="s">
        <v>38</v>
      </c>
      <c r="H975" s="2">
        <v>50000000</v>
      </c>
      <c r="I975" s="2">
        <v>5.5</v>
      </c>
    </row>
    <row r="976" spans="1:9" x14ac:dyDescent="0.3">
      <c r="A976" s="1" t="s">
        <v>3444</v>
      </c>
      <c r="B976" s="1">
        <v>96</v>
      </c>
      <c r="C976" s="1">
        <v>8742261</v>
      </c>
      <c r="D976" s="1" t="s">
        <v>1120</v>
      </c>
      <c r="E976" s="1" t="s">
        <v>5491</v>
      </c>
      <c r="F976" s="1" t="s">
        <v>37</v>
      </c>
      <c r="G976" s="1" t="s">
        <v>268</v>
      </c>
      <c r="H976" s="1">
        <v>18000000</v>
      </c>
      <c r="I976" s="1">
        <v>3.7</v>
      </c>
    </row>
    <row r="977" spans="1:9" x14ac:dyDescent="0.3">
      <c r="A977" s="2" t="s">
        <v>5495</v>
      </c>
      <c r="B977" s="2">
        <v>85</v>
      </c>
      <c r="C977" s="2">
        <v>43905746</v>
      </c>
      <c r="D977" s="2" t="s">
        <v>2813</v>
      </c>
      <c r="E977" s="2" t="s">
        <v>5496</v>
      </c>
      <c r="F977" s="2" t="s">
        <v>37</v>
      </c>
      <c r="G977" s="2" t="s">
        <v>38</v>
      </c>
      <c r="H977" s="2">
        <v>49000000</v>
      </c>
      <c r="I977" s="2">
        <v>5.9</v>
      </c>
    </row>
    <row r="978" spans="1:9" x14ac:dyDescent="0.3">
      <c r="A978" s="1" t="s">
        <v>2066</v>
      </c>
      <c r="B978" s="1">
        <v>104</v>
      </c>
      <c r="C978" s="1">
        <v>21413502</v>
      </c>
      <c r="D978" s="1" t="s">
        <v>5504</v>
      </c>
      <c r="E978" s="1" t="s">
        <v>5505</v>
      </c>
      <c r="F978" s="1" t="s">
        <v>37</v>
      </c>
      <c r="G978" s="1" t="s">
        <v>38</v>
      </c>
      <c r="H978" s="1">
        <v>40000000</v>
      </c>
      <c r="I978" s="1">
        <v>6.3</v>
      </c>
    </row>
    <row r="979" spans="1:9" x14ac:dyDescent="0.3">
      <c r="A979" s="2" t="s">
        <v>1526</v>
      </c>
      <c r="B979" s="2">
        <v>190</v>
      </c>
      <c r="C979" s="2">
        <v>124107476</v>
      </c>
      <c r="D979" s="2" t="s">
        <v>2125</v>
      </c>
      <c r="E979" s="2" t="s">
        <v>5516</v>
      </c>
      <c r="F979" s="2" t="s">
        <v>37</v>
      </c>
      <c r="G979" s="2" t="s">
        <v>38</v>
      </c>
      <c r="H979" s="2">
        <v>48000000</v>
      </c>
      <c r="I979" s="2">
        <v>7.6</v>
      </c>
    </row>
    <row r="980" spans="1:9" x14ac:dyDescent="0.3">
      <c r="A980" s="1" t="s">
        <v>389</v>
      </c>
      <c r="B980" s="1">
        <v>127</v>
      </c>
      <c r="C980" s="1">
        <v>197171806</v>
      </c>
      <c r="D980" s="1" t="s">
        <v>42</v>
      </c>
      <c r="E980" s="1" t="s">
        <v>5520</v>
      </c>
      <c r="F980" s="1" t="s">
        <v>37</v>
      </c>
      <c r="G980" s="1" t="s">
        <v>38</v>
      </c>
      <c r="H980" s="1">
        <v>48000000</v>
      </c>
      <c r="I980" s="1">
        <v>8.3000000000000007</v>
      </c>
    </row>
    <row r="981" spans="1:9" x14ac:dyDescent="0.3">
      <c r="A981" s="2" t="s">
        <v>1389</v>
      </c>
      <c r="B981" s="2">
        <v>120</v>
      </c>
      <c r="C981" s="2">
        <v>31569268</v>
      </c>
      <c r="D981" s="2" t="s">
        <v>5529</v>
      </c>
      <c r="E981" s="2" t="s">
        <v>5530</v>
      </c>
      <c r="F981" s="2" t="s">
        <v>37</v>
      </c>
      <c r="G981" s="2" t="s">
        <v>38</v>
      </c>
      <c r="H981" s="2">
        <v>49000000</v>
      </c>
      <c r="I981" s="2">
        <v>6.9</v>
      </c>
    </row>
    <row r="982" spans="1:9" x14ac:dyDescent="0.3">
      <c r="A982" s="1" t="s">
        <v>1198</v>
      </c>
      <c r="B982" s="1">
        <v>118</v>
      </c>
      <c r="C982" s="1">
        <v>66488090</v>
      </c>
      <c r="D982" s="1" t="s">
        <v>2142</v>
      </c>
      <c r="E982" s="1" t="s">
        <v>5533</v>
      </c>
      <c r="F982" s="1" t="s">
        <v>37</v>
      </c>
      <c r="G982" s="1" t="s">
        <v>38</v>
      </c>
      <c r="H982" s="1">
        <v>48000000</v>
      </c>
      <c r="I982" s="1">
        <v>6.7</v>
      </c>
    </row>
    <row r="983" spans="1:9" x14ac:dyDescent="0.3">
      <c r="A983" s="2" t="s">
        <v>685</v>
      </c>
      <c r="B983" s="2">
        <v>112</v>
      </c>
      <c r="C983" s="2">
        <v>95308367</v>
      </c>
      <c r="D983" s="2" t="s">
        <v>2125</v>
      </c>
      <c r="E983" s="2" t="s">
        <v>5538</v>
      </c>
      <c r="F983" s="2" t="s">
        <v>37</v>
      </c>
      <c r="G983" s="2" t="s">
        <v>38</v>
      </c>
      <c r="H983" s="2">
        <v>48000000</v>
      </c>
      <c r="I983" s="2">
        <v>6.8</v>
      </c>
    </row>
    <row r="984" spans="1:9" x14ac:dyDescent="0.3">
      <c r="A984" s="1" t="s">
        <v>4166</v>
      </c>
      <c r="B984" s="1">
        <v>114</v>
      </c>
      <c r="C984" s="1">
        <v>60652036</v>
      </c>
      <c r="D984" s="1" t="s">
        <v>5550</v>
      </c>
      <c r="E984" s="1" t="s">
        <v>5551</v>
      </c>
      <c r="F984" s="1" t="s">
        <v>37</v>
      </c>
      <c r="G984" s="1" t="s">
        <v>38</v>
      </c>
      <c r="H984" s="1">
        <v>48000000</v>
      </c>
      <c r="I984" s="1">
        <v>7.1</v>
      </c>
    </row>
    <row r="985" spans="1:9" x14ac:dyDescent="0.3">
      <c r="A985" s="2" t="s">
        <v>2354</v>
      </c>
      <c r="B985" s="2">
        <v>137</v>
      </c>
      <c r="C985" s="2">
        <v>1206135</v>
      </c>
      <c r="D985" s="2" t="s">
        <v>2125</v>
      </c>
      <c r="E985" s="2" t="s">
        <v>5556</v>
      </c>
      <c r="F985" s="2" t="s">
        <v>37</v>
      </c>
      <c r="G985" s="2" t="s">
        <v>5560</v>
      </c>
      <c r="H985" s="2">
        <v>50000000</v>
      </c>
      <c r="I985" s="2">
        <v>6.4</v>
      </c>
    </row>
    <row r="986" spans="1:9" x14ac:dyDescent="0.3">
      <c r="A986" s="1" t="s">
        <v>3129</v>
      </c>
      <c r="B986" s="1">
        <v>112</v>
      </c>
      <c r="C986" s="1">
        <v>56607223</v>
      </c>
      <c r="D986" s="1" t="s">
        <v>4219</v>
      </c>
      <c r="E986" s="1" t="s">
        <v>5563</v>
      </c>
      <c r="F986" s="1" t="s">
        <v>37</v>
      </c>
      <c r="G986" s="1" t="s">
        <v>268</v>
      </c>
      <c r="H986" s="1">
        <v>48000000</v>
      </c>
      <c r="I986" s="1">
        <v>6.4</v>
      </c>
    </row>
    <row r="987" spans="1:9" x14ac:dyDescent="0.3">
      <c r="A987" s="2" t="s">
        <v>4392</v>
      </c>
      <c r="B987" s="2">
        <v>120</v>
      </c>
      <c r="C987" s="2">
        <v>50173190</v>
      </c>
      <c r="D987" s="2" t="s">
        <v>5567</v>
      </c>
      <c r="E987" s="2" t="s">
        <v>5568</v>
      </c>
      <c r="F987" s="2" t="s">
        <v>37</v>
      </c>
      <c r="G987" s="2" t="s">
        <v>38</v>
      </c>
      <c r="H987" s="2">
        <v>48000000</v>
      </c>
      <c r="I987" s="2">
        <v>7.4</v>
      </c>
    </row>
    <row r="988" spans="1:9" x14ac:dyDescent="0.3">
      <c r="A988" s="1" t="s">
        <v>1421</v>
      </c>
      <c r="B988" s="1">
        <v>123</v>
      </c>
      <c r="C988" s="1">
        <v>47095453</v>
      </c>
      <c r="D988" s="1" t="s">
        <v>3632</v>
      </c>
      <c r="E988" s="1" t="s">
        <v>5571</v>
      </c>
      <c r="F988" s="1" t="s">
        <v>37</v>
      </c>
      <c r="G988" s="1" t="s">
        <v>38</v>
      </c>
      <c r="H988" s="1">
        <v>48000000</v>
      </c>
      <c r="I988" s="1">
        <v>6.4</v>
      </c>
    </row>
    <row r="989" spans="1:9" x14ac:dyDescent="0.3">
      <c r="A989" s="2" t="s">
        <v>4218</v>
      </c>
      <c r="B989" s="2">
        <v>93</v>
      </c>
      <c r="C989" s="2">
        <v>37879996</v>
      </c>
      <c r="D989" s="2" t="s">
        <v>3632</v>
      </c>
      <c r="E989" s="2" t="s">
        <v>5575</v>
      </c>
      <c r="F989" s="2" t="s">
        <v>37</v>
      </c>
      <c r="G989" s="2" t="s">
        <v>38</v>
      </c>
      <c r="H989" s="2">
        <v>48000000</v>
      </c>
      <c r="I989" s="2">
        <v>6</v>
      </c>
    </row>
    <row r="990" spans="1:9" x14ac:dyDescent="0.3">
      <c r="A990" s="1" t="s">
        <v>4850</v>
      </c>
      <c r="B990" s="1">
        <v>123</v>
      </c>
      <c r="C990" s="1">
        <v>25900000</v>
      </c>
      <c r="D990" s="1" t="s">
        <v>5579</v>
      </c>
      <c r="E990" s="1" t="s">
        <v>5580</v>
      </c>
      <c r="F990" s="1" t="s">
        <v>37</v>
      </c>
      <c r="G990" s="1" t="s">
        <v>38</v>
      </c>
      <c r="H990" s="1">
        <v>58000000</v>
      </c>
      <c r="I990" s="1">
        <v>6.5</v>
      </c>
    </row>
    <row r="991" spans="1:9" x14ac:dyDescent="0.3">
      <c r="A991" s="2" t="s">
        <v>1421</v>
      </c>
      <c r="B991" s="2">
        <v>122</v>
      </c>
      <c r="C991" s="2">
        <v>53574088</v>
      </c>
      <c r="D991" s="2" t="s">
        <v>5584</v>
      </c>
      <c r="E991" s="2" t="s">
        <v>5585</v>
      </c>
      <c r="F991" s="2" t="s">
        <v>37</v>
      </c>
      <c r="G991" s="2" t="s">
        <v>38</v>
      </c>
      <c r="H991" s="2">
        <v>55000000</v>
      </c>
      <c r="I991" s="2">
        <v>7.8</v>
      </c>
    </row>
    <row r="992" spans="1:9" x14ac:dyDescent="0.3">
      <c r="A992" s="1" t="s">
        <v>5589</v>
      </c>
      <c r="B992" s="1">
        <v>115</v>
      </c>
      <c r="C992" s="1">
        <v>89253340</v>
      </c>
      <c r="D992" s="1" t="s">
        <v>59</v>
      </c>
      <c r="E992" s="1" t="s">
        <v>5590</v>
      </c>
      <c r="F992" s="1" t="s">
        <v>37</v>
      </c>
      <c r="G992" s="1" t="s">
        <v>1465</v>
      </c>
      <c r="H992" s="1">
        <v>48000000</v>
      </c>
      <c r="I992" s="1">
        <v>6</v>
      </c>
    </row>
    <row r="993" spans="1:9" x14ac:dyDescent="0.3">
      <c r="A993" s="2" t="s">
        <v>1526</v>
      </c>
      <c r="B993" s="2">
        <v>123</v>
      </c>
      <c r="C993" s="2">
        <v>37339525</v>
      </c>
      <c r="D993" s="2" t="s">
        <v>5274</v>
      </c>
      <c r="E993" s="2" t="s">
        <v>5594</v>
      </c>
      <c r="F993" s="2" t="s">
        <v>37</v>
      </c>
      <c r="G993" s="2" t="s">
        <v>38</v>
      </c>
      <c r="H993" s="2">
        <v>48000000</v>
      </c>
      <c r="I993" s="2">
        <v>7</v>
      </c>
    </row>
    <row r="994" spans="1:9" x14ac:dyDescent="0.3">
      <c r="A994" s="1" t="s">
        <v>2112</v>
      </c>
      <c r="B994" s="1">
        <v>96</v>
      </c>
      <c r="C994" s="1">
        <v>60154431</v>
      </c>
      <c r="D994" s="1" t="s">
        <v>5598</v>
      </c>
      <c r="E994" s="1" t="s">
        <v>5599</v>
      </c>
      <c r="F994" s="1" t="s">
        <v>37</v>
      </c>
      <c r="G994" s="1" t="s">
        <v>38</v>
      </c>
      <c r="H994" s="1">
        <v>47000000</v>
      </c>
      <c r="I994" s="1">
        <v>6</v>
      </c>
    </row>
    <row r="995" spans="1:9" x14ac:dyDescent="0.3">
      <c r="A995" s="2" t="s">
        <v>1680</v>
      </c>
      <c r="B995" s="2">
        <v>105</v>
      </c>
      <c r="C995" s="2">
        <v>103738726</v>
      </c>
      <c r="D995" s="2" t="s">
        <v>5614</v>
      </c>
      <c r="E995" s="2" t="s">
        <v>5616</v>
      </c>
      <c r="F995" s="2" t="s">
        <v>37</v>
      </c>
      <c r="G995" s="2" t="s">
        <v>38</v>
      </c>
      <c r="H995" s="2">
        <v>100000000</v>
      </c>
      <c r="I995" s="2">
        <v>6.1</v>
      </c>
    </row>
    <row r="996" spans="1:9" x14ac:dyDescent="0.3">
      <c r="A996" s="1" t="s">
        <v>1311</v>
      </c>
      <c r="B996" s="1">
        <v>113</v>
      </c>
      <c r="C996" s="1">
        <v>69304264</v>
      </c>
      <c r="D996" s="1" t="s">
        <v>5620</v>
      </c>
      <c r="E996" s="1" t="s">
        <v>5621</v>
      </c>
      <c r="F996" s="1" t="s">
        <v>37</v>
      </c>
      <c r="G996" s="1" t="s">
        <v>38</v>
      </c>
      <c r="H996" s="1">
        <v>48000000</v>
      </c>
      <c r="I996" s="1">
        <v>6.8</v>
      </c>
    </row>
    <row r="997" spans="1:9" x14ac:dyDescent="0.3">
      <c r="A997" s="2" t="s">
        <v>5624</v>
      </c>
      <c r="B997" s="2">
        <v>132</v>
      </c>
      <c r="C997" s="2">
        <v>29781453</v>
      </c>
      <c r="D997" s="2" t="s">
        <v>4167</v>
      </c>
      <c r="E997" s="2" t="s">
        <v>5626</v>
      </c>
      <c r="F997" s="2" t="s">
        <v>37</v>
      </c>
      <c r="G997" s="2" t="s">
        <v>38</v>
      </c>
      <c r="H997" s="2">
        <v>48000000</v>
      </c>
      <c r="I997" s="2">
        <v>6.4</v>
      </c>
    </row>
    <row r="998" spans="1:9" x14ac:dyDescent="0.3">
      <c r="A998" s="1" t="s">
        <v>5643</v>
      </c>
      <c r="B998" s="1">
        <v>75</v>
      </c>
      <c r="C998" s="1">
        <v>15519841</v>
      </c>
      <c r="D998" s="1" t="s">
        <v>271</v>
      </c>
      <c r="E998" s="1" t="s">
        <v>5644</v>
      </c>
      <c r="F998" s="1" t="s">
        <v>37</v>
      </c>
      <c r="G998" s="1" t="s">
        <v>38</v>
      </c>
      <c r="H998" s="1">
        <v>47000000</v>
      </c>
      <c r="I998" s="1">
        <v>4.5</v>
      </c>
    </row>
    <row r="999" spans="1:9" x14ac:dyDescent="0.3">
      <c r="A999" s="2" t="s">
        <v>5647</v>
      </c>
      <c r="B999" s="2">
        <v>108</v>
      </c>
      <c r="C999" s="2">
        <v>5600000</v>
      </c>
      <c r="D999" s="2" t="s">
        <v>3390</v>
      </c>
      <c r="E999" s="2" t="s">
        <v>5649</v>
      </c>
      <c r="F999" s="2" t="s">
        <v>37</v>
      </c>
      <c r="G999" s="2" t="s">
        <v>38</v>
      </c>
      <c r="H999" s="2">
        <v>47000000</v>
      </c>
      <c r="I999" s="2">
        <v>5.8</v>
      </c>
    </row>
    <row r="1000" spans="1:9" x14ac:dyDescent="0.3">
      <c r="A1000" s="1" t="s">
        <v>5653</v>
      </c>
      <c r="B1000" s="1">
        <v>105</v>
      </c>
      <c r="C1000" s="1">
        <v>126805112</v>
      </c>
      <c r="D1000" s="1" t="s">
        <v>1681</v>
      </c>
      <c r="E1000" s="1" t="s">
        <v>5654</v>
      </c>
      <c r="F1000" s="1" t="s">
        <v>37</v>
      </c>
      <c r="G1000" s="1" t="s">
        <v>38</v>
      </c>
      <c r="H1000" s="1">
        <v>46000000</v>
      </c>
      <c r="I1000" s="1">
        <v>6.3</v>
      </c>
    </row>
    <row r="1001" spans="1:9" x14ac:dyDescent="0.3">
      <c r="A1001" s="2" t="s">
        <v>5117</v>
      </c>
      <c r="B1001" s="2">
        <v>102</v>
      </c>
      <c r="C1001" s="2">
        <v>93607673</v>
      </c>
      <c r="D1001" s="2" t="s">
        <v>1681</v>
      </c>
      <c r="E1001" s="2" t="s">
        <v>5657</v>
      </c>
      <c r="F1001" s="2" t="s">
        <v>37</v>
      </c>
      <c r="G1001" s="2" t="s">
        <v>38</v>
      </c>
      <c r="H1001" s="2">
        <v>48000000</v>
      </c>
      <c r="I1001" s="2">
        <v>5.7</v>
      </c>
    </row>
    <row r="1002" spans="1:9" x14ac:dyDescent="0.3">
      <c r="A1002" s="1" t="s">
        <v>57</v>
      </c>
      <c r="B1002" s="1">
        <v>118</v>
      </c>
      <c r="C1002" s="1">
        <v>67263182</v>
      </c>
      <c r="D1002" s="1" t="s">
        <v>1924</v>
      </c>
      <c r="E1002" s="1" t="s">
        <v>5660</v>
      </c>
      <c r="F1002" s="1" t="s">
        <v>37</v>
      </c>
      <c r="G1002" s="1" t="s">
        <v>38</v>
      </c>
      <c r="H1002" s="1">
        <v>46000000</v>
      </c>
      <c r="I1002" s="1">
        <v>7.2</v>
      </c>
    </row>
    <row r="1003" spans="1:9" x14ac:dyDescent="0.3">
      <c r="A1003" s="2" t="s">
        <v>3376</v>
      </c>
      <c r="B1003" s="2">
        <v>111</v>
      </c>
      <c r="C1003" s="2">
        <v>92001027</v>
      </c>
      <c r="D1003" s="2" t="s">
        <v>5664</v>
      </c>
      <c r="E1003" s="2" t="s">
        <v>5665</v>
      </c>
      <c r="F1003" s="2" t="s">
        <v>37</v>
      </c>
      <c r="G1003" s="2" t="s">
        <v>38</v>
      </c>
      <c r="H1003" s="2">
        <v>45000000</v>
      </c>
      <c r="I1003" s="2">
        <v>7.6</v>
      </c>
    </row>
    <row r="1004" spans="1:9" x14ac:dyDescent="0.3">
      <c r="A1004" s="1" t="s">
        <v>4693</v>
      </c>
      <c r="B1004" s="1">
        <v>81</v>
      </c>
      <c r="C1004" s="1">
        <v>10539414</v>
      </c>
      <c r="D1004" s="1" t="s">
        <v>5669</v>
      </c>
      <c r="E1004" s="1" t="s">
        <v>5670</v>
      </c>
      <c r="F1004" s="1" t="s">
        <v>37</v>
      </c>
      <c r="G1004" s="1" t="s">
        <v>38</v>
      </c>
      <c r="H1004" s="1">
        <v>47000000</v>
      </c>
      <c r="I1004" s="1">
        <v>4.7</v>
      </c>
    </row>
    <row r="1005" spans="1:9" x14ac:dyDescent="0.3">
      <c r="A1005" s="2" t="s">
        <v>1015</v>
      </c>
      <c r="B1005" s="2">
        <v>116</v>
      </c>
      <c r="C1005" s="2">
        <v>58918501</v>
      </c>
      <c r="D1005" s="2" t="s">
        <v>5674</v>
      </c>
      <c r="E1005" s="2" t="s">
        <v>5675</v>
      </c>
      <c r="F1005" s="2" t="s">
        <v>37</v>
      </c>
      <c r="G1005" s="2" t="s">
        <v>38</v>
      </c>
      <c r="H1005" s="2">
        <v>46000000</v>
      </c>
      <c r="I1005" s="2">
        <v>6.6</v>
      </c>
    </row>
    <row r="1006" spans="1:9" x14ac:dyDescent="0.3">
      <c r="A1006" s="1" t="s">
        <v>514</v>
      </c>
      <c r="B1006" s="1">
        <v>86</v>
      </c>
      <c r="C1006" s="1">
        <v>181395380</v>
      </c>
      <c r="D1006" s="1" t="s">
        <v>3632</v>
      </c>
      <c r="E1006" s="1" t="s">
        <v>5679</v>
      </c>
      <c r="F1006" s="1" t="s">
        <v>37</v>
      </c>
      <c r="G1006" s="1" t="s">
        <v>38</v>
      </c>
      <c r="H1006" s="1">
        <v>45000000</v>
      </c>
      <c r="I1006" s="1">
        <v>6.8</v>
      </c>
    </row>
    <row r="1007" spans="1:9" x14ac:dyDescent="0.3">
      <c r="A1007" s="2" t="s">
        <v>5683</v>
      </c>
      <c r="B1007" s="2">
        <v>127</v>
      </c>
      <c r="C1007" s="2">
        <v>14946229</v>
      </c>
      <c r="D1007" s="2" t="s">
        <v>5685</v>
      </c>
      <c r="E1007" s="2" t="s">
        <v>5686</v>
      </c>
      <c r="F1007" s="2" t="s">
        <v>37</v>
      </c>
      <c r="G1007" s="2" t="s">
        <v>56</v>
      </c>
      <c r="H1007" s="2">
        <v>25000000</v>
      </c>
      <c r="I1007" s="2">
        <v>7.3</v>
      </c>
    </row>
    <row r="1008" spans="1:9" x14ac:dyDescent="0.3">
      <c r="A1008" s="1" t="s">
        <v>4107</v>
      </c>
      <c r="B1008" s="1">
        <v>91</v>
      </c>
      <c r="C1008" s="1">
        <v>130512915</v>
      </c>
      <c r="D1008" s="1" t="s">
        <v>515</v>
      </c>
      <c r="E1008" s="1" t="s">
        <v>5695</v>
      </c>
      <c r="F1008" s="1" t="s">
        <v>37</v>
      </c>
      <c r="G1008" s="1" t="s">
        <v>38</v>
      </c>
      <c r="H1008" s="1">
        <v>45000000</v>
      </c>
      <c r="I1008" s="1">
        <v>4.8</v>
      </c>
    </row>
    <row r="1009" spans="1:9" x14ac:dyDescent="0.3">
      <c r="A1009" s="2" t="s">
        <v>5589</v>
      </c>
      <c r="B1009" s="2">
        <v>98</v>
      </c>
      <c r="C1009" s="2">
        <v>139852971</v>
      </c>
      <c r="D1009" s="2" t="s">
        <v>334</v>
      </c>
      <c r="E1009" s="2" t="s">
        <v>5699</v>
      </c>
      <c r="F1009" s="2" t="s">
        <v>37</v>
      </c>
      <c r="G1009" s="2" t="s">
        <v>1465</v>
      </c>
      <c r="H1009" s="2">
        <v>45000000</v>
      </c>
      <c r="I1009" s="2">
        <v>6.3</v>
      </c>
    </row>
    <row r="1010" spans="1:9" x14ac:dyDescent="0.3">
      <c r="A1010" s="1" t="s">
        <v>5702</v>
      </c>
      <c r="B1010" s="1">
        <v>84</v>
      </c>
      <c r="C1010" s="1">
        <v>110000082</v>
      </c>
      <c r="D1010" s="1" t="s">
        <v>1671</v>
      </c>
      <c r="E1010" s="1" t="s">
        <v>5705</v>
      </c>
      <c r="F1010" s="1" t="s">
        <v>37</v>
      </c>
      <c r="G1010" s="1" t="s">
        <v>38</v>
      </c>
      <c r="H1010" s="1">
        <v>48000000</v>
      </c>
      <c r="I1010" s="1">
        <v>5.5</v>
      </c>
    </row>
    <row r="1011" spans="1:9" x14ac:dyDescent="0.3">
      <c r="A1011" s="2" t="s">
        <v>4239</v>
      </c>
      <c r="B1011" s="2">
        <v>109</v>
      </c>
      <c r="C1011" s="2">
        <v>106807667</v>
      </c>
      <c r="D1011" s="2" t="s">
        <v>5710</v>
      </c>
      <c r="E1011" s="2" t="s">
        <v>5712</v>
      </c>
      <c r="F1011" s="2" t="s">
        <v>37</v>
      </c>
      <c r="G1011" s="2" t="s">
        <v>38</v>
      </c>
      <c r="H1011" s="2">
        <v>45000000</v>
      </c>
      <c r="I1011" s="2">
        <v>6.2</v>
      </c>
    </row>
    <row r="1012" spans="1:9" x14ac:dyDescent="0.3">
      <c r="A1012" s="1" t="s">
        <v>2703</v>
      </c>
      <c r="B1012" s="1">
        <v>93</v>
      </c>
      <c r="C1012" s="1">
        <v>101702060</v>
      </c>
      <c r="D1012" s="1" t="s">
        <v>5716</v>
      </c>
      <c r="E1012" s="1" t="s">
        <v>5717</v>
      </c>
      <c r="F1012" s="1" t="s">
        <v>37</v>
      </c>
      <c r="G1012" s="1" t="s">
        <v>38</v>
      </c>
      <c r="H1012" s="1">
        <v>45000000</v>
      </c>
      <c r="I1012" s="1">
        <v>5.8</v>
      </c>
    </row>
    <row r="1013" spans="1:9" x14ac:dyDescent="0.3">
      <c r="A1013" s="2" t="s">
        <v>3303</v>
      </c>
      <c r="B1013" s="2">
        <v>113</v>
      </c>
      <c r="C1013" s="2">
        <v>95149435</v>
      </c>
      <c r="D1013" s="2" t="s">
        <v>2717</v>
      </c>
      <c r="E1013" s="2" t="s">
        <v>5721</v>
      </c>
      <c r="F1013" s="2" t="s">
        <v>37</v>
      </c>
      <c r="G1013" s="2" t="s">
        <v>38</v>
      </c>
      <c r="H1013" s="2">
        <v>40000000</v>
      </c>
      <c r="I1013" s="2">
        <v>5.7</v>
      </c>
    </row>
    <row r="1014" spans="1:9" x14ac:dyDescent="0.3">
      <c r="A1014" s="1" t="s">
        <v>2266</v>
      </c>
      <c r="B1014" s="1">
        <v>141</v>
      </c>
      <c r="C1014" s="1">
        <v>100768056</v>
      </c>
      <c r="D1014" s="1" t="s">
        <v>2142</v>
      </c>
      <c r="E1014" s="1" t="s">
        <v>5724</v>
      </c>
      <c r="F1014" s="1" t="s">
        <v>37</v>
      </c>
      <c r="G1014" s="1" t="s">
        <v>38</v>
      </c>
      <c r="H1014" s="1">
        <v>45000000</v>
      </c>
      <c r="I1014" s="1">
        <v>6.5</v>
      </c>
    </row>
    <row r="1015" spans="1:9" x14ac:dyDescent="0.3">
      <c r="A1015" s="2" t="s">
        <v>1324</v>
      </c>
      <c r="B1015" s="2">
        <v>119</v>
      </c>
      <c r="C1015" s="2">
        <v>92115211</v>
      </c>
      <c r="D1015" s="2" t="s">
        <v>2142</v>
      </c>
      <c r="E1015" s="2" t="s">
        <v>5727</v>
      </c>
      <c r="F1015" s="2" t="s">
        <v>37</v>
      </c>
      <c r="G1015" s="2" t="s">
        <v>38</v>
      </c>
      <c r="H1015" s="2">
        <v>45000000</v>
      </c>
      <c r="I1015" s="2">
        <v>6.7</v>
      </c>
    </row>
    <row r="1016" spans="1:9" x14ac:dyDescent="0.3">
      <c r="A1016" s="1" t="s">
        <v>3891</v>
      </c>
      <c r="B1016" s="1">
        <v>97</v>
      </c>
      <c r="C1016" s="1">
        <v>93452056</v>
      </c>
      <c r="D1016" s="1" t="s">
        <v>5383</v>
      </c>
      <c r="E1016" s="1" t="s">
        <v>5732</v>
      </c>
      <c r="F1016" s="1" t="s">
        <v>37</v>
      </c>
      <c r="G1016" s="1" t="s">
        <v>38</v>
      </c>
      <c r="H1016" s="1">
        <v>45000000</v>
      </c>
      <c r="I1016" s="1">
        <v>7.4</v>
      </c>
    </row>
    <row r="1017" spans="1:9" x14ac:dyDescent="0.3">
      <c r="A1017" s="2" t="s">
        <v>1198</v>
      </c>
      <c r="B1017" s="2">
        <v>117</v>
      </c>
      <c r="C1017" s="2">
        <v>83287363</v>
      </c>
      <c r="D1017" s="2" t="s">
        <v>59</v>
      </c>
      <c r="E1017" s="2" t="s">
        <v>5735</v>
      </c>
      <c r="F1017" s="2" t="s">
        <v>37</v>
      </c>
      <c r="G1017" s="2" t="s">
        <v>38</v>
      </c>
      <c r="H1017" s="2">
        <v>45000000</v>
      </c>
      <c r="I1017" s="2">
        <v>6.9</v>
      </c>
    </row>
    <row r="1018" spans="1:9" x14ac:dyDescent="0.3">
      <c r="A1018" s="1" t="s">
        <v>3102</v>
      </c>
      <c r="B1018" s="1">
        <v>101</v>
      </c>
      <c r="C1018" s="1">
        <v>82931301</v>
      </c>
      <c r="D1018" s="1" t="s">
        <v>1681</v>
      </c>
      <c r="E1018" s="1" t="s">
        <v>5740</v>
      </c>
      <c r="F1018" s="1" t="s">
        <v>37</v>
      </c>
      <c r="G1018" s="1" t="s">
        <v>767</v>
      </c>
      <c r="H1018" s="1">
        <v>60000000</v>
      </c>
      <c r="I1018" s="1">
        <v>5.5</v>
      </c>
    </row>
    <row r="1019" spans="1:9" x14ac:dyDescent="0.3">
      <c r="A1019" s="2" t="s">
        <v>5743</v>
      </c>
      <c r="B1019" s="2">
        <v>153</v>
      </c>
      <c r="C1019" s="2">
        <v>60962878</v>
      </c>
      <c r="D1019" s="2" t="s">
        <v>2142</v>
      </c>
      <c r="E1019" s="2" t="s">
        <v>5744</v>
      </c>
      <c r="F1019" s="2" t="s">
        <v>37</v>
      </c>
      <c r="G1019" s="2" t="s">
        <v>38</v>
      </c>
      <c r="H1019" s="2">
        <v>46000000</v>
      </c>
      <c r="I1019" s="2">
        <v>8.1</v>
      </c>
    </row>
    <row r="1020" spans="1:9" x14ac:dyDescent="0.3">
      <c r="A1020" s="1" t="s">
        <v>3098</v>
      </c>
      <c r="B1020" s="1">
        <v>122</v>
      </c>
      <c r="C1020" s="1">
        <v>76261036</v>
      </c>
      <c r="D1020" s="1" t="s">
        <v>2125</v>
      </c>
      <c r="E1020" s="1" t="s">
        <v>5747</v>
      </c>
      <c r="F1020" s="1" t="s">
        <v>37</v>
      </c>
      <c r="G1020" s="1" t="s">
        <v>38</v>
      </c>
      <c r="H1020" s="1">
        <v>45000000</v>
      </c>
      <c r="I1020" s="1">
        <v>7.7</v>
      </c>
    </row>
    <row r="1021" spans="1:9" x14ac:dyDescent="0.3">
      <c r="A1021" s="2" t="s">
        <v>1007</v>
      </c>
      <c r="B1021" s="2">
        <v>102</v>
      </c>
      <c r="C1021" s="2">
        <v>71423726</v>
      </c>
      <c r="D1021" s="2" t="s">
        <v>1875</v>
      </c>
      <c r="E1021" s="2" t="s">
        <v>5751</v>
      </c>
      <c r="F1021" s="2" t="s">
        <v>37</v>
      </c>
      <c r="G1021" s="2" t="s">
        <v>38</v>
      </c>
      <c r="H1021" s="2">
        <v>45000000</v>
      </c>
      <c r="I1021" s="2">
        <v>7.3</v>
      </c>
    </row>
    <row r="1022" spans="1:9" x14ac:dyDescent="0.3">
      <c r="A1022" s="1" t="s">
        <v>3880</v>
      </c>
      <c r="B1022" s="1">
        <v>83</v>
      </c>
      <c r="C1022" s="1">
        <v>71277420</v>
      </c>
      <c r="D1022" s="1" t="s">
        <v>1671</v>
      </c>
      <c r="E1022" s="1" t="s">
        <v>5755</v>
      </c>
      <c r="F1022" s="1" t="s">
        <v>37</v>
      </c>
      <c r="G1022" s="1" t="s">
        <v>38</v>
      </c>
      <c r="H1022" s="1">
        <v>45000000</v>
      </c>
      <c r="I1022" s="1">
        <v>5.2</v>
      </c>
    </row>
    <row r="1023" spans="1:9" x14ac:dyDescent="0.3">
      <c r="A1023" s="2" t="s">
        <v>717</v>
      </c>
      <c r="B1023" s="2">
        <v>103</v>
      </c>
      <c r="C1023" s="2">
        <v>88625922</v>
      </c>
      <c r="D1023" s="2" t="s">
        <v>5759</v>
      </c>
      <c r="E1023" s="2" t="s">
        <v>5760</v>
      </c>
      <c r="F1023" s="2" t="s">
        <v>37</v>
      </c>
      <c r="G1023" s="2" t="s">
        <v>38</v>
      </c>
      <c r="H1023" s="2">
        <v>45000000</v>
      </c>
      <c r="I1023" s="2">
        <v>7.1</v>
      </c>
    </row>
    <row r="1024" spans="1:9" x14ac:dyDescent="0.3">
      <c r="A1024" s="1" t="s">
        <v>2971</v>
      </c>
      <c r="B1024" s="1">
        <v>110</v>
      </c>
      <c r="C1024" s="1">
        <v>70001065</v>
      </c>
      <c r="D1024" s="1" t="s">
        <v>5765</v>
      </c>
      <c r="E1024" s="1" t="s">
        <v>5766</v>
      </c>
      <c r="F1024" s="1" t="s">
        <v>37</v>
      </c>
      <c r="G1024" s="1" t="s">
        <v>38</v>
      </c>
      <c r="H1024" s="1">
        <v>45000000</v>
      </c>
      <c r="I1024" s="1">
        <v>7.1</v>
      </c>
    </row>
    <row r="1025" spans="1:9" x14ac:dyDescent="0.3">
      <c r="A1025" s="2" t="s">
        <v>5769</v>
      </c>
      <c r="B1025" s="2">
        <v>136</v>
      </c>
      <c r="C1025" s="2">
        <v>67253092</v>
      </c>
      <c r="D1025" s="2" t="s">
        <v>3794</v>
      </c>
      <c r="E1025" s="2" t="s">
        <v>5770</v>
      </c>
      <c r="F1025" s="2" t="s">
        <v>37</v>
      </c>
      <c r="G1025" s="2" t="s">
        <v>38</v>
      </c>
      <c r="H1025" s="2">
        <v>30000000</v>
      </c>
      <c r="I1025" s="2">
        <v>7.2</v>
      </c>
    </row>
    <row r="1026" spans="1:9" x14ac:dyDescent="0.3">
      <c r="A1026" s="1" t="s">
        <v>5774</v>
      </c>
      <c r="B1026" s="1">
        <v>91</v>
      </c>
      <c r="C1026" s="1">
        <v>66790248</v>
      </c>
      <c r="D1026" s="1" t="s">
        <v>4075</v>
      </c>
      <c r="E1026" s="1" t="s">
        <v>5776</v>
      </c>
      <c r="F1026" s="1" t="s">
        <v>37</v>
      </c>
      <c r="G1026" s="1" t="s">
        <v>38</v>
      </c>
      <c r="H1026" s="1">
        <v>45000000</v>
      </c>
      <c r="I1026" s="1">
        <v>6.5</v>
      </c>
    </row>
    <row r="1027" spans="1:9" x14ac:dyDescent="0.3">
      <c r="A1027" s="2" t="s">
        <v>5780</v>
      </c>
      <c r="B1027" s="2">
        <v>89</v>
      </c>
      <c r="C1027" s="2">
        <v>65557989</v>
      </c>
      <c r="D1027" s="2" t="s">
        <v>5782</v>
      </c>
      <c r="E1027" s="2" t="s">
        <v>5783</v>
      </c>
      <c r="F1027" s="2" t="s">
        <v>37</v>
      </c>
      <c r="G1027" s="2" t="s">
        <v>38</v>
      </c>
      <c r="H1027" s="2">
        <v>45000000</v>
      </c>
      <c r="I1027" s="2">
        <v>4.5999999999999996</v>
      </c>
    </row>
    <row r="1028" spans="1:9" x14ac:dyDescent="0.3">
      <c r="A1028" s="1" t="s">
        <v>4080</v>
      </c>
      <c r="B1028" s="1">
        <v>107</v>
      </c>
      <c r="C1028" s="1">
        <v>60786269</v>
      </c>
      <c r="D1028" s="1" t="s">
        <v>5788</v>
      </c>
      <c r="E1028" s="1" t="s">
        <v>5789</v>
      </c>
      <c r="F1028" s="1" t="s">
        <v>37</v>
      </c>
      <c r="G1028" s="1" t="s">
        <v>38</v>
      </c>
      <c r="H1028" s="1">
        <v>45000000</v>
      </c>
      <c r="I1028" s="1">
        <v>5.6</v>
      </c>
    </row>
    <row r="1029" spans="1:9" x14ac:dyDescent="0.3">
      <c r="A1029" s="2" t="s">
        <v>5509</v>
      </c>
      <c r="B1029" s="2">
        <v>129</v>
      </c>
      <c r="C1029" s="2">
        <v>59365105</v>
      </c>
      <c r="D1029" s="2" t="s">
        <v>1415</v>
      </c>
      <c r="E1029" s="2" t="s">
        <v>5793</v>
      </c>
      <c r="F1029" s="2" t="s">
        <v>37</v>
      </c>
      <c r="G1029" s="2" t="s">
        <v>56</v>
      </c>
      <c r="H1029" s="2">
        <v>45000000</v>
      </c>
      <c r="I1029" s="2">
        <v>7.7</v>
      </c>
    </row>
    <row r="1030" spans="1:9" x14ac:dyDescent="0.3">
      <c r="A1030" s="1" t="s">
        <v>306</v>
      </c>
      <c r="B1030" s="1">
        <v>95</v>
      </c>
      <c r="C1030" s="1">
        <v>162792677</v>
      </c>
      <c r="D1030" s="1" t="s">
        <v>271</v>
      </c>
      <c r="E1030" s="1" t="s">
        <v>5798</v>
      </c>
      <c r="F1030" s="1" t="s">
        <v>37</v>
      </c>
      <c r="G1030" s="1" t="s">
        <v>38</v>
      </c>
      <c r="H1030" s="1">
        <v>120000000</v>
      </c>
      <c r="I1030" s="1">
        <v>7.2</v>
      </c>
    </row>
    <row r="1031" spans="1:9" x14ac:dyDescent="0.3">
      <c r="A1031" s="2" t="s">
        <v>2652</v>
      </c>
      <c r="B1031" s="2">
        <v>122</v>
      </c>
      <c r="C1031" s="2">
        <v>31598308</v>
      </c>
      <c r="D1031" s="2" t="s">
        <v>3030</v>
      </c>
      <c r="E1031" s="2" t="s">
        <v>5801</v>
      </c>
      <c r="F1031" s="2" t="s">
        <v>37</v>
      </c>
      <c r="G1031" s="2" t="s">
        <v>38</v>
      </c>
      <c r="H1031" s="2">
        <v>35000000</v>
      </c>
      <c r="I1031" s="2">
        <v>6.8</v>
      </c>
    </row>
    <row r="1032" spans="1:9" x14ac:dyDescent="0.3">
      <c r="A1032" s="1" t="s">
        <v>5780</v>
      </c>
      <c r="B1032" s="1">
        <v>110</v>
      </c>
      <c r="C1032" s="1">
        <v>57362581</v>
      </c>
      <c r="D1032" s="1" t="s">
        <v>5806</v>
      </c>
      <c r="E1032" s="1" t="s">
        <v>5807</v>
      </c>
      <c r="F1032" s="1" t="s">
        <v>37</v>
      </c>
      <c r="G1032" s="1" t="s">
        <v>5811</v>
      </c>
      <c r="H1032" s="1">
        <v>45000000</v>
      </c>
      <c r="I1032" s="1">
        <v>5.4</v>
      </c>
    </row>
    <row r="1033" spans="1:9" x14ac:dyDescent="0.3">
      <c r="A1033" s="2" t="s">
        <v>3159</v>
      </c>
      <c r="B1033" s="2">
        <v>135</v>
      </c>
      <c r="C1033" s="2">
        <v>53854588</v>
      </c>
      <c r="D1033" s="2" t="s">
        <v>4479</v>
      </c>
      <c r="E1033" s="2" t="s">
        <v>5812</v>
      </c>
      <c r="F1033" s="2" t="s">
        <v>37</v>
      </c>
      <c r="G1033" s="2" t="s">
        <v>38</v>
      </c>
      <c r="H1033" s="2">
        <v>45000000</v>
      </c>
      <c r="I1033" s="2">
        <v>6.3</v>
      </c>
    </row>
    <row r="1034" spans="1:9" x14ac:dyDescent="0.3">
      <c r="A1034" s="1" t="s">
        <v>4597</v>
      </c>
      <c r="B1034" s="1">
        <v>95</v>
      </c>
      <c r="C1034" s="1">
        <v>52580895</v>
      </c>
      <c r="D1034" s="1" t="s">
        <v>5821</v>
      </c>
      <c r="E1034" s="1" t="s">
        <v>5822</v>
      </c>
      <c r="F1034" s="1" t="s">
        <v>37</v>
      </c>
      <c r="G1034" s="1" t="s">
        <v>38</v>
      </c>
      <c r="H1034" s="1">
        <v>45000000</v>
      </c>
      <c r="I1034" s="1">
        <v>5.6</v>
      </c>
    </row>
    <row r="1035" spans="1:9" x14ac:dyDescent="0.3">
      <c r="A1035" s="2" t="s">
        <v>5825</v>
      </c>
      <c r="B1035" s="2">
        <v>109</v>
      </c>
      <c r="C1035" s="2">
        <v>51019112</v>
      </c>
      <c r="D1035" s="2" t="s">
        <v>1875</v>
      </c>
      <c r="E1035" s="2" t="s">
        <v>5826</v>
      </c>
      <c r="F1035" s="2" t="s">
        <v>37</v>
      </c>
      <c r="G1035" s="2" t="s">
        <v>38</v>
      </c>
      <c r="H1035" s="2">
        <v>50000000</v>
      </c>
      <c r="I1035" s="2">
        <v>6.8</v>
      </c>
    </row>
    <row r="1036" spans="1:9" x14ac:dyDescent="0.3">
      <c r="A1036" s="1" t="s">
        <v>5829</v>
      </c>
      <c r="B1036" s="1">
        <v>93</v>
      </c>
      <c r="C1036" s="1">
        <v>48114556</v>
      </c>
      <c r="D1036" s="1" t="s">
        <v>2614</v>
      </c>
      <c r="E1036" s="1" t="s">
        <v>5831</v>
      </c>
      <c r="F1036" s="1" t="s">
        <v>37</v>
      </c>
      <c r="G1036" s="1" t="s">
        <v>38</v>
      </c>
      <c r="H1036" s="1">
        <v>26000000</v>
      </c>
      <c r="I1036" s="1">
        <v>4.3</v>
      </c>
    </row>
    <row r="1037" spans="1:9" x14ac:dyDescent="0.3">
      <c r="A1037" s="2" t="s">
        <v>5834</v>
      </c>
      <c r="B1037" s="2">
        <v>94</v>
      </c>
      <c r="C1037" s="2">
        <v>50648679</v>
      </c>
      <c r="D1037" s="2" t="s">
        <v>2208</v>
      </c>
      <c r="E1037" s="2" t="s">
        <v>5835</v>
      </c>
      <c r="F1037" s="2" t="s">
        <v>37</v>
      </c>
      <c r="G1037" s="2" t="s">
        <v>1465</v>
      </c>
      <c r="H1037" s="2">
        <v>45000000</v>
      </c>
      <c r="I1037" s="2">
        <v>6.3</v>
      </c>
    </row>
    <row r="1038" spans="1:9" x14ac:dyDescent="0.3">
      <c r="A1038" s="1" t="s">
        <v>1627</v>
      </c>
      <c r="B1038" s="1">
        <v>117</v>
      </c>
      <c r="C1038" s="1">
        <v>46280507</v>
      </c>
      <c r="D1038" s="1" t="s">
        <v>1681</v>
      </c>
      <c r="E1038" s="1" t="s">
        <v>5839</v>
      </c>
      <c r="F1038" s="1" t="s">
        <v>37</v>
      </c>
      <c r="G1038" s="1" t="s">
        <v>38</v>
      </c>
      <c r="H1038" s="1">
        <v>40000000</v>
      </c>
      <c r="I1038" s="1">
        <v>6.5</v>
      </c>
    </row>
    <row r="1039" spans="1:9" x14ac:dyDescent="0.3">
      <c r="A1039" s="2" t="s">
        <v>4619</v>
      </c>
      <c r="B1039" s="2">
        <v>112</v>
      </c>
      <c r="C1039" s="2">
        <v>38360195</v>
      </c>
      <c r="D1039" s="2" t="s">
        <v>5383</v>
      </c>
      <c r="E1039" s="2" t="s">
        <v>5843</v>
      </c>
      <c r="F1039" s="2" t="s">
        <v>37</v>
      </c>
      <c r="G1039" s="2" t="s">
        <v>38</v>
      </c>
      <c r="H1039" s="2">
        <v>45000000</v>
      </c>
      <c r="I1039" s="2">
        <v>6.4</v>
      </c>
    </row>
    <row r="1040" spans="1:9" x14ac:dyDescent="0.3">
      <c r="A1040" s="1" t="s">
        <v>4914</v>
      </c>
      <c r="B1040" s="1">
        <v>111</v>
      </c>
      <c r="C1040" s="1">
        <v>46815748</v>
      </c>
      <c r="D1040" s="1" t="s">
        <v>3336</v>
      </c>
      <c r="E1040" s="1" t="s">
        <v>5846</v>
      </c>
      <c r="F1040" s="1" t="s">
        <v>37</v>
      </c>
      <c r="G1040" s="1" t="s">
        <v>38</v>
      </c>
      <c r="H1040" s="1">
        <v>45000000</v>
      </c>
      <c r="I1040" s="1">
        <v>6.3</v>
      </c>
    </row>
    <row r="1041" spans="1:9" x14ac:dyDescent="0.3">
      <c r="A1041" s="2" t="s">
        <v>1954</v>
      </c>
      <c r="B1041" s="2">
        <v>96</v>
      </c>
      <c r="C1041" s="2">
        <v>35617599</v>
      </c>
      <c r="D1041" s="2" t="s">
        <v>5851</v>
      </c>
      <c r="E1041" s="2" t="s">
        <v>5852</v>
      </c>
      <c r="F1041" s="2" t="s">
        <v>37</v>
      </c>
      <c r="G1041" s="2" t="s">
        <v>38</v>
      </c>
      <c r="H1041" s="2">
        <v>45000000</v>
      </c>
      <c r="I1041" s="2">
        <v>5.9</v>
      </c>
    </row>
    <row r="1042" spans="1:9" x14ac:dyDescent="0.3">
      <c r="A1042" s="1" t="s">
        <v>760</v>
      </c>
      <c r="B1042" s="1">
        <v>141</v>
      </c>
      <c r="C1042" s="1">
        <v>47307550</v>
      </c>
      <c r="D1042" s="1" t="s">
        <v>2125</v>
      </c>
      <c r="E1042" s="1" t="s">
        <v>5857</v>
      </c>
      <c r="F1042" s="1" t="s">
        <v>37</v>
      </c>
      <c r="G1042" s="1" t="s">
        <v>38</v>
      </c>
      <c r="H1042" s="1">
        <v>45000000</v>
      </c>
      <c r="I1042" s="1">
        <v>6.5</v>
      </c>
    </row>
    <row r="1043" spans="1:9" x14ac:dyDescent="0.3">
      <c r="A1043" s="2" t="s">
        <v>5861</v>
      </c>
      <c r="B1043" s="2">
        <v>94</v>
      </c>
      <c r="C1043" s="2">
        <v>32003620</v>
      </c>
      <c r="D1043" s="2" t="s">
        <v>334</v>
      </c>
      <c r="E1043" s="2" t="s">
        <v>5863</v>
      </c>
      <c r="F1043" s="2" t="s">
        <v>37</v>
      </c>
      <c r="G1043" s="2" t="s">
        <v>38</v>
      </c>
      <c r="H1043" s="2">
        <v>25000000</v>
      </c>
      <c r="I1043" s="2">
        <v>6.5</v>
      </c>
    </row>
    <row r="1044" spans="1:9" x14ac:dyDescent="0.3">
      <c r="A1044" s="1" t="s">
        <v>5867</v>
      </c>
      <c r="B1044" s="1">
        <v>87</v>
      </c>
      <c r="C1044" s="1">
        <v>27972410</v>
      </c>
      <c r="D1044" s="1" t="s">
        <v>1628</v>
      </c>
      <c r="E1044" s="1" t="s">
        <v>5869</v>
      </c>
      <c r="F1044" s="1" t="s">
        <v>37</v>
      </c>
      <c r="G1044" s="1" t="s">
        <v>56</v>
      </c>
      <c r="H1044" s="1">
        <v>35000000</v>
      </c>
      <c r="I1044" s="1">
        <v>6.1</v>
      </c>
    </row>
    <row r="1045" spans="1:9" x14ac:dyDescent="0.3">
      <c r="A1045" s="2" t="s">
        <v>5873</v>
      </c>
      <c r="B1045" s="2">
        <v>88</v>
      </c>
      <c r="C1045" s="2">
        <v>28133159</v>
      </c>
      <c r="D1045" s="2" t="s">
        <v>271</v>
      </c>
      <c r="E1045" s="2" t="s">
        <v>5874</v>
      </c>
      <c r="F1045" s="2" t="s">
        <v>37</v>
      </c>
      <c r="G1045" s="2" t="s">
        <v>38</v>
      </c>
      <c r="H1045" s="2">
        <v>50000000</v>
      </c>
      <c r="I1045" s="2">
        <v>5.9</v>
      </c>
    </row>
    <row r="1046" spans="1:9" x14ac:dyDescent="0.3">
      <c r="A1046" s="1" t="s">
        <v>5877</v>
      </c>
      <c r="B1046" s="1">
        <v>177</v>
      </c>
      <c r="C1046" s="1">
        <v>27400000</v>
      </c>
      <c r="D1046" s="1" t="s">
        <v>73</v>
      </c>
      <c r="E1046" s="1" t="s">
        <v>5878</v>
      </c>
      <c r="F1046" s="1" t="s">
        <v>37</v>
      </c>
      <c r="G1046" s="1" t="s">
        <v>38</v>
      </c>
      <c r="H1046" s="1">
        <v>40000000</v>
      </c>
      <c r="I1046" s="1">
        <v>6.6</v>
      </c>
    </row>
    <row r="1047" spans="1:9" x14ac:dyDescent="0.3">
      <c r="A1047" s="2" t="s">
        <v>5882</v>
      </c>
      <c r="B1047" s="2">
        <v>133</v>
      </c>
      <c r="C1047" s="2">
        <v>24343673</v>
      </c>
      <c r="D1047" s="2" t="s">
        <v>5884</v>
      </c>
      <c r="E1047" s="2" t="s">
        <v>5885</v>
      </c>
      <c r="F1047" s="2" t="s">
        <v>37</v>
      </c>
      <c r="G1047" s="2" t="s">
        <v>38</v>
      </c>
      <c r="H1047" s="2">
        <v>45000000</v>
      </c>
      <c r="I1047" s="2">
        <v>7.4</v>
      </c>
    </row>
    <row r="1048" spans="1:9" x14ac:dyDescent="0.3">
      <c r="A1048" s="1" t="s">
        <v>48</v>
      </c>
      <c r="B1048" s="1">
        <v>119</v>
      </c>
      <c r="C1048" s="1">
        <v>22877808</v>
      </c>
      <c r="D1048" s="1" t="s">
        <v>214</v>
      </c>
      <c r="E1048" s="1" t="s">
        <v>5889</v>
      </c>
      <c r="F1048" s="1" t="s">
        <v>37</v>
      </c>
      <c r="G1048" s="1" t="s">
        <v>38</v>
      </c>
      <c r="H1048" s="1">
        <v>35000000</v>
      </c>
      <c r="I1048" s="1">
        <v>7.3</v>
      </c>
    </row>
    <row r="1049" spans="1:9" x14ac:dyDescent="0.3">
      <c r="A1049" s="2" t="s">
        <v>1058</v>
      </c>
      <c r="B1049" s="2">
        <v>102</v>
      </c>
      <c r="C1049" s="2">
        <v>36883539</v>
      </c>
      <c r="D1049" s="2" t="s">
        <v>464</v>
      </c>
      <c r="E1049" s="2" t="s">
        <v>5893</v>
      </c>
      <c r="F1049" s="2" t="s">
        <v>37</v>
      </c>
      <c r="G1049" s="2" t="s">
        <v>767</v>
      </c>
      <c r="H1049" s="2">
        <v>52000000</v>
      </c>
      <c r="I1049" s="2">
        <v>6.6</v>
      </c>
    </row>
    <row r="1050" spans="1:9" x14ac:dyDescent="0.3">
      <c r="A1050" s="1" t="s">
        <v>5896</v>
      </c>
      <c r="B1050" s="1">
        <v>101</v>
      </c>
      <c r="C1050" s="1">
        <v>22531698</v>
      </c>
      <c r="D1050" s="1" t="s">
        <v>227</v>
      </c>
      <c r="E1050" s="1" t="s">
        <v>5897</v>
      </c>
      <c r="F1050" s="1" t="s">
        <v>37</v>
      </c>
      <c r="G1050" s="1" t="s">
        <v>1465</v>
      </c>
      <c r="H1050" s="1">
        <v>70000000</v>
      </c>
      <c r="I1050" s="1">
        <v>5.6</v>
      </c>
    </row>
    <row r="1051" spans="1:9" x14ac:dyDescent="0.3">
      <c r="A1051" s="2" t="s">
        <v>5901</v>
      </c>
      <c r="B1051" s="2">
        <v>91</v>
      </c>
      <c r="C1051" s="2">
        <v>20400913</v>
      </c>
      <c r="D1051" s="2" t="s">
        <v>3554</v>
      </c>
      <c r="E1051" s="2" t="s">
        <v>5903</v>
      </c>
      <c r="F1051" s="2" t="s">
        <v>37</v>
      </c>
      <c r="G1051" s="2" t="s">
        <v>38</v>
      </c>
      <c r="H1051" s="2">
        <v>45000000</v>
      </c>
      <c r="I1051" s="2">
        <v>5.3</v>
      </c>
    </row>
    <row r="1052" spans="1:9" x14ac:dyDescent="0.3">
      <c r="A1052" s="1" t="s">
        <v>4218</v>
      </c>
      <c r="B1052" s="1">
        <v>117</v>
      </c>
      <c r="C1052" s="1">
        <v>20101861</v>
      </c>
      <c r="D1052" s="1" t="s">
        <v>2469</v>
      </c>
      <c r="E1052" s="1" t="s">
        <v>5907</v>
      </c>
      <c r="F1052" s="1" t="s">
        <v>37</v>
      </c>
      <c r="G1052" s="1" t="s">
        <v>38</v>
      </c>
      <c r="H1052" s="1">
        <v>45000000</v>
      </c>
      <c r="I1052" s="1">
        <v>6</v>
      </c>
    </row>
    <row r="1053" spans="1:9" x14ac:dyDescent="0.3">
      <c r="A1053" s="2" t="s">
        <v>5911</v>
      </c>
      <c r="B1053" s="2">
        <v>86</v>
      </c>
      <c r="C1053" s="2">
        <v>25200412</v>
      </c>
      <c r="D1053" s="2" t="s">
        <v>5913</v>
      </c>
      <c r="E1053" s="2" t="s">
        <v>5915</v>
      </c>
      <c r="F1053" s="2" t="s">
        <v>37</v>
      </c>
      <c r="G1053" s="2" t="s">
        <v>38</v>
      </c>
      <c r="H1053" s="2">
        <v>45000000</v>
      </c>
      <c r="I1053" s="2">
        <v>5.4</v>
      </c>
    </row>
    <row r="1054" spans="1:9" x14ac:dyDescent="0.3">
      <c r="A1054" s="1" t="s">
        <v>5918</v>
      </c>
      <c r="B1054" s="1">
        <v>124</v>
      </c>
      <c r="C1054" s="1">
        <v>19719930</v>
      </c>
      <c r="D1054" s="1" t="s">
        <v>2142</v>
      </c>
      <c r="E1054" s="1" t="s">
        <v>5921</v>
      </c>
      <c r="F1054" s="1" t="s">
        <v>37</v>
      </c>
      <c r="G1054" s="1" t="s">
        <v>38</v>
      </c>
      <c r="H1054" s="1">
        <v>45000000</v>
      </c>
      <c r="I1054" s="1">
        <v>6.8</v>
      </c>
    </row>
    <row r="1055" spans="1:9" x14ac:dyDescent="0.3">
      <c r="A1055" s="2" t="s">
        <v>5925</v>
      </c>
      <c r="B1055" s="2">
        <v>134</v>
      </c>
      <c r="C1055" s="2">
        <v>19377727</v>
      </c>
      <c r="D1055" s="2" t="s">
        <v>5926</v>
      </c>
      <c r="E1055" s="2" t="s">
        <v>5927</v>
      </c>
      <c r="F1055" s="2" t="s">
        <v>37</v>
      </c>
      <c r="G1055" s="2" t="s">
        <v>38</v>
      </c>
      <c r="H1055" s="2">
        <v>45000000</v>
      </c>
      <c r="I1055" s="2">
        <v>6.4</v>
      </c>
    </row>
    <row r="1056" spans="1:9" x14ac:dyDescent="0.3">
      <c r="A1056" s="1" t="s">
        <v>5930</v>
      </c>
      <c r="B1056" s="1">
        <v>100</v>
      </c>
      <c r="C1056" s="1">
        <v>17300889</v>
      </c>
      <c r="D1056" s="1" t="s">
        <v>2407</v>
      </c>
      <c r="E1056" s="1" t="s">
        <v>5931</v>
      </c>
      <c r="F1056" s="1" t="s">
        <v>37</v>
      </c>
      <c r="G1056" s="1" t="s">
        <v>370</v>
      </c>
      <c r="H1056" s="1">
        <v>45000000</v>
      </c>
      <c r="I1056" s="1">
        <v>4.9000000000000004</v>
      </c>
    </row>
    <row r="1057" spans="1:9" x14ac:dyDescent="0.3">
      <c r="A1057" s="2" t="s">
        <v>5935</v>
      </c>
      <c r="B1057" s="2">
        <v>220</v>
      </c>
      <c r="C1057" s="2">
        <v>15527125</v>
      </c>
      <c r="D1057" s="2" t="s">
        <v>4042</v>
      </c>
      <c r="E1057" s="2" t="s">
        <v>5937</v>
      </c>
      <c r="F1057" s="2" t="s">
        <v>37</v>
      </c>
      <c r="G1057" s="2" t="s">
        <v>38</v>
      </c>
      <c r="H1057" s="2">
        <v>57000000</v>
      </c>
      <c r="I1057" s="2">
        <v>5.8</v>
      </c>
    </row>
    <row r="1058" spans="1:9" x14ac:dyDescent="0.3">
      <c r="A1058" s="1" t="s">
        <v>760</v>
      </c>
      <c r="B1058" s="1">
        <v>212</v>
      </c>
      <c r="C1058" s="1">
        <v>13560960</v>
      </c>
      <c r="D1058" s="1" t="s">
        <v>5940</v>
      </c>
      <c r="E1058" s="1" t="s">
        <v>5941</v>
      </c>
      <c r="F1058" s="1" t="s">
        <v>37</v>
      </c>
      <c r="G1058" s="1" t="s">
        <v>38</v>
      </c>
      <c r="H1058" s="1">
        <v>50000000</v>
      </c>
      <c r="I1058" s="1">
        <v>7.1</v>
      </c>
    </row>
    <row r="1059" spans="1:9" x14ac:dyDescent="0.3">
      <c r="A1059" s="2" t="s">
        <v>3817</v>
      </c>
      <c r="B1059" s="2">
        <v>128</v>
      </c>
      <c r="C1059" s="2">
        <v>15523168</v>
      </c>
      <c r="D1059" s="2" t="s">
        <v>852</v>
      </c>
      <c r="E1059" s="2" t="s">
        <v>5944</v>
      </c>
      <c r="F1059" s="2" t="s">
        <v>37</v>
      </c>
      <c r="G1059" s="2" t="s">
        <v>1465</v>
      </c>
      <c r="H1059" s="2">
        <v>45000000</v>
      </c>
      <c r="I1059" s="2">
        <v>7.2</v>
      </c>
    </row>
    <row r="1060" spans="1:9" x14ac:dyDescent="0.3">
      <c r="A1060" s="1" t="s">
        <v>535</v>
      </c>
      <c r="B1060" s="1">
        <v>106</v>
      </c>
      <c r="C1060" s="1">
        <v>11146409</v>
      </c>
      <c r="D1060" s="1" t="s">
        <v>3446</v>
      </c>
      <c r="E1060" s="1" t="s">
        <v>5947</v>
      </c>
      <c r="F1060" s="1" t="s">
        <v>37</v>
      </c>
      <c r="G1060" s="1" t="s">
        <v>38</v>
      </c>
      <c r="H1060" s="1">
        <v>45000000</v>
      </c>
      <c r="I1060" s="1">
        <v>6</v>
      </c>
    </row>
    <row r="1061" spans="1:9" x14ac:dyDescent="0.3">
      <c r="A1061" s="2" t="s">
        <v>5076</v>
      </c>
      <c r="B1061" s="2">
        <v>160</v>
      </c>
      <c r="C1061" s="2">
        <v>7916887</v>
      </c>
      <c r="D1061" s="2" t="s">
        <v>5951</v>
      </c>
      <c r="E1061" s="2" t="s">
        <v>5952</v>
      </c>
      <c r="F1061" s="2" t="s">
        <v>37</v>
      </c>
      <c r="G1061" s="2" t="s">
        <v>38</v>
      </c>
      <c r="H1061" s="2">
        <v>45000000</v>
      </c>
      <c r="I1061" s="2">
        <v>6</v>
      </c>
    </row>
    <row r="1062" spans="1:9" x14ac:dyDescent="0.3">
      <c r="A1062" s="1" t="s">
        <v>1939</v>
      </c>
      <c r="B1062" s="1">
        <v>114</v>
      </c>
      <c r="C1062" s="1">
        <v>6565495</v>
      </c>
      <c r="D1062" s="1" t="s">
        <v>214</v>
      </c>
      <c r="E1062" s="1" t="s">
        <v>5957</v>
      </c>
      <c r="F1062" s="1" t="s">
        <v>1946</v>
      </c>
      <c r="G1062" s="1" t="s">
        <v>892</v>
      </c>
      <c r="H1062" s="1">
        <v>45000000</v>
      </c>
      <c r="I1062" s="1">
        <v>7</v>
      </c>
    </row>
    <row r="1063" spans="1:9" x14ac:dyDescent="0.3">
      <c r="A1063" s="2" t="s">
        <v>5961</v>
      </c>
      <c r="B1063" s="2">
        <v>99</v>
      </c>
      <c r="C1063" s="2">
        <v>15279680</v>
      </c>
      <c r="D1063" s="2" t="s">
        <v>334</v>
      </c>
      <c r="E1063" s="2" t="s">
        <v>5963</v>
      </c>
      <c r="F1063" s="2" t="s">
        <v>37</v>
      </c>
      <c r="G1063" s="2" t="s">
        <v>38</v>
      </c>
      <c r="H1063" s="2">
        <v>40000000</v>
      </c>
      <c r="I1063" s="2">
        <v>5.4</v>
      </c>
    </row>
    <row r="1064" spans="1:9" x14ac:dyDescent="0.3">
      <c r="A1064" s="1" t="s">
        <v>163</v>
      </c>
      <c r="B1064" s="1">
        <v>74</v>
      </c>
      <c r="C1064" s="1">
        <v>7262288</v>
      </c>
      <c r="D1064" s="1" t="s">
        <v>5967</v>
      </c>
      <c r="E1064" s="1" t="s">
        <v>5968</v>
      </c>
      <c r="F1064" s="1" t="s">
        <v>37</v>
      </c>
      <c r="G1064" s="1" t="s">
        <v>38</v>
      </c>
      <c r="H1064" s="1">
        <v>40000000</v>
      </c>
      <c r="I1064" s="1">
        <v>6.5</v>
      </c>
    </row>
    <row r="1065" spans="1:9" x14ac:dyDescent="0.3">
      <c r="A1065" s="2" t="s">
        <v>371</v>
      </c>
      <c r="B1065" s="2">
        <v>139</v>
      </c>
      <c r="C1065" s="2">
        <v>4584886</v>
      </c>
      <c r="D1065" s="2" t="s">
        <v>214</v>
      </c>
      <c r="E1065" s="2" t="s">
        <v>5974</v>
      </c>
      <c r="F1065" s="2" t="s">
        <v>37</v>
      </c>
      <c r="G1065" s="2" t="s">
        <v>38</v>
      </c>
      <c r="H1065" s="2">
        <v>45000000</v>
      </c>
      <c r="I1065" s="2">
        <v>6.4</v>
      </c>
    </row>
    <row r="1066" spans="1:9" x14ac:dyDescent="0.3">
      <c r="A1066" s="1" t="s">
        <v>5985</v>
      </c>
      <c r="B1066" s="1">
        <v>103</v>
      </c>
      <c r="C1066" s="1">
        <v>2154540</v>
      </c>
      <c r="D1066" s="1" t="s">
        <v>59</v>
      </c>
      <c r="E1066" s="1" t="s">
        <v>5987</v>
      </c>
      <c r="F1066" s="1" t="s">
        <v>37</v>
      </c>
      <c r="G1066" s="1" t="s">
        <v>38</v>
      </c>
      <c r="H1066" s="1">
        <v>45000000</v>
      </c>
      <c r="I1066" s="1">
        <v>4.9000000000000004</v>
      </c>
    </row>
    <row r="1067" spans="1:9" x14ac:dyDescent="0.3">
      <c r="A1067" s="2" t="s">
        <v>5990</v>
      </c>
      <c r="B1067" s="2">
        <v>101</v>
      </c>
      <c r="C1067" s="2">
        <v>8129455</v>
      </c>
      <c r="D1067" s="2" t="s">
        <v>1374</v>
      </c>
      <c r="E1067" s="2" t="s">
        <v>5993</v>
      </c>
      <c r="F1067" s="2" t="s">
        <v>37</v>
      </c>
      <c r="G1067" s="2" t="s">
        <v>38</v>
      </c>
      <c r="H1067" s="2">
        <v>45000000</v>
      </c>
      <c r="I1067" s="2">
        <v>6.3</v>
      </c>
    </row>
    <row r="1068" spans="1:9" x14ac:dyDescent="0.3">
      <c r="A1068" s="1" t="s">
        <v>6002</v>
      </c>
      <c r="B1068" s="1">
        <v>130</v>
      </c>
      <c r="C1068" s="1">
        <v>136019448</v>
      </c>
      <c r="D1068" s="1" t="s">
        <v>6003</v>
      </c>
      <c r="E1068" s="1" t="s">
        <v>6005</v>
      </c>
      <c r="F1068" s="1" t="s">
        <v>37</v>
      </c>
      <c r="G1068" s="1" t="s">
        <v>38</v>
      </c>
      <c r="H1068" s="1">
        <v>44500000</v>
      </c>
      <c r="I1068" s="1">
        <v>7.7</v>
      </c>
    </row>
    <row r="1069" spans="1:9" x14ac:dyDescent="0.3">
      <c r="A1069" s="2" t="s">
        <v>2433</v>
      </c>
      <c r="B1069" s="2">
        <v>130</v>
      </c>
      <c r="C1069" s="2">
        <v>183875760</v>
      </c>
      <c r="D1069" s="2" t="s">
        <v>6009</v>
      </c>
      <c r="E1069" s="2" t="s">
        <v>6010</v>
      </c>
      <c r="F1069" s="2" t="s">
        <v>37</v>
      </c>
      <c r="G1069" s="2" t="s">
        <v>38</v>
      </c>
      <c r="H1069" s="2">
        <v>44000000</v>
      </c>
      <c r="I1069" s="2">
        <v>7.8</v>
      </c>
    </row>
    <row r="1070" spans="1:9" x14ac:dyDescent="0.3">
      <c r="A1070" s="1" t="s">
        <v>3136</v>
      </c>
      <c r="B1070" s="1">
        <v>110</v>
      </c>
      <c r="C1070" s="1">
        <v>67061228</v>
      </c>
      <c r="D1070" s="1" t="s">
        <v>1423</v>
      </c>
      <c r="E1070" s="1" t="s">
        <v>6013</v>
      </c>
      <c r="F1070" s="1" t="s">
        <v>37</v>
      </c>
      <c r="G1070" s="1" t="s">
        <v>38</v>
      </c>
      <c r="H1070" s="1">
        <v>40000000</v>
      </c>
      <c r="I1070" s="1">
        <v>5.5</v>
      </c>
    </row>
    <row r="1071" spans="1:9" x14ac:dyDescent="0.3">
      <c r="A1071" s="2" t="s">
        <v>3122</v>
      </c>
      <c r="B1071" s="2">
        <v>147</v>
      </c>
      <c r="C1071" s="2">
        <v>53300852</v>
      </c>
      <c r="D1071" s="2" t="s">
        <v>2125</v>
      </c>
      <c r="E1071" s="2" t="s">
        <v>6016</v>
      </c>
      <c r="F1071" s="2" t="s">
        <v>37</v>
      </c>
      <c r="G1071" s="2" t="s">
        <v>38</v>
      </c>
      <c r="H1071" s="2">
        <v>44000000</v>
      </c>
      <c r="I1071" s="2">
        <v>7.5</v>
      </c>
    </row>
    <row r="1072" spans="1:9" x14ac:dyDescent="0.3">
      <c r="A1072" s="1" t="s">
        <v>5985</v>
      </c>
      <c r="B1072" s="1">
        <v>96</v>
      </c>
      <c r="C1072" s="1">
        <v>150415432</v>
      </c>
      <c r="D1072" s="1" t="s">
        <v>4473</v>
      </c>
      <c r="E1072" s="1" t="s">
        <v>6020</v>
      </c>
      <c r="F1072" s="1" t="s">
        <v>37</v>
      </c>
      <c r="G1072" s="1" t="s">
        <v>38</v>
      </c>
      <c r="H1072" s="1">
        <v>44000000</v>
      </c>
      <c r="I1072" s="1">
        <v>6.4</v>
      </c>
    </row>
    <row r="1073" spans="1:9" x14ac:dyDescent="0.3">
      <c r="A1073" s="2" t="s">
        <v>6024</v>
      </c>
      <c r="B1073" s="2">
        <v>118</v>
      </c>
      <c r="C1073" s="2">
        <v>44834712</v>
      </c>
      <c r="D1073" s="2" t="s">
        <v>4075</v>
      </c>
      <c r="E1073" s="2" t="s">
        <v>6025</v>
      </c>
      <c r="F1073" s="2" t="s">
        <v>37</v>
      </c>
      <c r="G1073" s="2" t="s">
        <v>38</v>
      </c>
      <c r="H1073" s="2">
        <v>44000000</v>
      </c>
      <c r="I1073" s="2">
        <v>5.6</v>
      </c>
    </row>
    <row r="1074" spans="1:9" x14ac:dyDescent="0.3">
      <c r="A1074" s="1" t="s">
        <v>6028</v>
      </c>
      <c r="B1074" s="1">
        <v>88</v>
      </c>
      <c r="C1074" s="1">
        <v>84300000</v>
      </c>
      <c r="D1074" s="1" t="s">
        <v>6030</v>
      </c>
      <c r="E1074" s="1" t="s">
        <v>6032</v>
      </c>
      <c r="F1074" s="1" t="s">
        <v>37</v>
      </c>
      <c r="G1074" s="1" t="s">
        <v>38</v>
      </c>
      <c r="H1074" s="1">
        <v>2600000</v>
      </c>
      <c r="I1074" s="1">
        <v>7.5</v>
      </c>
    </row>
    <row r="1075" spans="1:9" x14ac:dyDescent="0.3">
      <c r="A1075" s="2" t="s">
        <v>6037</v>
      </c>
      <c r="B1075" s="2">
        <v>325</v>
      </c>
      <c r="C1075" s="2">
        <v>1500000</v>
      </c>
      <c r="D1075" s="2" t="s">
        <v>6038</v>
      </c>
      <c r="E1075" s="2" t="s">
        <v>6039</v>
      </c>
      <c r="F1075" s="2" t="s">
        <v>37</v>
      </c>
      <c r="G1075" s="2" t="s">
        <v>38</v>
      </c>
      <c r="H1075" s="2">
        <v>44000000</v>
      </c>
      <c r="I1075" s="2">
        <v>6.8</v>
      </c>
    </row>
    <row r="1076" spans="1:9" x14ac:dyDescent="0.3">
      <c r="A1076" s="1" t="s">
        <v>1617</v>
      </c>
      <c r="B1076" s="1">
        <v>102</v>
      </c>
      <c r="C1076" s="1">
        <v>62318875</v>
      </c>
      <c r="D1076" s="1" t="s">
        <v>262</v>
      </c>
      <c r="E1076" s="1" t="s">
        <v>6043</v>
      </c>
      <c r="F1076" s="1" t="s">
        <v>37</v>
      </c>
      <c r="G1076" s="1" t="s">
        <v>38</v>
      </c>
      <c r="H1076" s="1">
        <v>50000000</v>
      </c>
      <c r="I1076" s="1">
        <v>6.8</v>
      </c>
    </row>
    <row r="1077" spans="1:9" x14ac:dyDescent="0.3">
      <c r="A1077" s="2" t="s">
        <v>6046</v>
      </c>
      <c r="B1077" s="2">
        <v>110</v>
      </c>
      <c r="C1077" s="2">
        <v>5773519</v>
      </c>
      <c r="D1077" s="2" t="s">
        <v>3171</v>
      </c>
      <c r="E1077" s="2" t="s">
        <v>6047</v>
      </c>
      <c r="F1077" s="2" t="s">
        <v>37</v>
      </c>
      <c r="G1077" s="2" t="s">
        <v>38</v>
      </c>
      <c r="H1077" s="2">
        <v>40000000</v>
      </c>
      <c r="I1077" s="2">
        <v>6</v>
      </c>
    </row>
    <row r="1078" spans="1:9" x14ac:dyDescent="0.3">
      <c r="A1078" s="1" t="s">
        <v>6051</v>
      </c>
      <c r="B1078" s="1">
        <v>136</v>
      </c>
      <c r="C1078" s="1">
        <v>51768623</v>
      </c>
      <c r="D1078" s="1" t="s">
        <v>3409</v>
      </c>
      <c r="E1078" s="1" t="s">
        <v>6053</v>
      </c>
      <c r="F1078" s="1" t="s">
        <v>37</v>
      </c>
      <c r="G1078" s="1" t="s">
        <v>38</v>
      </c>
      <c r="H1078" s="1">
        <v>43000000</v>
      </c>
      <c r="I1078" s="1">
        <v>7.3</v>
      </c>
    </row>
    <row r="1079" spans="1:9" x14ac:dyDescent="0.3">
      <c r="A1079" s="2" t="s">
        <v>3281</v>
      </c>
      <c r="B1079" s="2">
        <v>103</v>
      </c>
      <c r="C1079" s="2">
        <v>37035515</v>
      </c>
      <c r="D1079" s="2" t="s">
        <v>2527</v>
      </c>
      <c r="E1079" s="2" t="s">
        <v>6057</v>
      </c>
      <c r="F1079" s="2" t="s">
        <v>37</v>
      </c>
      <c r="G1079" s="2" t="s">
        <v>38</v>
      </c>
      <c r="H1079" s="2">
        <v>43000000</v>
      </c>
      <c r="I1079" s="2">
        <v>6</v>
      </c>
    </row>
    <row r="1080" spans="1:9" x14ac:dyDescent="0.3">
      <c r="A1080" s="1" t="s">
        <v>1114</v>
      </c>
      <c r="B1080" s="1">
        <v>103</v>
      </c>
      <c r="C1080" s="1">
        <v>24520892</v>
      </c>
      <c r="D1080" s="1" t="s">
        <v>464</v>
      </c>
      <c r="E1080" s="1" t="s">
        <v>6060</v>
      </c>
      <c r="F1080" s="1" t="s">
        <v>37</v>
      </c>
      <c r="G1080" s="1" t="s">
        <v>1465</v>
      </c>
      <c r="H1080" s="1">
        <v>45000000</v>
      </c>
      <c r="I1080" s="1">
        <v>7</v>
      </c>
    </row>
    <row r="1081" spans="1:9" x14ac:dyDescent="0.3">
      <c r="A1081" s="2" t="s">
        <v>6063</v>
      </c>
      <c r="B1081" s="2">
        <v>90</v>
      </c>
      <c r="C1081" s="2">
        <v>24430272</v>
      </c>
      <c r="D1081" s="2" t="s">
        <v>1681</v>
      </c>
      <c r="E1081" s="2" t="s">
        <v>6066</v>
      </c>
      <c r="F1081" s="2" t="s">
        <v>37</v>
      </c>
      <c r="G1081" s="2" t="s">
        <v>38</v>
      </c>
      <c r="H1081" s="2">
        <v>43000000</v>
      </c>
      <c r="I1081" s="2">
        <v>5.0999999999999996</v>
      </c>
    </row>
    <row r="1082" spans="1:9" x14ac:dyDescent="0.3">
      <c r="A1082" s="1" t="s">
        <v>2213</v>
      </c>
      <c r="B1082" s="1">
        <v>154</v>
      </c>
      <c r="C1082" s="1">
        <v>158348400</v>
      </c>
      <c r="D1082" s="1" t="s">
        <v>1924</v>
      </c>
      <c r="E1082" s="1" t="s">
        <v>6070</v>
      </c>
      <c r="F1082" s="1" t="s">
        <v>37</v>
      </c>
      <c r="G1082" s="1" t="s">
        <v>38</v>
      </c>
      <c r="H1082" s="1">
        <v>42000000</v>
      </c>
      <c r="I1082" s="1">
        <v>6.8</v>
      </c>
    </row>
    <row r="1083" spans="1:9" x14ac:dyDescent="0.3">
      <c r="A1083" s="2" t="s">
        <v>6074</v>
      </c>
      <c r="B1083" s="2">
        <v>99</v>
      </c>
      <c r="C1083" s="2">
        <v>31136950</v>
      </c>
      <c r="D1083" s="2" t="s">
        <v>687</v>
      </c>
      <c r="E1083" s="2" t="s">
        <v>6077</v>
      </c>
      <c r="F1083" s="2" t="s">
        <v>37</v>
      </c>
      <c r="G1083" s="2" t="s">
        <v>38</v>
      </c>
      <c r="H1083" s="2">
        <v>44000000</v>
      </c>
      <c r="I1083" s="2">
        <v>6.5</v>
      </c>
    </row>
    <row r="1084" spans="1:9" x14ac:dyDescent="0.3">
      <c r="A1084" s="1" t="s">
        <v>1783</v>
      </c>
      <c r="B1084" s="1">
        <v>93</v>
      </c>
      <c r="C1084" s="1">
        <v>29113588</v>
      </c>
      <c r="D1084" s="1" t="s">
        <v>334</v>
      </c>
      <c r="E1084" s="1" t="s">
        <v>6081</v>
      </c>
      <c r="F1084" s="1" t="s">
        <v>37</v>
      </c>
      <c r="G1084" s="1" t="s">
        <v>38</v>
      </c>
      <c r="H1084" s="1">
        <v>40000000</v>
      </c>
      <c r="I1084" s="1">
        <v>6.6</v>
      </c>
    </row>
    <row r="1085" spans="1:9" x14ac:dyDescent="0.3">
      <c r="A1085" s="2" t="s">
        <v>2099</v>
      </c>
      <c r="B1085" s="2">
        <v>109</v>
      </c>
      <c r="C1085" s="2">
        <v>138447667</v>
      </c>
      <c r="D1085" s="2" t="s">
        <v>1752</v>
      </c>
      <c r="E1085" s="2" t="s">
        <v>6085</v>
      </c>
      <c r="F1085" s="2" t="s">
        <v>37</v>
      </c>
      <c r="G1085" s="2" t="s">
        <v>38</v>
      </c>
      <c r="H1085" s="2">
        <v>42000000</v>
      </c>
      <c r="I1085" s="2">
        <v>7.2</v>
      </c>
    </row>
    <row r="1086" spans="1:9" x14ac:dyDescent="0.3">
      <c r="A1086" s="1" t="s">
        <v>5774</v>
      </c>
      <c r="B1086" s="1">
        <v>124</v>
      </c>
      <c r="C1086" s="1">
        <v>116006080</v>
      </c>
      <c r="D1086" s="1" t="s">
        <v>1415</v>
      </c>
      <c r="E1086" s="1" t="s">
        <v>6089</v>
      </c>
      <c r="F1086" s="1" t="s">
        <v>37</v>
      </c>
      <c r="G1086" s="1" t="s">
        <v>56</v>
      </c>
      <c r="H1086" s="1">
        <v>42000000</v>
      </c>
      <c r="I1086" s="1">
        <v>7</v>
      </c>
    </row>
    <row r="1087" spans="1:9" x14ac:dyDescent="0.3">
      <c r="A1087" s="2" t="s">
        <v>4752</v>
      </c>
      <c r="B1087" s="2">
        <v>84</v>
      </c>
      <c r="C1087" s="2">
        <v>106793915</v>
      </c>
      <c r="D1087" s="2" t="s">
        <v>863</v>
      </c>
      <c r="E1087" s="2" t="s">
        <v>6093</v>
      </c>
      <c r="F1087" s="2" t="s">
        <v>37</v>
      </c>
      <c r="G1087" s="2" t="s">
        <v>56</v>
      </c>
      <c r="H1087" s="2">
        <v>45000000</v>
      </c>
      <c r="I1087" s="2">
        <v>7</v>
      </c>
    </row>
    <row r="1088" spans="1:9" x14ac:dyDescent="0.3">
      <c r="A1088" s="1" t="s">
        <v>6097</v>
      </c>
      <c r="B1088" s="1">
        <v>90</v>
      </c>
      <c r="C1088" s="1">
        <v>87856565</v>
      </c>
      <c r="D1088" s="1" t="s">
        <v>1681</v>
      </c>
      <c r="E1088" s="1" t="s">
        <v>6099</v>
      </c>
      <c r="F1088" s="1" t="s">
        <v>37</v>
      </c>
      <c r="G1088" s="1" t="s">
        <v>38</v>
      </c>
      <c r="H1088" s="1">
        <v>42000000</v>
      </c>
      <c r="I1088" s="1">
        <v>5.9</v>
      </c>
    </row>
    <row r="1089" spans="1:9" x14ac:dyDescent="0.3">
      <c r="A1089" s="2" t="s">
        <v>6102</v>
      </c>
      <c r="B1089" s="2">
        <v>117</v>
      </c>
      <c r="C1089" s="2">
        <v>70100000</v>
      </c>
      <c r="D1089" s="2" t="s">
        <v>1415</v>
      </c>
      <c r="E1089" s="2" t="s">
        <v>6103</v>
      </c>
      <c r="F1089" s="2" t="s">
        <v>37</v>
      </c>
      <c r="G1089" s="2" t="s">
        <v>38</v>
      </c>
      <c r="H1089" s="2">
        <v>40000000</v>
      </c>
      <c r="I1089" s="2">
        <v>5.4</v>
      </c>
    </row>
    <row r="1090" spans="1:9" x14ac:dyDescent="0.3">
      <c r="A1090" s="1" t="s">
        <v>969</v>
      </c>
      <c r="B1090" s="1">
        <v>123</v>
      </c>
      <c r="C1090" s="1">
        <v>159578352</v>
      </c>
      <c r="D1090" s="1" t="s">
        <v>1752</v>
      </c>
      <c r="E1090" s="1" t="s">
        <v>6108</v>
      </c>
      <c r="F1090" s="1" t="s">
        <v>37</v>
      </c>
      <c r="G1090" s="1" t="s">
        <v>38</v>
      </c>
      <c r="H1090" s="1">
        <v>43000000</v>
      </c>
      <c r="I1090" s="1">
        <v>6.6</v>
      </c>
    </row>
    <row r="1091" spans="1:9" x14ac:dyDescent="0.3">
      <c r="A1091" s="2" t="s">
        <v>6111</v>
      </c>
      <c r="B1091" s="2">
        <v>251</v>
      </c>
      <c r="C1091" s="2">
        <v>57750000</v>
      </c>
      <c r="D1091" s="2" t="s">
        <v>6113</v>
      </c>
      <c r="E1091" s="2" t="s">
        <v>6114</v>
      </c>
      <c r="F1091" s="2" t="s">
        <v>37</v>
      </c>
      <c r="G1091" s="2" t="s">
        <v>56</v>
      </c>
      <c r="H1091" s="2">
        <v>31115000</v>
      </c>
      <c r="I1091" s="2">
        <v>7</v>
      </c>
    </row>
    <row r="1092" spans="1:9" x14ac:dyDescent="0.3">
      <c r="A1092" s="1" t="s">
        <v>1627</v>
      </c>
      <c r="B1092" s="1">
        <v>105</v>
      </c>
      <c r="C1092" s="1">
        <v>45290318</v>
      </c>
      <c r="D1092" s="1" t="s">
        <v>3228</v>
      </c>
      <c r="E1092" s="1" t="s">
        <v>6119</v>
      </c>
      <c r="F1092" s="1" t="s">
        <v>37</v>
      </c>
      <c r="G1092" s="1" t="s">
        <v>38</v>
      </c>
      <c r="H1092" s="1">
        <v>42000000</v>
      </c>
      <c r="I1092" s="1">
        <v>6.5</v>
      </c>
    </row>
    <row r="1093" spans="1:9" x14ac:dyDescent="0.3">
      <c r="A1093" s="2" t="s">
        <v>5273</v>
      </c>
      <c r="B1093" s="2">
        <v>115</v>
      </c>
      <c r="C1093" s="2">
        <v>41543207</v>
      </c>
      <c r="D1093" s="2" t="s">
        <v>2142</v>
      </c>
      <c r="E1093" s="2" t="s">
        <v>6123</v>
      </c>
      <c r="F1093" s="2" t="s">
        <v>37</v>
      </c>
      <c r="G1093" s="2" t="s">
        <v>38</v>
      </c>
      <c r="H1093" s="2">
        <v>42000000</v>
      </c>
      <c r="I1093" s="2">
        <v>6.3</v>
      </c>
    </row>
    <row r="1094" spans="1:9" x14ac:dyDescent="0.3">
      <c r="A1094" s="1" t="s">
        <v>6126</v>
      </c>
      <c r="B1094" s="1">
        <v>122</v>
      </c>
      <c r="C1094" s="1">
        <v>41252428</v>
      </c>
      <c r="D1094" s="1" t="s">
        <v>1415</v>
      </c>
      <c r="E1094" s="1" t="s">
        <v>6127</v>
      </c>
      <c r="F1094" s="1" t="s">
        <v>37</v>
      </c>
      <c r="G1094" s="1" t="s">
        <v>38</v>
      </c>
      <c r="H1094" s="1">
        <v>42000000</v>
      </c>
      <c r="I1094" s="1">
        <v>6.5</v>
      </c>
    </row>
    <row r="1095" spans="1:9" x14ac:dyDescent="0.3">
      <c r="A1095" s="2" t="s">
        <v>6131</v>
      </c>
      <c r="B1095" s="2">
        <v>119</v>
      </c>
      <c r="C1095" s="2">
        <v>35228696</v>
      </c>
      <c r="D1095" s="2" t="s">
        <v>6132</v>
      </c>
      <c r="E1095" s="2" t="s">
        <v>6133</v>
      </c>
      <c r="F1095" s="2" t="s">
        <v>37</v>
      </c>
      <c r="G1095" s="2" t="s">
        <v>38</v>
      </c>
      <c r="H1095" s="2">
        <v>32000000</v>
      </c>
      <c r="I1095" s="2">
        <v>6.5</v>
      </c>
    </row>
    <row r="1096" spans="1:9" x14ac:dyDescent="0.3">
      <c r="A1096" s="1" t="s">
        <v>3722</v>
      </c>
      <c r="B1096" s="1">
        <v>81</v>
      </c>
      <c r="C1096" s="1">
        <v>59992760</v>
      </c>
      <c r="D1096" s="1" t="s">
        <v>1671</v>
      </c>
      <c r="E1096" s="1" t="s">
        <v>6138</v>
      </c>
      <c r="F1096" s="1" t="s">
        <v>37</v>
      </c>
      <c r="G1096" s="1" t="s">
        <v>38</v>
      </c>
      <c r="H1096" s="1">
        <v>42000000</v>
      </c>
      <c r="I1096" s="1">
        <v>5.8</v>
      </c>
    </row>
    <row r="1097" spans="1:9" x14ac:dyDescent="0.3">
      <c r="A1097" s="2" t="s">
        <v>6142</v>
      </c>
      <c r="B1097" s="2">
        <v>133</v>
      </c>
      <c r="C1097" s="2">
        <v>34667015</v>
      </c>
      <c r="D1097" s="2" t="s">
        <v>50</v>
      </c>
      <c r="E1097" s="2" t="s">
        <v>6144</v>
      </c>
      <c r="F1097" s="2" t="s">
        <v>37</v>
      </c>
      <c r="G1097" s="2" t="s">
        <v>56</v>
      </c>
      <c r="H1097" s="2">
        <v>32000000</v>
      </c>
      <c r="I1097" s="2">
        <v>6.6</v>
      </c>
    </row>
    <row r="1098" spans="1:9" x14ac:dyDescent="0.3">
      <c r="A1098" s="1" t="s">
        <v>6148</v>
      </c>
      <c r="B1098" s="1">
        <v>100</v>
      </c>
      <c r="C1098" s="1">
        <v>37652565</v>
      </c>
      <c r="D1098" s="1" t="s">
        <v>2664</v>
      </c>
      <c r="E1098" s="1" t="s">
        <v>6149</v>
      </c>
      <c r="F1098" s="1" t="s">
        <v>37</v>
      </c>
      <c r="G1098" s="1" t="s">
        <v>38</v>
      </c>
      <c r="H1098" s="1">
        <v>42000000</v>
      </c>
      <c r="I1098" s="1">
        <v>5.4</v>
      </c>
    </row>
    <row r="1099" spans="1:9" x14ac:dyDescent="0.3">
      <c r="A1099" s="2" t="s">
        <v>6152</v>
      </c>
      <c r="B1099" s="2">
        <v>120</v>
      </c>
      <c r="C1099" s="2">
        <v>24375436</v>
      </c>
      <c r="D1099" s="2" t="s">
        <v>464</v>
      </c>
      <c r="E1099" s="2" t="s">
        <v>6153</v>
      </c>
      <c r="F1099" s="2" t="s">
        <v>37</v>
      </c>
      <c r="G1099" s="2" t="s">
        <v>38</v>
      </c>
      <c r="H1099" s="2">
        <v>42000000</v>
      </c>
      <c r="I1099" s="2">
        <v>6.1</v>
      </c>
    </row>
    <row r="1100" spans="1:9" x14ac:dyDescent="0.3">
      <c r="A1100" s="1" t="s">
        <v>6156</v>
      </c>
      <c r="B1100" s="1">
        <v>104</v>
      </c>
      <c r="C1100" s="1">
        <v>20915465</v>
      </c>
      <c r="D1100" s="1" t="s">
        <v>5913</v>
      </c>
      <c r="E1100" s="1" t="s">
        <v>6158</v>
      </c>
      <c r="F1100" s="1" t="s">
        <v>37</v>
      </c>
      <c r="G1100" s="1" t="s">
        <v>56</v>
      </c>
      <c r="H1100" s="1">
        <v>42000000</v>
      </c>
      <c r="I1100" s="1">
        <v>4</v>
      </c>
    </row>
    <row r="1101" spans="1:9" x14ac:dyDescent="0.3">
      <c r="A1101" s="2" t="s">
        <v>5349</v>
      </c>
      <c r="B1101" s="2">
        <v>122</v>
      </c>
      <c r="C1101" s="2">
        <v>24127895</v>
      </c>
      <c r="D1101" s="2" t="s">
        <v>2125</v>
      </c>
      <c r="E1101" s="2" t="s">
        <v>6162</v>
      </c>
      <c r="F1101" s="2" t="s">
        <v>37</v>
      </c>
      <c r="G1101" s="2" t="s">
        <v>38</v>
      </c>
      <c r="H1101" s="2">
        <v>50000000</v>
      </c>
      <c r="I1101" s="2">
        <v>7.6</v>
      </c>
    </row>
    <row r="1102" spans="1:9" x14ac:dyDescent="0.3">
      <c r="A1102" s="1" t="s">
        <v>1939</v>
      </c>
      <c r="B1102" s="1">
        <v>80</v>
      </c>
      <c r="C1102" s="1">
        <v>84961</v>
      </c>
      <c r="D1102" s="1" t="s">
        <v>1313</v>
      </c>
      <c r="E1102" s="1" t="s">
        <v>6167</v>
      </c>
      <c r="F1102" s="1" t="s">
        <v>1946</v>
      </c>
      <c r="G1102" s="1" t="s">
        <v>892</v>
      </c>
      <c r="H1102" s="1">
        <v>31000000</v>
      </c>
      <c r="I1102" s="1">
        <v>7.9</v>
      </c>
    </row>
    <row r="1103" spans="1:9" x14ac:dyDescent="0.3">
      <c r="A1103" s="2" t="s">
        <v>6171</v>
      </c>
      <c r="B1103" s="2">
        <v>91</v>
      </c>
      <c r="C1103" s="2">
        <v>26404753</v>
      </c>
      <c r="D1103" s="2" t="s">
        <v>1533</v>
      </c>
      <c r="E1103" s="2" t="s">
        <v>6173</v>
      </c>
      <c r="F1103" s="2" t="s">
        <v>37</v>
      </c>
      <c r="G1103" s="2" t="s">
        <v>38</v>
      </c>
      <c r="H1103" s="2">
        <v>40000000</v>
      </c>
      <c r="I1103" s="2">
        <v>5.3</v>
      </c>
    </row>
    <row r="1104" spans="1:9" x14ac:dyDescent="0.3">
      <c r="A1104" s="1" t="s">
        <v>6176</v>
      </c>
      <c r="B1104" s="1">
        <v>112</v>
      </c>
      <c r="C1104" s="1">
        <v>6105175</v>
      </c>
      <c r="D1104" s="1" t="s">
        <v>1671</v>
      </c>
      <c r="E1104" s="1" t="s">
        <v>6178</v>
      </c>
      <c r="F1104" s="1" t="s">
        <v>37</v>
      </c>
      <c r="G1104" s="1" t="s">
        <v>38</v>
      </c>
      <c r="H1104" s="1">
        <v>44000000</v>
      </c>
      <c r="I1104" s="1">
        <v>6.6</v>
      </c>
    </row>
    <row r="1105" spans="1:9" x14ac:dyDescent="0.3">
      <c r="A1105" s="2" t="s">
        <v>6182</v>
      </c>
      <c r="B1105" s="2">
        <v>100</v>
      </c>
      <c r="C1105" s="2">
        <v>5664251</v>
      </c>
      <c r="D1105" s="2" t="s">
        <v>6184</v>
      </c>
      <c r="E1105" s="2" t="s">
        <v>6185</v>
      </c>
      <c r="F1105" s="2" t="s">
        <v>37</v>
      </c>
      <c r="G1105" s="2" t="s">
        <v>179</v>
      </c>
      <c r="H1105" s="2">
        <v>45000000</v>
      </c>
      <c r="I1105" s="2">
        <v>6.3</v>
      </c>
    </row>
    <row r="1106" spans="1:9" x14ac:dyDescent="0.3">
      <c r="A1106" s="1" t="s">
        <v>4176</v>
      </c>
      <c r="B1106" s="1">
        <v>105</v>
      </c>
      <c r="C1106" s="1">
        <v>1260917</v>
      </c>
      <c r="D1106" s="1" t="s">
        <v>1752</v>
      </c>
      <c r="E1106" s="1" t="s">
        <v>6196</v>
      </c>
      <c r="F1106" s="1" t="s">
        <v>1464</v>
      </c>
      <c r="G1106" s="1" t="s">
        <v>1465</v>
      </c>
      <c r="H1106" s="1">
        <v>27000000</v>
      </c>
      <c r="I1106" s="1">
        <v>7.2</v>
      </c>
    </row>
    <row r="1107" spans="1:9" x14ac:dyDescent="0.3">
      <c r="A1107" s="2" t="s">
        <v>4914</v>
      </c>
      <c r="B1107" s="2">
        <v>110</v>
      </c>
      <c r="C1107" s="2">
        <v>116724075</v>
      </c>
      <c r="D1107" s="2" t="s">
        <v>6199</v>
      </c>
      <c r="E1107" s="2" t="s">
        <v>6200</v>
      </c>
      <c r="F1107" s="2" t="s">
        <v>37</v>
      </c>
      <c r="G1107" s="2" t="s">
        <v>38</v>
      </c>
      <c r="H1107" s="2">
        <v>41000000</v>
      </c>
      <c r="I1107" s="2">
        <v>7</v>
      </c>
    </row>
    <row r="1108" spans="1:9" x14ac:dyDescent="0.3">
      <c r="A1108" s="1" t="s">
        <v>5081</v>
      </c>
      <c r="B1108" s="1">
        <v>144</v>
      </c>
      <c r="C1108" s="1">
        <v>56083966</v>
      </c>
      <c r="D1108" s="1" t="s">
        <v>81</v>
      </c>
      <c r="E1108" s="1" t="s">
        <v>6210</v>
      </c>
      <c r="F1108" s="1" t="s">
        <v>37</v>
      </c>
      <c r="G1108" s="1" t="s">
        <v>38</v>
      </c>
      <c r="H1108" s="1">
        <v>65000000</v>
      </c>
      <c r="I1108" s="1">
        <v>6.9</v>
      </c>
    </row>
    <row r="1109" spans="1:9" x14ac:dyDescent="0.3">
      <c r="A1109" s="2" t="s">
        <v>6214</v>
      </c>
      <c r="B1109" s="2">
        <v>108</v>
      </c>
      <c r="C1109" s="2">
        <v>22108977</v>
      </c>
      <c r="D1109" s="2" t="s">
        <v>1258</v>
      </c>
      <c r="E1109" s="2" t="s">
        <v>6217</v>
      </c>
      <c r="F1109" s="2" t="s">
        <v>37</v>
      </c>
      <c r="G1109" s="2" t="s">
        <v>3859</v>
      </c>
      <c r="H1109" s="2">
        <v>41000000</v>
      </c>
      <c r="I1109" s="2">
        <v>5.2</v>
      </c>
    </row>
    <row r="1110" spans="1:9" x14ac:dyDescent="0.3">
      <c r="A1110" s="1" t="s">
        <v>912</v>
      </c>
      <c r="B1110" s="1">
        <v>107</v>
      </c>
      <c r="C1110" s="1">
        <v>293501675</v>
      </c>
      <c r="D1110" s="1" t="s">
        <v>1924</v>
      </c>
      <c r="E1110" s="1" t="s">
        <v>6221</v>
      </c>
      <c r="F1110" s="1" t="s">
        <v>37</v>
      </c>
      <c r="G1110" s="1" t="s">
        <v>38</v>
      </c>
      <c r="H1110" s="1">
        <v>40000000</v>
      </c>
      <c r="I1110" s="1">
        <v>8.1</v>
      </c>
    </row>
    <row r="1111" spans="1:9" x14ac:dyDescent="0.3">
      <c r="A1111" s="2" t="s">
        <v>6224</v>
      </c>
      <c r="B1111" s="2">
        <v>102</v>
      </c>
      <c r="C1111" s="2">
        <v>18600911</v>
      </c>
      <c r="D1111" s="2" t="s">
        <v>334</v>
      </c>
      <c r="E1111" s="2" t="s">
        <v>6226</v>
      </c>
      <c r="F1111" s="2" t="s">
        <v>37</v>
      </c>
      <c r="G1111" s="2" t="s">
        <v>38</v>
      </c>
      <c r="H1111" s="2">
        <v>42000000</v>
      </c>
      <c r="I1111" s="2">
        <v>6.6</v>
      </c>
    </row>
    <row r="1112" spans="1:9" x14ac:dyDescent="0.3">
      <c r="A1112" s="1" t="s">
        <v>3930</v>
      </c>
      <c r="B1112" s="1">
        <v>100</v>
      </c>
      <c r="C1112" s="1">
        <v>7204138</v>
      </c>
      <c r="D1112" s="1" t="s">
        <v>1671</v>
      </c>
      <c r="E1112" s="1" t="s">
        <v>6230</v>
      </c>
      <c r="F1112" s="1" t="s">
        <v>37</v>
      </c>
      <c r="G1112" s="1" t="s">
        <v>38</v>
      </c>
      <c r="H1112" s="1">
        <v>41000000</v>
      </c>
      <c r="I1112" s="1">
        <v>6.2</v>
      </c>
    </row>
    <row r="1113" spans="1:9" x14ac:dyDescent="0.3">
      <c r="A1113" s="2" t="s">
        <v>6234</v>
      </c>
      <c r="B1113" s="2">
        <v>126</v>
      </c>
      <c r="C1113" s="2">
        <v>90800000</v>
      </c>
      <c r="D1113" s="2" t="s">
        <v>6236</v>
      </c>
      <c r="E1113" s="2" t="s">
        <v>6237</v>
      </c>
      <c r="F1113" s="2" t="s">
        <v>37</v>
      </c>
      <c r="G1113" s="2" t="s">
        <v>38</v>
      </c>
      <c r="H1113" s="2">
        <v>8000000</v>
      </c>
      <c r="I1113" s="2">
        <v>7.2</v>
      </c>
    </row>
    <row r="1114" spans="1:9" x14ac:dyDescent="0.3">
      <c r="A1114" s="1" t="s">
        <v>4166</v>
      </c>
      <c r="B1114" s="1">
        <v>138</v>
      </c>
      <c r="C1114" s="1">
        <v>150117807</v>
      </c>
      <c r="D1114" s="1" t="s">
        <v>1935</v>
      </c>
      <c r="E1114" s="1" t="s">
        <v>6241</v>
      </c>
      <c r="F1114" s="1" t="s">
        <v>37</v>
      </c>
      <c r="G1114" s="1" t="s">
        <v>38</v>
      </c>
      <c r="H1114" s="1">
        <v>40000000</v>
      </c>
      <c r="I1114" s="1">
        <v>7.3</v>
      </c>
    </row>
    <row r="1115" spans="1:9" x14ac:dyDescent="0.3">
      <c r="A1115" s="2" t="s">
        <v>6244</v>
      </c>
      <c r="B1115" s="2">
        <v>108</v>
      </c>
      <c r="C1115" s="2">
        <v>163947053</v>
      </c>
      <c r="D1115" s="2" t="s">
        <v>1415</v>
      </c>
      <c r="E1115" s="2" t="s">
        <v>6245</v>
      </c>
      <c r="F1115" s="2" t="s">
        <v>37</v>
      </c>
      <c r="G1115" s="2" t="s">
        <v>38</v>
      </c>
      <c r="H1115" s="2">
        <v>40000000</v>
      </c>
      <c r="I1115" s="2">
        <v>6.7</v>
      </c>
    </row>
    <row r="1116" spans="1:9" x14ac:dyDescent="0.3">
      <c r="A1116" s="1" t="s">
        <v>6248</v>
      </c>
      <c r="B1116" s="1">
        <v>105</v>
      </c>
      <c r="C1116" s="1">
        <v>116735231</v>
      </c>
      <c r="D1116" s="1" t="s">
        <v>2215</v>
      </c>
      <c r="E1116" s="1" t="s">
        <v>6250</v>
      </c>
      <c r="F1116" s="1" t="s">
        <v>37</v>
      </c>
      <c r="G1116" s="1" t="s">
        <v>38</v>
      </c>
      <c r="H1116" s="1">
        <v>70000000</v>
      </c>
      <c r="I1116" s="1">
        <v>6.4</v>
      </c>
    </row>
    <row r="1117" spans="1:9" x14ac:dyDescent="0.3">
      <c r="A1117" s="2" t="s">
        <v>435</v>
      </c>
      <c r="B1117" s="2">
        <v>108</v>
      </c>
      <c r="C1117" s="2">
        <v>118500000</v>
      </c>
      <c r="D1117" s="2" t="s">
        <v>1875</v>
      </c>
      <c r="E1117" s="2" t="s">
        <v>6255</v>
      </c>
      <c r="F1117" s="2" t="s">
        <v>37</v>
      </c>
      <c r="G1117" s="2" t="s">
        <v>38</v>
      </c>
      <c r="H1117" s="2">
        <v>40000000</v>
      </c>
      <c r="I1117" s="2">
        <v>7.8</v>
      </c>
    </row>
    <row r="1118" spans="1:9" x14ac:dyDescent="0.3">
      <c r="A1118" s="1" t="s">
        <v>1971</v>
      </c>
      <c r="B1118" s="1">
        <v>89</v>
      </c>
      <c r="C1118" s="1">
        <v>126546825</v>
      </c>
      <c r="D1118" s="1" t="s">
        <v>2813</v>
      </c>
      <c r="E1118" s="1" t="s">
        <v>6259</v>
      </c>
      <c r="F1118" s="1" t="s">
        <v>37</v>
      </c>
      <c r="G1118" s="1" t="s">
        <v>1465</v>
      </c>
      <c r="H1118" s="1">
        <v>40000000</v>
      </c>
      <c r="I1118" s="1">
        <v>6.4</v>
      </c>
    </row>
    <row r="1119" spans="1:9" x14ac:dyDescent="0.3">
      <c r="A1119" s="2" t="s">
        <v>6262</v>
      </c>
      <c r="B1119" s="2">
        <v>129</v>
      </c>
      <c r="C1119" s="2">
        <v>166147885</v>
      </c>
      <c r="D1119" s="2" t="s">
        <v>214</v>
      </c>
      <c r="E1119" s="2" t="s">
        <v>6263</v>
      </c>
      <c r="F1119" s="2" t="s">
        <v>37</v>
      </c>
      <c r="G1119" s="2" t="s">
        <v>38</v>
      </c>
      <c r="H1119" s="2">
        <v>40000000</v>
      </c>
      <c r="I1119" s="2">
        <v>4.0999999999999996</v>
      </c>
    </row>
    <row r="1120" spans="1:9" x14ac:dyDescent="0.3">
      <c r="A1120" s="1" t="s">
        <v>4903</v>
      </c>
      <c r="B1120" s="1">
        <v>84</v>
      </c>
      <c r="C1120" s="1">
        <v>111760631</v>
      </c>
      <c r="D1120" s="1" t="s">
        <v>3036</v>
      </c>
      <c r="E1120" s="1" t="s">
        <v>6266</v>
      </c>
      <c r="F1120" s="1" t="s">
        <v>37</v>
      </c>
      <c r="G1120" s="1" t="s">
        <v>38</v>
      </c>
      <c r="H1120" s="1">
        <v>38000000</v>
      </c>
      <c r="I1120" s="1">
        <v>4.0999999999999996</v>
      </c>
    </row>
    <row r="1121" spans="1:9" x14ac:dyDescent="0.3">
      <c r="A1121" s="2" t="s">
        <v>1324</v>
      </c>
      <c r="B1121" s="2">
        <v>149</v>
      </c>
      <c r="C1121" s="2">
        <v>108706165</v>
      </c>
      <c r="D1121" s="2" t="s">
        <v>2125</v>
      </c>
      <c r="E1121" s="2" t="s">
        <v>6269</v>
      </c>
      <c r="F1121" s="2" t="s">
        <v>37</v>
      </c>
      <c r="G1121" s="2" t="s">
        <v>38</v>
      </c>
      <c r="H1121" s="2">
        <v>40000000</v>
      </c>
      <c r="I1121" s="2">
        <v>7.4</v>
      </c>
    </row>
    <row r="1122" spans="1:9" x14ac:dyDescent="0.3">
      <c r="A1122" s="1" t="s">
        <v>809</v>
      </c>
      <c r="B1122" s="1">
        <v>94</v>
      </c>
      <c r="C1122" s="1">
        <v>138614544</v>
      </c>
      <c r="D1122" s="1" t="s">
        <v>3057</v>
      </c>
      <c r="E1122" s="1" t="s">
        <v>6272</v>
      </c>
      <c r="F1122" s="1" t="s">
        <v>37</v>
      </c>
      <c r="G1122" s="1" t="s">
        <v>38</v>
      </c>
      <c r="H1122" s="1">
        <v>40000000</v>
      </c>
      <c r="I1122" s="1">
        <v>5.8</v>
      </c>
    </row>
    <row r="1123" spans="1:9" x14ac:dyDescent="0.3">
      <c r="A1123" s="2" t="s">
        <v>225</v>
      </c>
      <c r="B1123" s="2">
        <v>121</v>
      </c>
      <c r="C1123" s="2">
        <v>125069696</v>
      </c>
      <c r="D1123" s="2" t="s">
        <v>6276</v>
      </c>
      <c r="E1123" s="2" t="s">
        <v>6278</v>
      </c>
      <c r="F1123" s="2" t="s">
        <v>37</v>
      </c>
      <c r="G1123" s="2" t="s">
        <v>38</v>
      </c>
      <c r="H1123" s="2">
        <v>40000000</v>
      </c>
      <c r="I1123" s="2">
        <v>7.6</v>
      </c>
    </row>
    <row r="1124" spans="1:9" x14ac:dyDescent="0.3">
      <c r="A1124" s="1" t="s">
        <v>5624</v>
      </c>
      <c r="B1124" s="1">
        <v>128</v>
      </c>
      <c r="C1124" s="1">
        <v>107458785</v>
      </c>
      <c r="D1124" s="1" t="s">
        <v>6283</v>
      </c>
      <c r="E1124" s="1" t="s">
        <v>6284</v>
      </c>
      <c r="F1124" s="1" t="s">
        <v>37</v>
      </c>
      <c r="G1124" s="1" t="s">
        <v>38</v>
      </c>
      <c r="H1124" s="1">
        <v>40000000</v>
      </c>
      <c r="I1124" s="1">
        <v>7.2</v>
      </c>
    </row>
    <row r="1125" spans="1:9" x14ac:dyDescent="0.3">
      <c r="A1125" s="2" t="s">
        <v>332</v>
      </c>
      <c r="B1125" s="2">
        <v>134</v>
      </c>
      <c r="C1125" s="2">
        <v>102310175</v>
      </c>
      <c r="D1125" s="2" t="s">
        <v>3030</v>
      </c>
      <c r="E1125" s="2" t="s">
        <v>6289</v>
      </c>
      <c r="F1125" s="2" t="s">
        <v>37</v>
      </c>
      <c r="G1125" s="2" t="s">
        <v>38</v>
      </c>
      <c r="H1125" s="2">
        <v>40000000</v>
      </c>
      <c r="I1125" s="2">
        <v>7.8</v>
      </c>
    </row>
    <row r="1126" spans="1:9" x14ac:dyDescent="0.3">
      <c r="A1126" s="1" t="s">
        <v>685</v>
      </c>
      <c r="B1126" s="1">
        <v>120</v>
      </c>
      <c r="C1126" s="1">
        <v>96917897</v>
      </c>
      <c r="D1126" s="1" t="s">
        <v>1544</v>
      </c>
      <c r="E1126" s="1" t="s">
        <v>6293</v>
      </c>
      <c r="F1126" s="1" t="s">
        <v>37</v>
      </c>
      <c r="G1126" s="1" t="s">
        <v>38</v>
      </c>
      <c r="H1126" s="1">
        <v>40000000</v>
      </c>
      <c r="I1126" s="1">
        <v>7.7</v>
      </c>
    </row>
    <row r="1127" spans="1:9" x14ac:dyDescent="0.3">
      <c r="A1127" s="2" t="s">
        <v>6297</v>
      </c>
      <c r="B1127" s="2">
        <v>129</v>
      </c>
      <c r="C1127" s="2">
        <v>93952276</v>
      </c>
      <c r="D1127" s="2" t="s">
        <v>1415</v>
      </c>
      <c r="E1127" s="2" t="s">
        <v>6300</v>
      </c>
      <c r="F1127" s="2" t="s">
        <v>37</v>
      </c>
      <c r="G1127" s="2" t="s">
        <v>38</v>
      </c>
      <c r="H1127" s="2">
        <v>40000000</v>
      </c>
      <c r="I1127" s="2">
        <v>6.4</v>
      </c>
    </row>
    <row r="1128" spans="1:9" x14ac:dyDescent="0.3">
      <c r="A1128" s="1" t="s">
        <v>5702</v>
      </c>
      <c r="B1128" s="1">
        <v>89</v>
      </c>
      <c r="C1128" s="1">
        <v>90703745</v>
      </c>
      <c r="D1128" s="1" t="s">
        <v>1671</v>
      </c>
      <c r="E1128" s="1" t="s">
        <v>6305</v>
      </c>
      <c r="F1128" s="1" t="s">
        <v>37</v>
      </c>
      <c r="G1128" s="1" t="s">
        <v>38</v>
      </c>
      <c r="H1128" s="1">
        <v>45000000</v>
      </c>
      <c r="I1128" s="1">
        <v>5.0999999999999996</v>
      </c>
    </row>
    <row r="1129" spans="1:9" x14ac:dyDescent="0.3">
      <c r="A1129" s="2" t="s">
        <v>6308</v>
      </c>
      <c r="B1129" s="2">
        <v>116</v>
      </c>
      <c r="C1129" s="2">
        <v>89138076</v>
      </c>
      <c r="D1129" s="2" t="s">
        <v>5103</v>
      </c>
      <c r="E1129" s="2" t="s">
        <v>6311</v>
      </c>
      <c r="F1129" s="2" t="s">
        <v>37</v>
      </c>
      <c r="G1129" s="2" t="s">
        <v>38</v>
      </c>
      <c r="H1129" s="2">
        <v>40000000</v>
      </c>
      <c r="I1129" s="2">
        <v>5.5</v>
      </c>
    </row>
    <row r="1130" spans="1:9" x14ac:dyDescent="0.3">
      <c r="A1130" s="1" t="s">
        <v>435</v>
      </c>
      <c r="B1130" s="1">
        <v>118</v>
      </c>
      <c r="C1130" s="1">
        <v>87666629</v>
      </c>
      <c r="D1130" s="1" t="s">
        <v>6314</v>
      </c>
      <c r="E1130" s="1" t="s">
        <v>6315</v>
      </c>
      <c r="F1130" s="1" t="s">
        <v>37</v>
      </c>
      <c r="G1130" s="1" t="s">
        <v>38</v>
      </c>
      <c r="H1130" s="1">
        <v>40000000</v>
      </c>
      <c r="I1130" s="1">
        <v>7.4</v>
      </c>
    </row>
    <row r="1131" spans="1:9" x14ac:dyDescent="0.3">
      <c r="A1131" s="2" t="s">
        <v>6318</v>
      </c>
      <c r="B1131" s="2">
        <v>107</v>
      </c>
      <c r="C1131" s="2">
        <v>90353764</v>
      </c>
      <c r="D1131" s="2" t="s">
        <v>1009</v>
      </c>
      <c r="E1131" s="2" t="s">
        <v>6319</v>
      </c>
      <c r="F1131" s="2" t="s">
        <v>37</v>
      </c>
      <c r="G1131" s="2" t="s">
        <v>38</v>
      </c>
      <c r="H1131" s="2">
        <v>40000000</v>
      </c>
      <c r="I1131" s="2">
        <v>6</v>
      </c>
    </row>
    <row r="1132" spans="1:9" x14ac:dyDescent="0.3">
      <c r="A1132" s="1" t="s">
        <v>4850</v>
      </c>
      <c r="B1132" s="1">
        <v>155</v>
      </c>
      <c r="C1132" s="1">
        <v>82522790</v>
      </c>
      <c r="D1132" s="1" t="s">
        <v>6322</v>
      </c>
      <c r="E1132" s="1" t="s">
        <v>6323</v>
      </c>
      <c r="F1132" s="1" t="s">
        <v>37</v>
      </c>
      <c r="G1132" s="1" t="s">
        <v>38</v>
      </c>
      <c r="H1132" s="1">
        <v>40000000</v>
      </c>
      <c r="I1132" s="1">
        <v>7.5</v>
      </c>
    </row>
    <row r="1133" spans="1:9" x14ac:dyDescent="0.3">
      <c r="A1133" s="2" t="s">
        <v>3668</v>
      </c>
      <c r="B1133" s="2">
        <v>123</v>
      </c>
      <c r="C1133" s="2">
        <v>94125426</v>
      </c>
      <c r="D1133" s="2" t="s">
        <v>6326</v>
      </c>
      <c r="E1133" s="2" t="s">
        <v>6327</v>
      </c>
      <c r="F1133" s="2" t="s">
        <v>37</v>
      </c>
      <c r="G1133" s="2" t="s">
        <v>38</v>
      </c>
      <c r="H1133" s="2">
        <v>40000000</v>
      </c>
      <c r="I1133" s="2">
        <v>7</v>
      </c>
    </row>
    <row r="1134" spans="1:9" x14ac:dyDescent="0.3">
      <c r="A1134" s="1" t="s">
        <v>5081</v>
      </c>
      <c r="B1134" s="1">
        <v>128</v>
      </c>
      <c r="C1134" s="1">
        <v>95001343</v>
      </c>
      <c r="D1134" s="1" t="s">
        <v>1634</v>
      </c>
      <c r="E1134" s="1" t="s">
        <v>6330</v>
      </c>
      <c r="F1134" s="1" t="s">
        <v>37</v>
      </c>
      <c r="G1134" s="1" t="s">
        <v>38</v>
      </c>
      <c r="H1134" s="1">
        <v>40000000</v>
      </c>
      <c r="I1134" s="1">
        <v>7.5</v>
      </c>
    </row>
    <row r="1135" spans="1:9" x14ac:dyDescent="0.3">
      <c r="A1135" s="2" t="s">
        <v>2647</v>
      </c>
      <c r="B1135" s="2">
        <v>139</v>
      </c>
      <c r="C1135" s="2">
        <v>81292135</v>
      </c>
      <c r="D1135" s="2" t="s">
        <v>2125</v>
      </c>
      <c r="E1135" s="2" t="s">
        <v>6333</v>
      </c>
      <c r="F1135" s="2" t="s">
        <v>37</v>
      </c>
      <c r="G1135" s="2" t="s">
        <v>38</v>
      </c>
      <c r="H1135" s="2">
        <v>40000000</v>
      </c>
      <c r="I1135" s="2">
        <v>7.3</v>
      </c>
    </row>
    <row r="1136" spans="1:9" x14ac:dyDescent="0.3">
      <c r="A1136" s="1" t="s">
        <v>3494</v>
      </c>
      <c r="B1136" s="1">
        <v>109</v>
      </c>
      <c r="C1136" s="1">
        <v>86208010</v>
      </c>
      <c r="D1136" s="1" t="s">
        <v>1671</v>
      </c>
      <c r="E1136" s="1" t="s">
        <v>6336</v>
      </c>
      <c r="F1136" s="1" t="s">
        <v>37</v>
      </c>
      <c r="G1136" s="1" t="s">
        <v>38</v>
      </c>
      <c r="H1136" s="1">
        <v>35000000</v>
      </c>
      <c r="I1136" s="1">
        <v>5.7</v>
      </c>
    </row>
    <row r="1137" spans="1:9" x14ac:dyDescent="0.3">
      <c r="A1137" s="2" t="s">
        <v>5087</v>
      </c>
      <c r="B1137" s="2">
        <v>120</v>
      </c>
      <c r="C1137" s="2">
        <v>81593527</v>
      </c>
      <c r="D1137" s="2" t="s">
        <v>3271</v>
      </c>
      <c r="E1137" s="2" t="s">
        <v>6339</v>
      </c>
      <c r="F1137" s="2" t="s">
        <v>37</v>
      </c>
      <c r="G1137" s="2" t="s">
        <v>38</v>
      </c>
      <c r="H1137" s="2">
        <v>40000000</v>
      </c>
      <c r="I1137" s="2">
        <v>7.3</v>
      </c>
    </row>
    <row r="1138" spans="1:9" x14ac:dyDescent="0.3">
      <c r="A1138" s="1" t="s">
        <v>2367</v>
      </c>
      <c r="B1138" s="1">
        <v>121</v>
      </c>
      <c r="C1138" s="1">
        <v>75274748</v>
      </c>
      <c r="D1138" s="1" t="s">
        <v>2527</v>
      </c>
      <c r="E1138" s="1" t="s">
        <v>6343</v>
      </c>
      <c r="F1138" s="1" t="s">
        <v>37</v>
      </c>
      <c r="G1138" s="1" t="s">
        <v>38</v>
      </c>
      <c r="H1138" s="1">
        <v>35000000</v>
      </c>
      <c r="I1138" s="1">
        <v>7.2</v>
      </c>
    </row>
    <row r="1139" spans="1:9" x14ac:dyDescent="0.3">
      <c r="A1139" s="2" t="s">
        <v>1351</v>
      </c>
      <c r="B1139" s="2">
        <v>102</v>
      </c>
      <c r="C1139" s="2">
        <v>90835030</v>
      </c>
      <c r="D1139" s="2" t="s">
        <v>2136</v>
      </c>
      <c r="E1139" s="2" t="s">
        <v>6347</v>
      </c>
      <c r="F1139" s="2" t="s">
        <v>37</v>
      </c>
      <c r="G1139" s="2" t="s">
        <v>38</v>
      </c>
      <c r="H1139" s="2">
        <v>40000000</v>
      </c>
      <c r="I1139" s="2">
        <v>5.9</v>
      </c>
    </row>
    <row r="1140" spans="1:9" x14ac:dyDescent="0.3">
      <c r="A1140" s="1" t="s">
        <v>1633</v>
      </c>
      <c r="B1140" s="1">
        <v>117</v>
      </c>
      <c r="C1140" s="1">
        <v>72455275</v>
      </c>
      <c r="D1140" s="1" t="s">
        <v>6351</v>
      </c>
      <c r="E1140" s="1" t="s">
        <v>6352</v>
      </c>
      <c r="F1140" s="1" t="s">
        <v>37</v>
      </c>
      <c r="G1140" s="1" t="s">
        <v>38</v>
      </c>
      <c r="H1140" s="1">
        <v>40000000</v>
      </c>
      <c r="I1140" s="1">
        <v>7.8</v>
      </c>
    </row>
    <row r="1141" spans="1:9" x14ac:dyDescent="0.3">
      <c r="A1141" s="2" t="s">
        <v>3778</v>
      </c>
      <c r="B1141" s="2">
        <v>178</v>
      </c>
      <c r="C1141" s="2">
        <v>75305995</v>
      </c>
      <c r="D1141" s="2" t="s">
        <v>4296</v>
      </c>
      <c r="E1141" s="2" t="s">
        <v>6357</v>
      </c>
      <c r="F1141" s="2" t="s">
        <v>37</v>
      </c>
      <c r="G1141" s="2" t="s">
        <v>38</v>
      </c>
      <c r="H1141" s="2">
        <v>40000000</v>
      </c>
      <c r="I1141" s="2">
        <v>7.7</v>
      </c>
    </row>
    <row r="1142" spans="1:9" x14ac:dyDescent="0.3">
      <c r="A1142" s="1" t="s">
        <v>3827</v>
      </c>
      <c r="B1142" s="1">
        <v>147</v>
      </c>
      <c r="C1142" s="1">
        <v>74098862</v>
      </c>
      <c r="D1142" s="1" t="s">
        <v>1528</v>
      </c>
      <c r="E1142" s="1" t="s">
        <v>6361</v>
      </c>
      <c r="F1142" s="1" t="s">
        <v>37</v>
      </c>
      <c r="G1142" s="1" t="s">
        <v>38</v>
      </c>
      <c r="H1142" s="1">
        <v>40000000</v>
      </c>
      <c r="I1142" s="1">
        <v>8.1</v>
      </c>
    </row>
    <row r="1143" spans="1:9" x14ac:dyDescent="0.3">
      <c r="A1143" s="2" t="s">
        <v>2482</v>
      </c>
      <c r="B1143" s="2">
        <v>90</v>
      </c>
      <c r="C1143" s="2">
        <v>72266306</v>
      </c>
      <c r="D1143" s="2" t="s">
        <v>2142</v>
      </c>
      <c r="E1143" s="2" t="s">
        <v>6365</v>
      </c>
      <c r="F1143" s="2" t="s">
        <v>37</v>
      </c>
      <c r="G1143" s="2" t="s">
        <v>38</v>
      </c>
      <c r="H1143" s="2">
        <v>40000000</v>
      </c>
      <c r="I1143" s="2">
        <v>6.6</v>
      </c>
    </row>
    <row r="1144" spans="1:9" x14ac:dyDescent="0.3">
      <c r="A1144" s="1" t="s">
        <v>6097</v>
      </c>
      <c r="B1144" s="1">
        <v>105</v>
      </c>
      <c r="C1144" s="1">
        <v>71347010</v>
      </c>
      <c r="D1144" s="1" t="s">
        <v>1681</v>
      </c>
      <c r="E1144" s="1" t="s">
        <v>6368</v>
      </c>
      <c r="F1144" s="1" t="s">
        <v>37</v>
      </c>
      <c r="G1144" s="1" t="s">
        <v>38</v>
      </c>
      <c r="H1144" s="1">
        <v>40000000</v>
      </c>
      <c r="I1144" s="1">
        <v>7.1</v>
      </c>
    </row>
    <row r="1145" spans="1:9" x14ac:dyDescent="0.3">
      <c r="A1145" s="2" t="s">
        <v>3494</v>
      </c>
      <c r="B1145" s="2">
        <v>114</v>
      </c>
      <c r="C1145" s="2">
        <v>70836296</v>
      </c>
      <c r="D1145" s="2" t="s">
        <v>2490</v>
      </c>
      <c r="E1145" s="2" t="s">
        <v>6372</v>
      </c>
      <c r="F1145" s="2" t="s">
        <v>37</v>
      </c>
      <c r="G1145" s="2" t="s">
        <v>38</v>
      </c>
      <c r="H1145" s="2">
        <v>40000000</v>
      </c>
      <c r="I1145" s="2">
        <v>5.9</v>
      </c>
    </row>
    <row r="1146" spans="1:9" x14ac:dyDescent="0.3">
      <c r="A1146" s="1" t="s">
        <v>760</v>
      </c>
      <c r="B1146" s="1">
        <v>206</v>
      </c>
      <c r="C1146" s="1">
        <v>70405498</v>
      </c>
      <c r="D1146" s="1" t="s">
        <v>2819</v>
      </c>
      <c r="E1146" s="1" t="s">
        <v>6378</v>
      </c>
      <c r="F1146" s="1" t="s">
        <v>37</v>
      </c>
      <c r="G1146" s="1" t="s">
        <v>1465</v>
      </c>
      <c r="H1146" s="1">
        <v>40000000</v>
      </c>
      <c r="I1146" s="1">
        <v>8</v>
      </c>
    </row>
    <row r="1147" spans="1:9" x14ac:dyDescent="0.3">
      <c r="A1147" s="2" t="s">
        <v>4987</v>
      </c>
      <c r="B1147" s="2">
        <v>99</v>
      </c>
      <c r="C1147" s="2">
        <v>70163652</v>
      </c>
      <c r="D1147" s="2" t="s">
        <v>1009</v>
      </c>
      <c r="E1147" s="2" t="s">
        <v>6383</v>
      </c>
      <c r="F1147" s="2" t="s">
        <v>37</v>
      </c>
      <c r="G1147" s="2" t="s">
        <v>38</v>
      </c>
      <c r="H1147" s="2">
        <v>40000000</v>
      </c>
      <c r="I1147" s="2">
        <v>4.5999999999999996</v>
      </c>
    </row>
    <row r="1148" spans="1:9" x14ac:dyDescent="0.3">
      <c r="A1148" s="1" t="s">
        <v>40</v>
      </c>
      <c r="B1148" s="1">
        <v>123</v>
      </c>
      <c r="C1148" s="1">
        <v>66808615</v>
      </c>
      <c r="D1148" s="1" t="s">
        <v>6387</v>
      </c>
      <c r="E1148" s="1" t="s">
        <v>6388</v>
      </c>
      <c r="F1148" s="1" t="s">
        <v>37</v>
      </c>
      <c r="G1148" s="1" t="s">
        <v>38</v>
      </c>
      <c r="H1148" s="1">
        <v>34000000</v>
      </c>
      <c r="I1148" s="1">
        <v>6.1</v>
      </c>
    </row>
    <row r="1149" spans="1:9" x14ac:dyDescent="0.3">
      <c r="A1149" s="2" t="s">
        <v>6074</v>
      </c>
      <c r="B1149" s="2">
        <v>102</v>
      </c>
      <c r="C1149" s="2">
        <v>64149837</v>
      </c>
      <c r="D1149" s="2" t="s">
        <v>6391</v>
      </c>
      <c r="E1149" s="2" t="s">
        <v>6393</v>
      </c>
      <c r="F1149" s="2" t="s">
        <v>37</v>
      </c>
      <c r="G1149" s="2" t="s">
        <v>38</v>
      </c>
      <c r="H1149" s="2">
        <v>20000000</v>
      </c>
      <c r="I1149" s="2">
        <v>6.4</v>
      </c>
    </row>
    <row r="1150" spans="1:9" x14ac:dyDescent="0.3">
      <c r="A1150" s="1" t="s">
        <v>6396</v>
      </c>
      <c r="B1150" s="1">
        <v>109</v>
      </c>
      <c r="C1150" s="1">
        <v>83906114</v>
      </c>
      <c r="D1150" s="1" t="s">
        <v>1681</v>
      </c>
      <c r="E1150" s="1" t="s">
        <v>6398</v>
      </c>
      <c r="F1150" s="1" t="s">
        <v>37</v>
      </c>
      <c r="G1150" s="1" t="s">
        <v>38</v>
      </c>
      <c r="H1150" s="1">
        <v>40000000</v>
      </c>
      <c r="I1150" s="1">
        <v>6</v>
      </c>
    </row>
    <row r="1151" spans="1:9" x14ac:dyDescent="0.3">
      <c r="A1151" s="2" t="s">
        <v>5861</v>
      </c>
      <c r="B1151" s="2">
        <v>82</v>
      </c>
      <c r="C1151" s="2">
        <v>66466372</v>
      </c>
      <c r="D1151" s="2" t="s">
        <v>6403</v>
      </c>
      <c r="E1151" s="2" t="s">
        <v>6405</v>
      </c>
      <c r="F1151" s="2" t="s">
        <v>37</v>
      </c>
      <c r="G1151" s="2" t="s">
        <v>38</v>
      </c>
      <c r="H1151" s="2">
        <v>40000000</v>
      </c>
      <c r="I1151" s="2">
        <v>5.2</v>
      </c>
    </row>
    <row r="1152" spans="1:9" x14ac:dyDescent="0.3">
      <c r="A1152" s="1" t="s">
        <v>389</v>
      </c>
      <c r="B1152" s="1">
        <v>142</v>
      </c>
      <c r="C1152" s="1">
        <v>72306065</v>
      </c>
      <c r="D1152" s="1" t="s">
        <v>2819</v>
      </c>
      <c r="E1152" s="1" t="s">
        <v>6409</v>
      </c>
      <c r="F1152" s="1" t="s">
        <v>37</v>
      </c>
      <c r="G1152" s="1" t="s">
        <v>38</v>
      </c>
      <c r="H1152" s="1">
        <v>40000000</v>
      </c>
      <c r="I1152" s="1">
        <v>7.6</v>
      </c>
    </row>
    <row r="1153" spans="1:9" x14ac:dyDescent="0.3">
      <c r="A1153" s="2" t="s">
        <v>2048</v>
      </c>
      <c r="B1153" s="2">
        <v>106</v>
      </c>
      <c r="C1153" s="2">
        <v>59068786</v>
      </c>
      <c r="D1153" s="2" t="s">
        <v>1910</v>
      </c>
      <c r="E1153" s="2" t="s">
        <v>6413</v>
      </c>
      <c r="F1153" s="2" t="s">
        <v>37</v>
      </c>
      <c r="G1153" s="2" t="s">
        <v>38</v>
      </c>
      <c r="H1153" s="2">
        <v>40000000</v>
      </c>
      <c r="I1153" s="2">
        <v>6.4</v>
      </c>
    </row>
    <row r="1154" spans="1:9" x14ac:dyDescent="0.3">
      <c r="A1154" s="1" t="s">
        <v>1679</v>
      </c>
      <c r="B1154" s="1">
        <v>106</v>
      </c>
      <c r="C1154" s="1">
        <v>57887882</v>
      </c>
      <c r="D1154" s="1" t="s">
        <v>1415</v>
      </c>
      <c r="E1154" s="1" t="s">
        <v>6426</v>
      </c>
      <c r="F1154" s="1" t="s">
        <v>37</v>
      </c>
      <c r="G1154" s="1" t="s">
        <v>38</v>
      </c>
      <c r="H1154" s="1">
        <v>50000000</v>
      </c>
      <c r="I1154" s="1">
        <v>6.1</v>
      </c>
    </row>
    <row r="1155" spans="1:9" x14ac:dyDescent="0.3">
      <c r="A1155" s="2" t="s">
        <v>2843</v>
      </c>
      <c r="B1155" s="2">
        <v>108</v>
      </c>
      <c r="C1155" s="2">
        <v>53955614</v>
      </c>
      <c r="D1155" s="2" t="s">
        <v>3036</v>
      </c>
      <c r="E1155" s="2" t="s">
        <v>6429</v>
      </c>
      <c r="F1155" s="2" t="s">
        <v>37</v>
      </c>
      <c r="G1155" s="2" t="s">
        <v>38</v>
      </c>
      <c r="H1155" s="2">
        <v>40000000</v>
      </c>
      <c r="I1155" s="2">
        <v>6.1</v>
      </c>
    </row>
    <row r="1156" spans="1:9" x14ac:dyDescent="0.3">
      <c r="A1156" s="1" t="s">
        <v>6432</v>
      </c>
      <c r="B1156" s="1">
        <v>98</v>
      </c>
      <c r="C1156" s="1">
        <v>54967359</v>
      </c>
      <c r="D1156" s="1" t="s">
        <v>5765</v>
      </c>
      <c r="E1156" s="1" t="s">
        <v>6434</v>
      </c>
      <c r="F1156" s="1" t="s">
        <v>37</v>
      </c>
      <c r="G1156" s="1" t="s">
        <v>38</v>
      </c>
      <c r="H1156" s="1">
        <v>40000000</v>
      </c>
      <c r="I1156" s="1">
        <v>5.2</v>
      </c>
    </row>
    <row r="1157" spans="1:9" x14ac:dyDescent="0.3">
      <c r="A1157" s="2" t="s">
        <v>528</v>
      </c>
      <c r="B1157" s="2">
        <v>131</v>
      </c>
      <c r="C1157" s="2">
        <v>54228104</v>
      </c>
      <c r="D1157" s="2" t="s">
        <v>6437</v>
      </c>
      <c r="E1157" s="2" t="s">
        <v>6438</v>
      </c>
      <c r="F1157" s="2" t="s">
        <v>37</v>
      </c>
      <c r="G1157" s="2" t="s">
        <v>56</v>
      </c>
      <c r="H1157" s="2">
        <v>35000000</v>
      </c>
      <c r="I1157" s="2">
        <v>7.7</v>
      </c>
    </row>
    <row r="1158" spans="1:9" x14ac:dyDescent="0.3">
      <c r="A1158" s="1" t="s">
        <v>5683</v>
      </c>
      <c r="B1158" s="1">
        <v>118</v>
      </c>
      <c r="C1158" s="1">
        <v>57981889</v>
      </c>
      <c r="D1158" s="1" t="s">
        <v>2125</v>
      </c>
      <c r="E1158" s="1" t="s">
        <v>6442</v>
      </c>
      <c r="F1158" s="1" t="s">
        <v>37</v>
      </c>
      <c r="G1158" s="1" t="s">
        <v>38</v>
      </c>
      <c r="H1158" s="1">
        <v>40000000</v>
      </c>
      <c r="I1158" s="1">
        <v>7.3</v>
      </c>
    </row>
    <row r="1159" spans="1:9" x14ac:dyDescent="0.3">
      <c r="A1159" s="2" t="s">
        <v>5128</v>
      </c>
      <c r="B1159" s="2">
        <v>113</v>
      </c>
      <c r="C1159" s="2">
        <v>61094903</v>
      </c>
      <c r="D1159" s="2" t="s">
        <v>1156</v>
      </c>
      <c r="E1159" s="2" t="s">
        <v>6445</v>
      </c>
      <c r="F1159" s="2" t="s">
        <v>37</v>
      </c>
      <c r="G1159" s="2" t="s">
        <v>56</v>
      </c>
      <c r="H1159" s="2">
        <v>30000000</v>
      </c>
      <c r="I1159" s="2">
        <v>6.9</v>
      </c>
    </row>
    <row r="1160" spans="1:9" x14ac:dyDescent="0.3">
      <c r="A1160" s="1" t="s">
        <v>57</v>
      </c>
      <c r="B1160" s="1">
        <v>130</v>
      </c>
      <c r="C1160" s="1">
        <v>53082743</v>
      </c>
      <c r="D1160" s="1" t="s">
        <v>2202</v>
      </c>
      <c r="E1160" s="1" t="s">
        <v>6449</v>
      </c>
      <c r="F1160" s="1" t="s">
        <v>37</v>
      </c>
      <c r="G1160" s="1" t="s">
        <v>38</v>
      </c>
      <c r="H1160" s="1">
        <v>40000000</v>
      </c>
      <c r="I1160" s="1">
        <v>8.5</v>
      </c>
    </row>
    <row r="1161" spans="1:9" x14ac:dyDescent="0.3">
      <c r="A1161" s="2" t="s">
        <v>4516</v>
      </c>
      <c r="B1161" s="2">
        <v>116</v>
      </c>
      <c r="C1161" s="2">
        <v>54414716</v>
      </c>
      <c r="D1161" s="2" t="s">
        <v>1009</v>
      </c>
      <c r="E1161" s="2" t="s">
        <v>6452</v>
      </c>
      <c r="F1161" s="2" t="s">
        <v>37</v>
      </c>
      <c r="G1161" s="2" t="s">
        <v>38</v>
      </c>
      <c r="H1161" s="2">
        <v>42000000</v>
      </c>
      <c r="I1161" s="2">
        <v>6.3</v>
      </c>
    </row>
    <row r="1162" spans="1:9" x14ac:dyDescent="0.3">
      <c r="A1162" s="1" t="s">
        <v>6456</v>
      </c>
      <c r="B1162" s="1">
        <v>89</v>
      </c>
      <c r="C1162" s="1">
        <v>57011847</v>
      </c>
      <c r="D1162" s="1" t="s">
        <v>621</v>
      </c>
      <c r="E1162" s="1" t="s">
        <v>6458</v>
      </c>
      <c r="F1162" s="1" t="s">
        <v>37</v>
      </c>
      <c r="G1162" s="1" t="s">
        <v>38</v>
      </c>
      <c r="H1162" s="1">
        <v>40000000</v>
      </c>
      <c r="I1162" s="1">
        <v>5.9</v>
      </c>
    </row>
    <row r="1163" spans="1:9" x14ac:dyDescent="0.3">
      <c r="A1163" s="2" t="s">
        <v>3239</v>
      </c>
      <c r="B1163" s="2">
        <v>139</v>
      </c>
      <c r="C1163" s="2">
        <v>50859889</v>
      </c>
      <c r="D1163" s="2" t="s">
        <v>712</v>
      </c>
      <c r="E1163" s="2" t="s">
        <v>6464</v>
      </c>
      <c r="F1163" s="2" t="s">
        <v>6468</v>
      </c>
      <c r="G1163" s="2" t="s">
        <v>38</v>
      </c>
      <c r="H1163" s="2">
        <v>40000000</v>
      </c>
      <c r="I1163" s="2">
        <v>7.8</v>
      </c>
    </row>
    <row r="1164" spans="1:9" x14ac:dyDescent="0.3">
      <c r="A1164" s="1" t="s">
        <v>6142</v>
      </c>
      <c r="B1164" s="1">
        <v>130</v>
      </c>
      <c r="C1164" s="1">
        <v>51185897</v>
      </c>
      <c r="D1164" s="1" t="s">
        <v>50</v>
      </c>
      <c r="E1164" s="1" t="s">
        <v>6469</v>
      </c>
      <c r="F1164" s="1" t="s">
        <v>37</v>
      </c>
      <c r="G1164" s="1" t="s">
        <v>56</v>
      </c>
      <c r="H1164" s="1">
        <v>30000000</v>
      </c>
      <c r="I1164" s="1">
        <v>6.7</v>
      </c>
    </row>
    <row r="1165" spans="1:9" x14ac:dyDescent="0.3">
      <c r="A1165" s="2" t="s">
        <v>6472</v>
      </c>
      <c r="B1165" s="2">
        <v>107</v>
      </c>
      <c r="C1165" s="2">
        <v>52000688</v>
      </c>
      <c r="D1165" s="2" t="s">
        <v>227</v>
      </c>
      <c r="E1165" s="2" t="s">
        <v>6474</v>
      </c>
      <c r="F1165" s="2" t="s">
        <v>37</v>
      </c>
      <c r="G1165" s="2" t="s">
        <v>38</v>
      </c>
      <c r="H1165" s="2">
        <v>40000000</v>
      </c>
      <c r="I1165" s="2">
        <v>6.4</v>
      </c>
    </row>
    <row r="1166" spans="1:9" x14ac:dyDescent="0.3">
      <c r="A1166" s="1" t="s">
        <v>2698</v>
      </c>
      <c r="B1166" s="1">
        <v>116</v>
      </c>
      <c r="C1166" s="1">
        <v>49851591</v>
      </c>
      <c r="D1166" s="1" t="s">
        <v>4262</v>
      </c>
      <c r="E1166" s="1" t="s">
        <v>6478</v>
      </c>
      <c r="F1166" s="1" t="s">
        <v>37</v>
      </c>
      <c r="G1166" s="1" t="s">
        <v>38</v>
      </c>
      <c r="H1166" s="1">
        <v>40000000</v>
      </c>
      <c r="I1166" s="1">
        <v>5.9</v>
      </c>
    </row>
    <row r="1167" spans="1:9" x14ac:dyDescent="0.3">
      <c r="A1167" s="2" t="s">
        <v>4401</v>
      </c>
      <c r="B1167" s="2">
        <v>96</v>
      </c>
      <c r="C1167" s="2">
        <v>47781388</v>
      </c>
      <c r="D1167" s="2" t="s">
        <v>852</v>
      </c>
      <c r="E1167" s="2" t="s">
        <v>6482</v>
      </c>
      <c r="F1167" s="2" t="s">
        <v>37</v>
      </c>
      <c r="G1167" s="2" t="s">
        <v>38</v>
      </c>
      <c r="H1167" s="2">
        <v>40000000</v>
      </c>
      <c r="I1167" s="2">
        <v>6.6</v>
      </c>
    </row>
    <row r="1168" spans="1:9" x14ac:dyDescent="0.3">
      <c r="A1168" s="1" t="s">
        <v>6485</v>
      </c>
      <c r="B1168" s="1">
        <v>99</v>
      </c>
      <c r="C1168" s="1">
        <v>52320979</v>
      </c>
      <c r="D1168" s="1" t="s">
        <v>687</v>
      </c>
      <c r="E1168" s="1" t="s">
        <v>6486</v>
      </c>
      <c r="F1168" s="1" t="s">
        <v>37</v>
      </c>
      <c r="G1168" s="1" t="s">
        <v>38</v>
      </c>
      <c r="H1168" s="1">
        <v>40000000</v>
      </c>
      <c r="I1168" s="1">
        <v>6.8</v>
      </c>
    </row>
    <row r="1169" spans="1:9" x14ac:dyDescent="0.3">
      <c r="A1169" s="2" t="s">
        <v>4392</v>
      </c>
      <c r="B1169" s="2">
        <v>104</v>
      </c>
      <c r="C1169" s="2">
        <v>47806295</v>
      </c>
      <c r="D1169" s="2" t="s">
        <v>3030</v>
      </c>
      <c r="E1169" s="2" t="s">
        <v>6492</v>
      </c>
      <c r="F1169" s="2" t="s">
        <v>37</v>
      </c>
      <c r="G1169" s="2" t="s">
        <v>38</v>
      </c>
      <c r="H1169" s="2">
        <v>43000000</v>
      </c>
      <c r="I1169" s="2">
        <v>6.5</v>
      </c>
    </row>
    <row r="1170" spans="1:9" x14ac:dyDescent="0.3">
      <c r="A1170" s="1" t="s">
        <v>6496</v>
      </c>
      <c r="B1170" s="1">
        <v>105</v>
      </c>
      <c r="C1170" s="1">
        <v>51853450</v>
      </c>
      <c r="D1170" s="1" t="s">
        <v>4795</v>
      </c>
      <c r="E1170" s="1" t="s">
        <v>6497</v>
      </c>
      <c r="F1170" s="1" t="s">
        <v>37</v>
      </c>
      <c r="G1170" s="1" t="s">
        <v>38</v>
      </c>
      <c r="H1170" s="1">
        <v>25000000</v>
      </c>
      <c r="I1170" s="1">
        <v>6.6</v>
      </c>
    </row>
    <row r="1171" spans="1:9" x14ac:dyDescent="0.3">
      <c r="A1171" s="2" t="s">
        <v>6500</v>
      </c>
      <c r="B1171" s="2">
        <v>101</v>
      </c>
      <c r="C1171" s="2">
        <v>46012734</v>
      </c>
      <c r="D1171" s="2" t="s">
        <v>1681</v>
      </c>
      <c r="E1171" s="2" t="s">
        <v>6503</v>
      </c>
      <c r="F1171" s="2" t="s">
        <v>37</v>
      </c>
      <c r="G1171" s="2" t="s">
        <v>38</v>
      </c>
      <c r="H1171" s="2">
        <v>40000000</v>
      </c>
      <c r="I1171" s="2">
        <v>5.8</v>
      </c>
    </row>
    <row r="1172" spans="1:9" x14ac:dyDescent="0.3">
      <c r="A1172" s="1" t="s">
        <v>3694</v>
      </c>
      <c r="B1172" s="1">
        <v>134</v>
      </c>
      <c r="C1172" s="1">
        <v>47034272</v>
      </c>
      <c r="D1172" s="1" t="s">
        <v>6507</v>
      </c>
      <c r="E1172" s="1" t="s">
        <v>6509</v>
      </c>
      <c r="F1172" s="1" t="s">
        <v>37</v>
      </c>
      <c r="G1172" s="1" t="s">
        <v>38</v>
      </c>
      <c r="H1172" s="1">
        <v>40000000</v>
      </c>
      <c r="I1172" s="1">
        <v>6.9</v>
      </c>
    </row>
    <row r="1173" spans="1:9" x14ac:dyDescent="0.3">
      <c r="A1173" s="2" t="s">
        <v>4850</v>
      </c>
      <c r="B1173" s="2">
        <v>135</v>
      </c>
      <c r="C1173" s="2">
        <v>45856732</v>
      </c>
      <c r="D1173" s="2" t="s">
        <v>2125</v>
      </c>
      <c r="E1173" s="2" t="s">
        <v>6513</v>
      </c>
      <c r="F1173" s="2" t="s">
        <v>37</v>
      </c>
      <c r="G1173" s="2" t="s">
        <v>38</v>
      </c>
      <c r="H1173" s="2">
        <v>40000000</v>
      </c>
      <c r="I1173" s="2">
        <v>7.1</v>
      </c>
    </row>
    <row r="1174" spans="1:9" x14ac:dyDescent="0.3">
      <c r="A1174" s="1" t="s">
        <v>5896</v>
      </c>
      <c r="B1174" s="1">
        <v>98</v>
      </c>
      <c r="C1174" s="1">
        <v>59588068</v>
      </c>
      <c r="D1174" s="1" t="s">
        <v>3030</v>
      </c>
      <c r="E1174" s="1" t="s">
        <v>6516</v>
      </c>
      <c r="F1174" s="1" t="s">
        <v>37</v>
      </c>
      <c r="G1174" s="1" t="s">
        <v>38</v>
      </c>
      <c r="H1174" s="1">
        <v>40000000</v>
      </c>
      <c r="I1174" s="1">
        <v>5.8</v>
      </c>
    </row>
    <row r="1175" spans="1:9" x14ac:dyDescent="0.3">
      <c r="A1175" s="2" t="s">
        <v>389</v>
      </c>
      <c r="B1175" s="2">
        <v>155</v>
      </c>
      <c r="C1175" s="2">
        <v>44175394</v>
      </c>
      <c r="D1175" s="2" t="s">
        <v>6519</v>
      </c>
      <c r="E1175" s="2" t="s">
        <v>6520</v>
      </c>
      <c r="F1175" s="2" t="s">
        <v>37</v>
      </c>
      <c r="G1175" s="2" t="s">
        <v>38</v>
      </c>
      <c r="H1175" s="2">
        <v>36000000</v>
      </c>
      <c r="I1175" s="2">
        <v>7.2</v>
      </c>
    </row>
    <row r="1176" spans="1:9" x14ac:dyDescent="0.3">
      <c r="A1176" s="1" t="s">
        <v>1311</v>
      </c>
      <c r="B1176" s="1">
        <v>106</v>
      </c>
      <c r="C1176" s="1">
        <v>45500797</v>
      </c>
      <c r="D1176" s="1" t="s">
        <v>2308</v>
      </c>
      <c r="E1176" s="1" t="s">
        <v>6525</v>
      </c>
      <c r="F1176" s="1" t="s">
        <v>37</v>
      </c>
      <c r="G1176" s="1" t="s">
        <v>38</v>
      </c>
      <c r="H1176" s="1">
        <v>40000000</v>
      </c>
      <c r="I1176" s="1">
        <v>6</v>
      </c>
    </row>
    <row r="1177" spans="1:9" x14ac:dyDescent="0.3">
      <c r="A1177" s="2" t="s">
        <v>6529</v>
      </c>
      <c r="B1177" s="2">
        <v>102</v>
      </c>
      <c r="C1177" s="2">
        <v>41797066</v>
      </c>
      <c r="D1177" s="2" t="s">
        <v>2208</v>
      </c>
      <c r="E1177" s="2" t="s">
        <v>6532</v>
      </c>
      <c r="F1177" s="2" t="s">
        <v>37</v>
      </c>
      <c r="G1177" s="2" t="s">
        <v>38</v>
      </c>
      <c r="H1177" s="2">
        <v>40000000</v>
      </c>
      <c r="I1177" s="2">
        <v>4.7</v>
      </c>
    </row>
    <row r="1178" spans="1:9" x14ac:dyDescent="0.3">
      <c r="A1178" s="1" t="s">
        <v>4239</v>
      </c>
      <c r="B1178" s="1">
        <v>95</v>
      </c>
      <c r="C1178" s="1">
        <v>38087756</v>
      </c>
      <c r="D1178" s="1" t="s">
        <v>3057</v>
      </c>
      <c r="E1178" s="1" t="s">
        <v>6538</v>
      </c>
      <c r="F1178" s="1" t="s">
        <v>37</v>
      </c>
      <c r="G1178" s="1" t="s">
        <v>38</v>
      </c>
      <c r="H1178" s="1">
        <v>40000000</v>
      </c>
      <c r="I1178" s="1">
        <v>5.2</v>
      </c>
    </row>
    <row r="1179" spans="1:9" x14ac:dyDescent="0.3">
      <c r="A1179" s="2" t="s">
        <v>5280</v>
      </c>
      <c r="B1179" s="2">
        <v>103</v>
      </c>
      <c r="C1179" s="2">
        <v>37752931</v>
      </c>
      <c r="D1179" s="2" t="s">
        <v>214</v>
      </c>
      <c r="E1179" s="2" t="s">
        <v>6542</v>
      </c>
      <c r="F1179" s="2" t="s">
        <v>37</v>
      </c>
      <c r="G1179" s="2" t="s">
        <v>38</v>
      </c>
      <c r="H1179" s="2">
        <v>40000000</v>
      </c>
      <c r="I1179" s="2">
        <v>5.5</v>
      </c>
    </row>
    <row r="1180" spans="1:9" x14ac:dyDescent="0.3">
      <c r="A1180" s="1" t="s">
        <v>6549</v>
      </c>
      <c r="B1180" s="1">
        <v>109</v>
      </c>
      <c r="C1180" s="1">
        <v>37371385</v>
      </c>
      <c r="D1180" s="1" t="s">
        <v>1875</v>
      </c>
      <c r="E1180" s="1" t="s">
        <v>6552</v>
      </c>
      <c r="F1180" s="1" t="s">
        <v>37</v>
      </c>
      <c r="G1180" s="1" t="s">
        <v>38</v>
      </c>
      <c r="H1180" s="1">
        <v>40000000</v>
      </c>
      <c r="I1180" s="1">
        <v>7</v>
      </c>
    </row>
    <row r="1181" spans="1:9" x14ac:dyDescent="0.3">
      <c r="A1181" s="2" t="s">
        <v>6244</v>
      </c>
      <c r="B1181" s="2">
        <v>95</v>
      </c>
      <c r="C1181" s="2">
        <v>37101011</v>
      </c>
      <c r="D1181" s="2" t="s">
        <v>2527</v>
      </c>
      <c r="E1181" s="2" t="s">
        <v>6557</v>
      </c>
      <c r="F1181" s="2" t="s">
        <v>37</v>
      </c>
      <c r="G1181" s="2" t="s">
        <v>38</v>
      </c>
      <c r="H1181" s="2">
        <v>40000000</v>
      </c>
      <c r="I1181" s="2">
        <v>5.8</v>
      </c>
    </row>
    <row r="1182" spans="1:9" x14ac:dyDescent="0.3">
      <c r="A1182" s="1" t="s">
        <v>6308</v>
      </c>
      <c r="B1182" s="1">
        <v>111</v>
      </c>
      <c r="C1182" s="1">
        <v>38176892</v>
      </c>
      <c r="D1182" s="1" t="s">
        <v>5103</v>
      </c>
      <c r="E1182" s="1" t="s">
        <v>6562</v>
      </c>
      <c r="F1182" s="1" t="s">
        <v>37</v>
      </c>
      <c r="G1182" s="1" t="s">
        <v>38</v>
      </c>
      <c r="H1182" s="1">
        <v>40000000</v>
      </c>
      <c r="I1182" s="1">
        <v>6.2</v>
      </c>
    </row>
    <row r="1183" spans="1:9" x14ac:dyDescent="0.3">
      <c r="A1183" s="2" t="s">
        <v>1324</v>
      </c>
      <c r="B1183" s="2">
        <v>123</v>
      </c>
      <c r="C1183" s="2">
        <v>36283504</v>
      </c>
      <c r="D1183" s="2" t="s">
        <v>852</v>
      </c>
      <c r="E1183" s="2" t="s">
        <v>6566</v>
      </c>
      <c r="F1183" s="2" t="s">
        <v>37</v>
      </c>
      <c r="G1183" s="2" t="s">
        <v>767</v>
      </c>
      <c r="H1183" s="2">
        <v>40000000</v>
      </c>
      <c r="I1183" s="2">
        <v>6.5</v>
      </c>
    </row>
    <row r="1184" spans="1:9" x14ac:dyDescent="0.3">
      <c r="A1184" s="1" t="s">
        <v>760</v>
      </c>
      <c r="B1184" s="1">
        <v>140</v>
      </c>
      <c r="C1184" s="1">
        <v>35183792</v>
      </c>
      <c r="D1184" s="1" t="s">
        <v>6507</v>
      </c>
      <c r="E1184" s="1" t="s">
        <v>6570</v>
      </c>
      <c r="F1184" s="1" t="s">
        <v>37</v>
      </c>
      <c r="G1184" s="1" t="s">
        <v>38</v>
      </c>
      <c r="H1184" s="1">
        <v>38000000</v>
      </c>
      <c r="I1184" s="1">
        <v>7.2</v>
      </c>
    </row>
    <row r="1185" spans="1:9" x14ac:dyDescent="0.3">
      <c r="A1185" s="2" t="s">
        <v>6573</v>
      </c>
      <c r="B1185" s="2">
        <v>94</v>
      </c>
      <c r="C1185" s="2">
        <v>38543473</v>
      </c>
      <c r="D1185" s="2" t="s">
        <v>1671</v>
      </c>
      <c r="E1185" s="2" t="s">
        <v>6574</v>
      </c>
      <c r="F1185" s="2" t="s">
        <v>37</v>
      </c>
      <c r="G1185" s="2" t="s">
        <v>38</v>
      </c>
      <c r="H1185" s="2">
        <v>40000000</v>
      </c>
      <c r="I1185" s="2">
        <v>5.0999999999999996</v>
      </c>
    </row>
    <row r="1186" spans="1:9" x14ac:dyDescent="0.3">
      <c r="A1186" s="1" t="s">
        <v>6578</v>
      </c>
      <c r="B1186" s="1">
        <v>94</v>
      </c>
      <c r="C1186" s="1">
        <v>36037909</v>
      </c>
      <c r="D1186" s="1" t="s">
        <v>2527</v>
      </c>
      <c r="E1186" s="1" t="s">
        <v>6579</v>
      </c>
      <c r="F1186" s="1" t="s">
        <v>37</v>
      </c>
      <c r="G1186" s="1" t="s">
        <v>767</v>
      </c>
      <c r="H1186" s="1">
        <v>60000000</v>
      </c>
      <c r="I1186" s="1">
        <v>4.7</v>
      </c>
    </row>
    <row r="1187" spans="1:9" x14ac:dyDescent="0.3">
      <c r="A1187" s="2" t="s">
        <v>5239</v>
      </c>
      <c r="B1187" s="2">
        <v>92</v>
      </c>
      <c r="C1187" s="2">
        <v>42575718</v>
      </c>
      <c r="D1187" s="2" t="s">
        <v>6403</v>
      </c>
      <c r="E1187" s="2" t="s">
        <v>6585</v>
      </c>
      <c r="F1187" s="2" t="s">
        <v>37</v>
      </c>
      <c r="G1187" s="2" t="s">
        <v>38</v>
      </c>
      <c r="H1187" s="2">
        <v>40000000</v>
      </c>
      <c r="I1187" s="2">
        <v>5.9</v>
      </c>
    </row>
    <row r="1188" spans="1:9" x14ac:dyDescent="0.3">
      <c r="A1188" s="1" t="s">
        <v>6588</v>
      </c>
      <c r="B1188" s="1">
        <v>102</v>
      </c>
      <c r="C1188" s="1">
        <v>33864342</v>
      </c>
      <c r="D1188" s="1" t="s">
        <v>4262</v>
      </c>
      <c r="E1188" s="1" t="s">
        <v>6589</v>
      </c>
      <c r="F1188" s="1" t="s">
        <v>37</v>
      </c>
      <c r="G1188" s="1" t="s">
        <v>56</v>
      </c>
      <c r="H1188" s="1">
        <v>40000000</v>
      </c>
      <c r="I1188" s="1">
        <v>5.8</v>
      </c>
    </row>
    <row r="1189" spans="1:9" x14ac:dyDescent="0.3">
      <c r="A1189" s="2" t="s">
        <v>2565</v>
      </c>
      <c r="B1189" s="2">
        <v>123</v>
      </c>
      <c r="C1189" s="2">
        <v>33508922</v>
      </c>
      <c r="D1189" s="2" t="s">
        <v>3409</v>
      </c>
      <c r="E1189" s="2" t="s">
        <v>6592</v>
      </c>
      <c r="F1189" s="2" t="s">
        <v>37</v>
      </c>
      <c r="G1189" s="2" t="s">
        <v>38</v>
      </c>
      <c r="H1189" s="2">
        <v>40000000</v>
      </c>
      <c r="I1189" s="2">
        <v>7.2</v>
      </c>
    </row>
    <row r="1190" spans="1:9" x14ac:dyDescent="0.3">
      <c r="A1190" s="1" t="s">
        <v>3494</v>
      </c>
      <c r="B1190" s="1">
        <v>104</v>
      </c>
      <c r="C1190" s="1">
        <v>42071069</v>
      </c>
      <c r="D1190" s="1" t="s">
        <v>4479</v>
      </c>
      <c r="E1190" s="1" t="s">
        <v>6598</v>
      </c>
      <c r="F1190" s="1" t="s">
        <v>37</v>
      </c>
      <c r="G1190" s="1" t="s">
        <v>38</v>
      </c>
      <c r="H1190" s="1">
        <v>30000000</v>
      </c>
      <c r="I1190" s="1">
        <v>6.2</v>
      </c>
    </row>
    <row r="1191" spans="1:9" x14ac:dyDescent="0.3">
      <c r="A1191" s="2" t="s">
        <v>2785</v>
      </c>
      <c r="B1191" s="2">
        <v>102</v>
      </c>
      <c r="C1191" s="2">
        <v>32853640</v>
      </c>
      <c r="D1191" s="2" t="s">
        <v>2527</v>
      </c>
      <c r="E1191" s="2" t="s">
        <v>6610</v>
      </c>
      <c r="F1191" s="2" t="s">
        <v>37</v>
      </c>
      <c r="G1191" s="2" t="s">
        <v>38</v>
      </c>
      <c r="H1191" s="2">
        <v>40000000</v>
      </c>
      <c r="I1191" s="2">
        <v>5.7</v>
      </c>
    </row>
    <row r="1192" spans="1:9" x14ac:dyDescent="0.3">
      <c r="A1192" s="1" t="s">
        <v>2513</v>
      </c>
      <c r="B1192" s="1">
        <v>136</v>
      </c>
      <c r="C1192" s="1">
        <v>42615685</v>
      </c>
      <c r="D1192" s="1" t="s">
        <v>4485</v>
      </c>
      <c r="E1192" s="1" t="s">
        <v>6613</v>
      </c>
      <c r="F1192" s="1" t="s">
        <v>37</v>
      </c>
      <c r="G1192" s="1" t="s">
        <v>38</v>
      </c>
      <c r="H1192" s="1">
        <v>40000000</v>
      </c>
      <c r="I1192" s="1">
        <v>6.1</v>
      </c>
    </row>
    <row r="1193" spans="1:9" x14ac:dyDescent="0.3">
      <c r="A1193" s="2" t="s">
        <v>5834</v>
      </c>
      <c r="B1193" s="2">
        <v>93</v>
      </c>
      <c r="C1193" s="2">
        <v>32055248</v>
      </c>
      <c r="D1193" s="2" t="s">
        <v>6616</v>
      </c>
      <c r="E1193" s="2" t="s">
        <v>6617</v>
      </c>
      <c r="F1193" s="2" t="s">
        <v>37</v>
      </c>
      <c r="G1193" s="2" t="s">
        <v>38</v>
      </c>
      <c r="H1193" s="2">
        <v>25000000</v>
      </c>
      <c r="I1193" s="2">
        <v>6</v>
      </c>
    </row>
    <row r="1194" spans="1:9" x14ac:dyDescent="0.3">
      <c r="A1194" s="1" t="s">
        <v>6620</v>
      </c>
      <c r="B1194" s="1">
        <v>129</v>
      </c>
      <c r="C1194" s="1">
        <v>31836745</v>
      </c>
      <c r="D1194" s="1" t="s">
        <v>6622</v>
      </c>
      <c r="E1194" s="1" t="s">
        <v>6623</v>
      </c>
      <c r="F1194" s="1" t="s">
        <v>37</v>
      </c>
      <c r="G1194" s="1" t="s">
        <v>38</v>
      </c>
      <c r="H1194" s="1">
        <v>40000000</v>
      </c>
      <c r="I1194" s="1">
        <v>6.9</v>
      </c>
    </row>
    <row r="1195" spans="1:9" x14ac:dyDescent="0.3">
      <c r="A1195" s="2" t="s">
        <v>5774</v>
      </c>
      <c r="B1195" s="2">
        <v>107</v>
      </c>
      <c r="C1195" s="2">
        <v>30993544</v>
      </c>
      <c r="D1195" s="2" t="s">
        <v>1415</v>
      </c>
      <c r="E1195" s="2" t="s">
        <v>6629</v>
      </c>
      <c r="F1195" s="2" t="s">
        <v>37</v>
      </c>
      <c r="G1195" s="2" t="s">
        <v>38</v>
      </c>
      <c r="H1195" s="2">
        <v>40000000</v>
      </c>
      <c r="I1195" s="2">
        <v>6.5</v>
      </c>
    </row>
    <row r="1196" spans="1:9" x14ac:dyDescent="0.3">
      <c r="A1196" s="1" t="s">
        <v>5423</v>
      </c>
      <c r="B1196" s="1">
        <v>117</v>
      </c>
      <c r="C1196" s="1">
        <v>30981850</v>
      </c>
      <c r="D1196" s="1" t="s">
        <v>6633</v>
      </c>
      <c r="E1196" s="1" t="s">
        <v>6634</v>
      </c>
      <c r="F1196" s="1" t="s">
        <v>37</v>
      </c>
      <c r="G1196" s="1" t="s">
        <v>38</v>
      </c>
      <c r="H1196" s="1">
        <v>40000000</v>
      </c>
      <c r="I1196" s="1">
        <v>5</v>
      </c>
    </row>
    <row r="1197" spans="1:9" x14ac:dyDescent="0.3">
      <c r="A1197" s="2" t="s">
        <v>6637</v>
      </c>
      <c r="B1197" s="2">
        <v>116</v>
      </c>
      <c r="C1197" s="2">
        <v>30199105</v>
      </c>
      <c r="D1197" s="2" t="s">
        <v>3336</v>
      </c>
      <c r="E1197" s="2" t="s">
        <v>6638</v>
      </c>
      <c r="F1197" s="2" t="s">
        <v>37</v>
      </c>
      <c r="G1197" s="2" t="s">
        <v>38</v>
      </c>
      <c r="H1197" s="2">
        <v>40000000</v>
      </c>
      <c r="I1197" s="2">
        <v>5.7</v>
      </c>
    </row>
    <row r="1198" spans="1:9" x14ac:dyDescent="0.3">
      <c r="A1198" s="1" t="s">
        <v>1252</v>
      </c>
      <c r="B1198" s="1">
        <v>135</v>
      </c>
      <c r="C1198" s="1">
        <v>29077547</v>
      </c>
      <c r="D1198" s="1" t="s">
        <v>2850</v>
      </c>
      <c r="E1198" s="1" t="s">
        <v>6643</v>
      </c>
      <c r="F1198" s="1" t="s">
        <v>37</v>
      </c>
      <c r="G1198" s="1" t="s">
        <v>38</v>
      </c>
      <c r="H1198" s="1">
        <v>40000000</v>
      </c>
      <c r="I1198" s="1">
        <v>7</v>
      </c>
    </row>
    <row r="1199" spans="1:9" x14ac:dyDescent="0.3">
      <c r="A1199" s="2" t="s">
        <v>1757</v>
      </c>
      <c r="B1199" s="2">
        <v>107</v>
      </c>
      <c r="C1199" s="2">
        <v>29374178</v>
      </c>
      <c r="D1199" s="2" t="s">
        <v>6648</v>
      </c>
      <c r="E1199" s="2" t="s">
        <v>6649</v>
      </c>
      <c r="F1199" s="2" t="s">
        <v>37</v>
      </c>
      <c r="G1199" s="2" t="s">
        <v>38</v>
      </c>
      <c r="H1199" s="2">
        <v>40000000</v>
      </c>
      <c r="I1199" s="2">
        <v>5.0999999999999996</v>
      </c>
    </row>
    <row r="1200" spans="1:9" x14ac:dyDescent="0.3">
      <c r="A1200" s="1" t="s">
        <v>4591</v>
      </c>
      <c r="B1200" s="1">
        <v>90</v>
      </c>
      <c r="C1200" s="1">
        <v>28535768</v>
      </c>
      <c r="D1200" s="1" t="s">
        <v>1671</v>
      </c>
      <c r="E1200" s="1" t="s">
        <v>6654</v>
      </c>
      <c r="F1200" s="1" t="s">
        <v>37</v>
      </c>
      <c r="G1200" s="1" t="s">
        <v>38</v>
      </c>
      <c r="H1200" s="1">
        <v>40000000</v>
      </c>
      <c r="I1200" s="1">
        <v>5.3</v>
      </c>
    </row>
    <row r="1201" spans="1:9" x14ac:dyDescent="0.3">
      <c r="A1201" s="2" t="s">
        <v>4712</v>
      </c>
      <c r="B1201" s="2">
        <v>99</v>
      </c>
      <c r="C1201" s="2">
        <v>27663982</v>
      </c>
      <c r="D1201" s="2" t="s">
        <v>4332</v>
      </c>
      <c r="E1201" s="2" t="s">
        <v>6658</v>
      </c>
      <c r="F1201" s="2" t="s">
        <v>37</v>
      </c>
      <c r="G1201" s="2" t="s">
        <v>38</v>
      </c>
      <c r="H1201" s="2">
        <v>40000000</v>
      </c>
      <c r="I1201" s="2">
        <v>4.4000000000000004</v>
      </c>
    </row>
    <row r="1202" spans="1:9" x14ac:dyDescent="0.3">
      <c r="A1202" s="1" t="s">
        <v>1819</v>
      </c>
      <c r="B1202" s="1">
        <v>104</v>
      </c>
      <c r="C1202" s="1">
        <v>27053815</v>
      </c>
      <c r="D1202" s="1" t="s">
        <v>81</v>
      </c>
      <c r="E1202" s="1" t="s">
        <v>6664</v>
      </c>
      <c r="F1202" s="1" t="s">
        <v>37</v>
      </c>
      <c r="G1202" s="1" t="s">
        <v>767</v>
      </c>
      <c r="H1202" s="1">
        <v>40000000</v>
      </c>
      <c r="I1202" s="1">
        <v>4.7</v>
      </c>
    </row>
    <row r="1203" spans="1:9" x14ac:dyDescent="0.3">
      <c r="A1203" s="2" t="s">
        <v>6667</v>
      </c>
      <c r="B1203" s="2">
        <v>115</v>
      </c>
      <c r="C1203" s="2">
        <v>26814957</v>
      </c>
      <c r="D1203" s="2" t="s">
        <v>6113</v>
      </c>
      <c r="E1203" s="2" t="s">
        <v>6668</v>
      </c>
      <c r="F1203" s="2" t="s">
        <v>37</v>
      </c>
      <c r="G1203" s="2" t="s">
        <v>56</v>
      </c>
      <c r="H1203" s="2">
        <v>35000000</v>
      </c>
      <c r="I1203" s="2">
        <v>6.7</v>
      </c>
    </row>
    <row r="1204" spans="1:9" x14ac:dyDescent="0.3">
      <c r="A1204" s="1" t="s">
        <v>6671</v>
      </c>
      <c r="B1204" s="1">
        <v>119</v>
      </c>
      <c r="C1204" s="1">
        <v>25178165</v>
      </c>
      <c r="D1204" s="1" t="s">
        <v>214</v>
      </c>
      <c r="E1204" s="1" t="s">
        <v>6672</v>
      </c>
      <c r="F1204" s="1" t="s">
        <v>37</v>
      </c>
      <c r="G1204" s="1" t="s">
        <v>38</v>
      </c>
      <c r="H1204" s="1">
        <v>40000000</v>
      </c>
      <c r="I1204" s="1">
        <v>6.7</v>
      </c>
    </row>
    <row r="1205" spans="1:9" x14ac:dyDescent="0.3">
      <c r="A1205" s="2" t="s">
        <v>2722</v>
      </c>
      <c r="B1205" s="2">
        <v>99</v>
      </c>
      <c r="C1205" s="2">
        <v>25117498</v>
      </c>
      <c r="D1205" s="2" t="s">
        <v>5544</v>
      </c>
      <c r="E1205" s="2" t="s">
        <v>6676</v>
      </c>
      <c r="F1205" s="2" t="s">
        <v>37</v>
      </c>
      <c r="G1205" s="2" t="s">
        <v>38</v>
      </c>
      <c r="H1205" s="2">
        <v>40000000</v>
      </c>
      <c r="I1205" s="2">
        <v>5.7</v>
      </c>
    </row>
    <row r="1206" spans="1:9" x14ac:dyDescent="0.3">
      <c r="A1206" s="1" t="s">
        <v>487</v>
      </c>
      <c r="B1206" s="1">
        <v>112</v>
      </c>
      <c r="C1206" s="1">
        <v>32645</v>
      </c>
      <c r="D1206" s="1" t="s">
        <v>5274</v>
      </c>
      <c r="E1206" s="1" t="s">
        <v>6680</v>
      </c>
      <c r="F1206" s="1" t="s">
        <v>37</v>
      </c>
      <c r="G1206" s="1" t="s">
        <v>38</v>
      </c>
      <c r="H1206" s="1">
        <v>500000</v>
      </c>
      <c r="I1206" s="1">
        <v>7.4</v>
      </c>
    </row>
    <row r="1207" spans="1:9" x14ac:dyDescent="0.3">
      <c r="A1207" s="2" t="s">
        <v>5624</v>
      </c>
      <c r="B1207" s="2">
        <v>128</v>
      </c>
      <c r="C1207" s="2">
        <v>24332324</v>
      </c>
      <c r="D1207" s="2" t="s">
        <v>2527</v>
      </c>
      <c r="E1207" s="2" t="s">
        <v>6685</v>
      </c>
      <c r="F1207" s="2" t="s">
        <v>37</v>
      </c>
      <c r="G1207" s="2" t="s">
        <v>38</v>
      </c>
      <c r="H1207" s="2">
        <v>40000000</v>
      </c>
      <c r="I1207" s="2">
        <v>6.1</v>
      </c>
    </row>
    <row r="1208" spans="1:9" x14ac:dyDescent="0.3">
      <c r="A1208" s="1" t="s">
        <v>5589</v>
      </c>
      <c r="B1208" s="1">
        <v>112</v>
      </c>
      <c r="C1208" s="1">
        <v>36665854</v>
      </c>
      <c r="D1208" s="1" t="s">
        <v>464</v>
      </c>
      <c r="E1208" s="1" t="s">
        <v>6690</v>
      </c>
      <c r="F1208" s="1" t="s">
        <v>37</v>
      </c>
      <c r="G1208" s="1" t="s">
        <v>1465</v>
      </c>
      <c r="H1208" s="1">
        <v>40000000</v>
      </c>
      <c r="I1208" s="1">
        <v>6.4</v>
      </c>
    </row>
    <row r="1209" spans="1:9" x14ac:dyDescent="0.3">
      <c r="A1209" s="2" t="s">
        <v>6694</v>
      </c>
      <c r="B1209" s="2">
        <v>86</v>
      </c>
      <c r="C1209" s="2">
        <v>22717758</v>
      </c>
      <c r="D1209" s="2" t="s">
        <v>6696</v>
      </c>
      <c r="E1209" s="2" t="s">
        <v>6697</v>
      </c>
      <c r="F1209" s="2" t="s">
        <v>37</v>
      </c>
      <c r="G1209" s="2" t="s">
        <v>38</v>
      </c>
      <c r="H1209" s="2">
        <v>40000000</v>
      </c>
      <c r="I1209" s="2">
        <v>6.2</v>
      </c>
    </row>
    <row r="1210" spans="1:9" x14ac:dyDescent="0.3">
      <c r="A1210" s="1" t="s">
        <v>3516</v>
      </c>
      <c r="B1210" s="1">
        <v>108</v>
      </c>
      <c r="C1210" s="1">
        <v>22433915</v>
      </c>
      <c r="D1210" s="1" t="s">
        <v>2142</v>
      </c>
      <c r="E1210" s="1" t="s">
        <v>6700</v>
      </c>
      <c r="F1210" s="1" t="s">
        <v>37</v>
      </c>
      <c r="G1210" s="1" t="s">
        <v>38</v>
      </c>
      <c r="H1210" s="1">
        <v>60000000</v>
      </c>
      <c r="I1210" s="1">
        <v>6.2</v>
      </c>
    </row>
    <row r="1211" spans="1:9" x14ac:dyDescent="0.3">
      <c r="A1211" s="2" t="s">
        <v>6704</v>
      </c>
      <c r="B1211" s="2">
        <v>128</v>
      </c>
      <c r="C1211" s="2">
        <v>22326247</v>
      </c>
      <c r="D1211" s="2" t="s">
        <v>214</v>
      </c>
      <c r="E1211" s="2" t="s">
        <v>6706</v>
      </c>
      <c r="F1211" s="2" t="s">
        <v>37</v>
      </c>
      <c r="G1211" s="2" t="s">
        <v>38</v>
      </c>
      <c r="H1211" s="2">
        <v>60000000</v>
      </c>
      <c r="I1211" s="2">
        <v>5.9</v>
      </c>
    </row>
    <row r="1212" spans="1:9" x14ac:dyDescent="0.3">
      <c r="A1212" s="1" t="s">
        <v>6710</v>
      </c>
      <c r="B1212" s="1">
        <v>84</v>
      </c>
      <c r="C1212" s="1">
        <v>21176322</v>
      </c>
      <c r="D1212" s="1" t="s">
        <v>1752</v>
      </c>
      <c r="E1212" s="1" t="s">
        <v>6712</v>
      </c>
      <c r="F1212" s="1" t="s">
        <v>37</v>
      </c>
      <c r="G1212" s="1" t="s">
        <v>38</v>
      </c>
      <c r="H1212" s="1">
        <v>40000000</v>
      </c>
      <c r="I1212" s="1">
        <v>4</v>
      </c>
    </row>
    <row r="1213" spans="1:9" x14ac:dyDescent="0.3">
      <c r="A1213" s="2" t="s">
        <v>4291</v>
      </c>
      <c r="B1213" s="2">
        <v>111</v>
      </c>
      <c r="C1213" s="2">
        <v>20300000</v>
      </c>
      <c r="D1213" s="2" t="s">
        <v>4075</v>
      </c>
      <c r="E1213" s="2" t="s">
        <v>6715</v>
      </c>
      <c r="F1213" s="2" t="s">
        <v>37</v>
      </c>
      <c r="G1213" s="2" t="s">
        <v>38</v>
      </c>
      <c r="H1213" s="2">
        <v>40000000</v>
      </c>
      <c r="I1213" s="2">
        <v>6.2</v>
      </c>
    </row>
    <row r="1214" spans="1:9" x14ac:dyDescent="0.3">
      <c r="A1214" s="1" t="s">
        <v>1304</v>
      </c>
      <c r="B1214" s="1">
        <v>131</v>
      </c>
      <c r="C1214" s="1">
        <v>20302961</v>
      </c>
      <c r="D1214" s="1" t="s">
        <v>3409</v>
      </c>
      <c r="E1214" s="1" t="s">
        <v>6720</v>
      </c>
      <c r="F1214" s="1" t="s">
        <v>37</v>
      </c>
      <c r="G1214" s="1" t="s">
        <v>1465</v>
      </c>
      <c r="H1214" s="1">
        <v>45000000</v>
      </c>
      <c r="I1214" s="1">
        <v>4.5999999999999996</v>
      </c>
    </row>
    <row r="1215" spans="1:9" x14ac:dyDescent="0.3">
      <c r="A1215" s="2" t="s">
        <v>6724</v>
      </c>
      <c r="B1215" s="2">
        <v>123</v>
      </c>
      <c r="C1215" s="2">
        <v>15962471</v>
      </c>
      <c r="D1215" s="2" t="s">
        <v>6113</v>
      </c>
      <c r="E1215" s="2" t="s">
        <v>6725</v>
      </c>
      <c r="F1215" s="2" t="s">
        <v>37</v>
      </c>
      <c r="G1215" s="2" t="s">
        <v>38</v>
      </c>
      <c r="H1215" s="2">
        <v>40000000</v>
      </c>
      <c r="I1215" s="2">
        <v>6.4</v>
      </c>
    </row>
    <row r="1216" spans="1:9" x14ac:dyDescent="0.3">
      <c r="A1216" s="1" t="s">
        <v>5328</v>
      </c>
      <c r="B1216" s="1">
        <v>101</v>
      </c>
      <c r="C1216" s="1">
        <v>14942422</v>
      </c>
      <c r="D1216" s="1" t="s">
        <v>334</v>
      </c>
      <c r="E1216" s="1" t="s">
        <v>6728</v>
      </c>
      <c r="F1216" s="1" t="s">
        <v>37</v>
      </c>
      <c r="G1216" s="1" t="s">
        <v>38</v>
      </c>
      <c r="H1216" s="1">
        <v>40000000</v>
      </c>
      <c r="I1216" s="1">
        <v>5.9</v>
      </c>
    </row>
    <row r="1217" spans="1:9" x14ac:dyDescent="0.3">
      <c r="A1217" s="2" t="s">
        <v>6731</v>
      </c>
      <c r="B1217" s="2">
        <v>102</v>
      </c>
      <c r="C1217" s="2">
        <v>14967182</v>
      </c>
      <c r="D1217" s="2" t="s">
        <v>464</v>
      </c>
      <c r="E1217" s="2" t="s">
        <v>6732</v>
      </c>
      <c r="F1217" s="2" t="s">
        <v>37</v>
      </c>
      <c r="G1217" s="2" t="s">
        <v>38</v>
      </c>
      <c r="H1217" s="2">
        <v>40000000</v>
      </c>
      <c r="I1217" s="2">
        <v>5.0999999999999996</v>
      </c>
    </row>
    <row r="1218" spans="1:9" x14ac:dyDescent="0.3">
      <c r="A1218" s="1" t="s">
        <v>6736</v>
      </c>
      <c r="B1218" s="1">
        <v>114</v>
      </c>
      <c r="C1218" s="1">
        <v>18996755</v>
      </c>
      <c r="D1218" s="1" t="s">
        <v>4075</v>
      </c>
      <c r="E1218" s="1" t="s">
        <v>6738</v>
      </c>
      <c r="F1218" s="1" t="s">
        <v>37</v>
      </c>
      <c r="G1218" s="1" t="s">
        <v>3571</v>
      </c>
      <c r="H1218" s="1">
        <v>45000000</v>
      </c>
      <c r="I1218" s="1">
        <v>7.6</v>
      </c>
    </row>
    <row r="1219" spans="1:9" x14ac:dyDescent="0.3">
      <c r="A1219" s="2" t="s">
        <v>6742</v>
      </c>
      <c r="B1219" s="2">
        <v>107</v>
      </c>
      <c r="C1219" s="2">
        <v>14375181</v>
      </c>
      <c r="D1219" s="2" t="s">
        <v>6743</v>
      </c>
      <c r="E1219" s="2" t="s">
        <v>6745</v>
      </c>
      <c r="F1219" s="2" t="s">
        <v>37</v>
      </c>
      <c r="G1219" s="2" t="s">
        <v>38</v>
      </c>
      <c r="H1219" s="2">
        <v>51000000</v>
      </c>
      <c r="I1219" s="2">
        <v>4.2</v>
      </c>
    </row>
    <row r="1220" spans="1:9" x14ac:dyDescent="0.3">
      <c r="A1220" s="1" t="s">
        <v>5382</v>
      </c>
      <c r="B1220" s="1">
        <v>87</v>
      </c>
      <c r="C1220" s="1">
        <v>20999103</v>
      </c>
      <c r="D1220" s="1" t="s">
        <v>6749</v>
      </c>
      <c r="E1220" s="1" t="s">
        <v>6750</v>
      </c>
      <c r="F1220" s="1" t="s">
        <v>37</v>
      </c>
      <c r="G1220" s="1" t="s">
        <v>38</v>
      </c>
      <c r="H1220" s="1">
        <v>40000000</v>
      </c>
      <c r="I1220" s="1">
        <v>7.8</v>
      </c>
    </row>
    <row r="1221" spans="1:9" x14ac:dyDescent="0.3">
      <c r="A1221" s="2" t="s">
        <v>4437</v>
      </c>
      <c r="B1221" s="2">
        <v>103</v>
      </c>
      <c r="C1221" s="2">
        <v>14448589</v>
      </c>
      <c r="D1221" s="2" t="s">
        <v>1681</v>
      </c>
      <c r="E1221" s="2" t="s">
        <v>6753</v>
      </c>
      <c r="F1221" s="2" t="s">
        <v>37</v>
      </c>
      <c r="G1221" s="2" t="s">
        <v>38</v>
      </c>
      <c r="H1221" s="2">
        <v>40000000</v>
      </c>
      <c r="I1221" s="2">
        <v>5.8</v>
      </c>
    </row>
    <row r="1222" spans="1:9" x14ac:dyDescent="0.3">
      <c r="A1222" s="1" t="s">
        <v>5367</v>
      </c>
      <c r="B1222" s="1">
        <v>99</v>
      </c>
      <c r="C1222" s="1">
        <v>14358033</v>
      </c>
      <c r="D1222" s="1" t="s">
        <v>6757</v>
      </c>
      <c r="E1222" s="1" t="s">
        <v>6759</v>
      </c>
      <c r="F1222" s="1" t="s">
        <v>37</v>
      </c>
      <c r="G1222" s="1" t="s">
        <v>38</v>
      </c>
      <c r="H1222" s="1">
        <v>40000000</v>
      </c>
      <c r="I1222" s="1">
        <v>5.9</v>
      </c>
    </row>
    <row r="1223" spans="1:9" x14ac:dyDescent="0.3">
      <c r="A1223" s="2" t="s">
        <v>4176</v>
      </c>
      <c r="B1223" s="2">
        <v>122</v>
      </c>
      <c r="C1223" s="2">
        <v>33201661</v>
      </c>
      <c r="D1223" s="2" t="s">
        <v>1681</v>
      </c>
      <c r="E1223" s="2" t="s">
        <v>6763</v>
      </c>
      <c r="F1223" s="2" t="s">
        <v>1464</v>
      </c>
      <c r="G1223" s="2" t="s">
        <v>1465</v>
      </c>
      <c r="H1223" s="2">
        <v>77000000</v>
      </c>
      <c r="I1223" s="2">
        <v>8.4</v>
      </c>
    </row>
    <row r="1224" spans="1:9" x14ac:dyDescent="0.3">
      <c r="A1224" s="1" t="s">
        <v>6767</v>
      </c>
      <c r="B1224" s="1">
        <v>91</v>
      </c>
      <c r="C1224" s="1">
        <v>14018364</v>
      </c>
      <c r="D1224" s="1" t="s">
        <v>6769</v>
      </c>
      <c r="E1224" s="1" t="s">
        <v>6771</v>
      </c>
      <c r="F1224" s="1" t="s">
        <v>37</v>
      </c>
      <c r="G1224" s="1" t="s">
        <v>38</v>
      </c>
      <c r="H1224" s="1">
        <v>30000000</v>
      </c>
      <c r="I1224" s="1">
        <v>4.8</v>
      </c>
    </row>
    <row r="1225" spans="1:9" x14ac:dyDescent="0.3">
      <c r="A1225" s="2" t="s">
        <v>6775</v>
      </c>
      <c r="B1225" s="2">
        <v>103</v>
      </c>
      <c r="C1225" s="2">
        <v>13395939</v>
      </c>
      <c r="D1225" s="2" t="s">
        <v>1415</v>
      </c>
      <c r="E1225" s="2" t="s">
        <v>6776</v>
      </c>
      <c r="F1225" s="2" t="s">
        <v>37</v>
      </c>
      <c r="G1225" s="2" t="s">
        <v>56</v>
      </c>
      <c r="H1225" s="2">
        <v>60000000</v>
      </c>
      <c r="I1225" s="2">
        <v>6.2</v>
      </c>
    </row>
    <row r="1226" spans="1:9" x14ac:dyDescent="0.3">
      <c r="A1226" s="1" t="s">
        <v>6297</v>
      </c>
      <c r="B1226" s="1">
        <v>107</v>
      </c>
      <c r="C1226" s="1">
        <v>20113965</v>
      </c>
      <c r="D1226" s="1" t="s">
        <v>6326</v>
      </c>
      <c r="E1226" s="1" t="s">
        <v>6779</v>
      </c>
      <c r="F1226" s="1" t="s">
        <v>37</v>
      </c>
      <c r="G1226" s="1" t="s">
        <v>38</v>
      </c>
      <c r="H1226" s="1">
        <v>40000000</v>
      </c>
      <c r="I1226" s="1">
        <v>6.5</v>
      </c>
    </row>
    <row r="1227" spans="1:9" x14ac:dyDescent="0.3">
      <c r="A1227" s="2" t="s">
        <v>6783</v>
      </c>
      <c r="B1227" s="2">
        <v>106</v>
      </c>
      <c r="C1227" s="2">
        <v>13376506</v>
      </c>
      <c r="D1227" s="2" t="s">
        <v>3409</v>
      </c>
      <c r="E1227" s="2" t="s">
        <v>6784</v>
      </c>
      <c r="F1227" s="2" t="s">
        <v>37</v>
      </c>
      <c r="G1227" s="2" t="s">
        <v>38</v>
      </c>
      <c r="H1227" s="2">
        <v>40000000</v>
      </c>
      <c r="I1227" s="2">
        <v>6.3</v>
      </c>
    </row>
    <row r="1228" spans="1:9" x14ac:dyDescent="0.3">
      <c r="A1228" s="1" t="s">
        <v>6788</v>
      </c>
      <c r="B1228" s="1">
        <v>101</v>
      </c>
      <c r="C1228" s="1">
        <v>13208023</v>
      </c>
      <c r="D1228" s="1" t="s">
        <v>6790</v>
      </c>
      <c r="E1228" s="1" t="s">
        <v>6791</v>
      </c>
      <c r="F1228" s="1" t="s">
        <v>37</v>
      </c>
      <c r="G1228" s="1" t="s">
        <v>56</v>
      </c>
      <c r="H1228" s="1">
        <v>42000000</v>
      </c>
      <c r="I1228" s="1">
        <v>3.3</v>
      </c>
    </row>
    <row r="1229" spans="1:9" x14ac:dyDescent="0.3">
      <c r="A1229" s="2" t="s">
        <v>1744</v>
      </c>
      <c r="B1229" s="2">
        <v>109</v>
      </c>
      <c r="C1229" s="2">
        <v>13838130</v>
      </c>
      <c r="D1229" s="2" t="s">
        <v>1930</v>
      </c>
      <c r="E1229" s="2" t="s">
        <v>6794</v>
      </c>
      <c r="F1229" s="2" t="s">
        <v>37</v>
      </c>
      <c r="G1229" s="2" t="s">
        <v>38</v>
      </c>
      <c r="H1229" s="2">
        <v>40000000</v>
      </c>
      <c r="I1229" s="2">
        <v>5.9</v>
      </c>
    </row>
    <row r="1230" spans="1:9" x14ac:dyDescent="0.3">
      <c r="A1230" s="1" t="s">
        <v>5469</v>
      </c>
      <c r="B1230" s="1">
        <v>89</v>
      </c>
      <c r="C1230" s="1">
        <v>9652000</v>
      </c>
      <c r="D1230" s="1" t="s">
        <v>1671</v>
      </c>
      <c r="E1230" s="1" t="s">
        <v>6797</v>
      </c>
      <c r="F1230" s="1" t="s">
        <v>37</v>
      </c>
      <c r="G1230" s="1" t="s">
        <v>38</v>
      </c>
      <c r="H1230" s="1">
        <v>40000000</v>
      </c>
      <c r="I1230" s="1">
        <v>5.8</v>
      </c>
    </row>
    <row r="1231" spans="1:9" x14ac:dyDescent="0.3">
      <c r="A1231" s="2" t="s">
        <v>6804</v>
      </c>
      <c r="B1231" s="2">
        <v>119</v>
      </c>
      <c r="C1231" s="2">
        <v>7000000</v>
      </c>
      <c r="D1231" s="2" t="s">
        <v>712</v>
      </c>
      <c r="E1231" s="2" t="s">
        <v>6806</v>
      </c>
      <c r="F1231" s="2" t="s">
        <v>37</v>
      </c>
      <c r="G1231" s="2" t="s">
        <v>56</v>
      </c>
      <c r="H1231" s="2">
        <v>36000000</v>
      </c>
      <c r="I1231" s="2">
        <v>4.7</v>
      </c>
    </row>
    <row r="1232" spans="1:9" x14ac:dyDescent="0.3">
      <c r="A1232" s="1" t="s">
        <v>6809</v>
      </c>
      <c r="B1232" s="1">
        <v>83</v>
      </c>
      <c r="C1232" s="1">
        <v>10431220</v>
      </c>
      <c r="D1232" s="1" t="s">
        <v>647</v>
      </c>
      <c r="E1232" s="1" t="s">
        <v>6810</v>
      </c>
      <c r="F1232" s="1" t="s">
        <v>37</v>
      </c>
      <c r="G1232" s="1" t="s">
        <v>38</v>
      </c>
      <c r="H1232" s="1">
        <v>24000000</v>
      </c>
      <c r="I1232" s="1">
        <v>4.0999999999999996</v>
      </c>
    </row>
    <row r="1233" spans="1:9" x14ac:dyDescent="0.3">
      <c r="A1233" s="2" t="s">
        <v>6813</v>
      </c>
      <c r="B1233" s="2">
        <v>108</v>
      </c>
      <c r="C1233" s="2">
        <v>10326062</v>
      </c>
      <c r="D1233" s="2" t="s">
        <v>6814</v>
      </c>
      <c r="E1233" s="2" t="s">
        <v>6815</v>
      </c>
      <c r="F1233" s="2" t="s">
        <v>37</v>
      </c>
      <c r="G1233" s="2" t="s">
        <v>767</v>
      </c>
      <c r="H1233" s="2">
        <v>33000000</v>
      </c>
      <c r="I1233" s="2">
        <v>6.8</v>
      </c>
    </row>
    <row r="1234" spans="1:9" x14ac:dyDescent="0.3">
      <c r="A1234" s="1" t="s">
        <v>5164</v>
      </c>
      <c r="B1234" s="1">
        <v>102</v>
      </c>
      <c r="C1234" s="1">
        <v>6114237</v>
      </c>
      <c r="D1234" s="1" t="s">
        <v>2202</v>
      </c>
      <c r="E1234" s="1" t="s">
        <v>6819</v>
      </c>
      <c r="F1234" s="1" t="s">
        <v>37</v>
      </c>
      <c r="G1234" s="1" t="s">
        <v>38</v>
      </c>
      <c r="H1234" s="1">
        <v>40000000</v>
      </c>
      <c r="I1234" s="1">
        <v>6.2</v>
      </c>
    </row>
    <row r="1235" spans="1:9" x14ac:dyDescent="0.3">
      <c r="A1235" s="2" t="s">
        <v>6637</v>
      </c>
      <c r="B1235" s="2">
        <v>93</v>
      </c>
      <c r="C1235" s="2">
        <v>4835968</v>
      </c>
      <c r="D1235" s="2" t="s">
        <v>50</v>
      </c>
      <c r="E1235" s="2" t="s">
        <v>6824</v>
      </c>
      <c r="F1235" s="2" t="s">
        <v>37</v>
      </c>
      <c r="G1235" s="2" t="s">
        <v>56</v>
      </c>
      <c r="H1235" s="2">
        <v>40000000</v>
      </c>
      <c r="I1235" s="2">
        <v>4.5</v>
      </c>
    </row>
    <row r="1236" spans="1:9" x14ac:dyDescent="0.3">
      <c r="A1236" s="1" t="s">
        <v>6827</v>
      </c>
      <c r="B1236" s="1">
        <v>84</v>
      </c>
      <c r="C1236" s="1">
        <v>4777007</v>
      </c>
      <c r="D1236" s="1" t="s">
        <v>6829</v>
      </c>
      <c r="E1236" s="1" t="s">
        <v>6830</v>
      </c>
      <c r="F1236" s="1" t="s">
        <v>37</v>
      </c>
      <c r="G1236" s="1" t="s">
        <v>1465</v>
      </c>
      <c r="H1236" s="1">
        <v>40000000</v>
      </c>
      <c r="I1236" s="1">
        <v>5.8</v>
      </c>
    </row>
    <row r="1237" spans="1:9" x14ac:dyDescent="0.3">
      <c r="A1237" s="2" t="s">
        <v>5289</v>
      </c>
      <c r="B1237" s="2">
        <v>107</v>
      </c>
      <c r="C1237" s="2">
        <v>3675072</v>
      </c>
      <c r="D1237" s="2" t="s">
        <v>1170</v>
      </c>
      <c r="E1237" s="2" t="s">
        <v>6834</v>
      </c>
      <c r="F1237" s="2" t="s">
        <v>37</v>
      </c>
      <c r="G1237" s="2" t="s">
        <v>56</v>
      </c>
      <c r="H1237" s="2">
        <v>26000000</v>
      </c>
      <c r="I1237" s="2">
        <v>7.3</v>
      </c>
    </row>
    <row r="1238" spans="1:9" x14ac:dyDescent="0.3">
      <c r="A1238" s="1" t="s">
        <v>4099</v>
      </c>
      <c r="B1238" s="1">
        <v>91</v>
      </c>
      <c r="C1238" s="1">
        <v>18438149</v>
      </c>
      <c r="D1238" s="1" t="s">
        <v>2527</v>
      </c>
      <c r="E1238" s="1" t="s">
        <v>6840</v>
      </c>
      <c r="F1238" s="1" t="s">
        <v>37</v>
      </c>
      <c r="G1238" s="1" t="s">
        <v>38</v>
      </c>
      <c r="H1238" s="1">
        <v>40000000</v>
      </c>
      <c r="I1238" s="1">
        <v>5.9</v>
      </c>
    </row>
    <row r="1239" spans="1:9" x14ac:dyDescent="0.3">
      <c r="A1239" s="2" t="s">
        <v>6844</v>
      </c>
      <c r="B1239" s="2">
        <v>94</v>
      </c>
      <c r="C1239" s="2">
        <v>511920</v>
      </c>
      <c r="D1239" s="2" t="s">
        <v>6845</v>
      </c>
      <c r="E1239" s="2" t="s">
        <v>6846</v>
      </c>
      <c r="F1239" s="2" t="s">
        <v>37</v>
      </c>
      <c r="G1239" s="2" t="s">
        <v>38</v>
      </c>
      <c r="H1239" s="2">
        <v>40000000</v>
      </c>
      <c r="I1239" s="2">
        <v>4.4000000000000004</v>
      </c>
    </row>
    <row r="1240" spans="1:9" x14ac:dyDescent="0.3">
      <c r="A1240" s="1" t="s">
        <v>4965</v>
      </c>
      <c r="B1240" s="1">
        <v>115</v>
      </c>
      <c r="C1240" s="1">
        <v>10640645</v>
      </c>
      <c r="D1240" s="1" t="s">
        <v>1120</v>
      </c>
      <c r="E1240" s="1" t="s">
        <v>6850</v>
      </c>
      <c r="F1240" s="1" t="s">
        <v>37</v>
      </c>
      <c r="G1240" s="1" t="s">
        <v>38</v>
      </c>
      <c r="H1240" s="1">
        <v>40000000</v>
      </c>
      <c r="I1240" s="1">
        <v>5.8</v>
      </c>
    </row>
    <row r="1241" spans="1:9" x14ac:dyDescent="0.3">
      <c r="A1241" s="2" t="s">
        <v>6854</v>
      </c>
      <c r="B1241" s="2">
        <v>93</v>
      </c>
      <c r="C1241" s="2">
        <v>652526</v>
      </c>
      <c r="D1241" s="2" t="s">
        <v>6855</v>
      </c>
      <c r="E1241" s="2" t="s">
        <v>6856</v>
      </c>
      <c r="F1241" s="2" t="s">
        <v>37</v>
      </c>
      <c r="G1241" s="2" t="s">
        <v>767</v>
      </c>
      <c r="H1241" s="2">
        <v>40000000</v>
      </c>
      <c r="I1241" s="2">
        <v>5.0999999999999996</v>
      </c>
    </row>
    <row r="1242" spans="1:9" x14ac:dyDescent="0.3">
      <c r="A1242" s="1" t="s">
        <v>2641</v>
      </c>
      <c r="B1242" s="1">
        <v>105</v>
      </c>
      <c r="C1242" s="1">
        <v>80050171</v>
      </c>
      <c r="D1242" s="1" t="s">
        <v>1924</v>
      </c>
      <c r="E1242" s="1" t="s">
        <v>6862</v>
      </c>
      <c r="F1242" s="1" t="s">
        <v>37</v>
      </c>
      <c r="G1242" s="1" t="s">
        <v>38</v>
      </c>
      <c r="H1242" s="1">
        <v>20000000</v>
      </c>
      <c r="I1242" s="1">
        <v>6.9</v>
      </c>
    </row>
    <row r="1243" spans="1:9" x14ac:dyDescent="0.3">
      <c r="A1243" s="2" t="s">
        <v>4392</v>
      </c>
      <c r="B1243" s="2">
        <v>107</v>
      </c>
      <c r="C1243" s="2">
        <v>7564000</v>
      </c>
      <c r="D1243" s="2" t="s">
        <v>5316</v>
      </c>
      <c r="E1243" s="2" t="s">
        <v>6865</v>
      </c>
      <c r="F1243" s="2" t="s">
        <v>37</v>
      </c>
      <c r="G1243" s="2" t="s">
        <v>38</v>
      </c>
      <c r="H1243" s="2">
        <v>20000000</v>
      </c>
      <c r="I1243" s="2">
        <v>6.2</v>
      </c>
    </row>
    <row r="1244" spans="1:9" x14ac:dyDescent="0.3">
      <c r="A1244" s="1" t="s">
        <v>6868</v>
      </c>
      <c r="B1244" s="1">
        <v>101</v>
      </c>
      <c r="C1244" s="1">
        <v>876671</v>
      </c>
      <c r="D1244" s="1" t="s">
        <v>6870</v>
      </c>
      <c r="E1244" s="1" t="s">
        <v>6872</v>
      </c>
      <c r="F1244" s="1" t="s">
        <v>37</v>
      </c>
      <c r="G1244" s="1" t="s">
        <v>38</v>
      </c>
      <c r="H1244" s="1">
        <v>25000000</v>
      </c>
      <c r="I1244" s="1">
        <v>6.9</v>
      </c>
    </row>
    <row r="1245" spans="1:9" x14ac:dyDescent="0.3">
      <c r="A1245" s="2" t="s">
        <v>4260</v>
      </c>
      <c r="B1245" s="2">
        <v>111</v>
      </c>
      <c r="C1245" s="2">
        <v>2869369</v>
      </c>
      <c r="D1245" s="2" t="s">
        <v>2786</v>
      </c>
      <c r="E1245" s="2" t="s">
        <v>6876</v>
      </c>
      <c r="F1245" s="2" t="s">
        <v>37</v>
      </c>
      <c r="G1245" s="2" t="s">
        <v>56</v>
      </c>
      <c r="H1245" s="2">
        <v>30000000</v>
      </c>
      <c r="I1245" s="2">
        <v>7.3</v>
      </c>
    </row>
    <row r="1246" spans="1:9" x14ac:dyDescent="0.3">
      <c r="A1246" s="1" t="s">
        <v>6880</v>
      </c>
      <c r="B1246" s="1">
        <v>113</v>
      </c>
      <c r="C1246" s="1">
        <v>128978</v>
      </c>
      <c r="D1246" s="1" t="s">
        <v>749</v>
      </c>
      <c r="E1246" s="1" t="s">
        <v>6882</v>
      </c>
      <c r="F1246" s="1" t="s">
        <v>1946</v>
      </c>
      <c r="G1246" s="1" t="s">
        <v>3859</v>
      </c>
      <c r="H1246" s="1">
        <v>40000000</v>
      </c>
      <c r="I1246" s="1">
        <v>7.1</v>
      </c>
    </row>
    <row r="1247" spans="1:9" x14ac:dyDescent="0.3">
      <c r="A1247" s="2" t="s">
        <v>2017</v>
      </c>
      <c r="B1247" s="2">
        <v>112</v>
      </c>
      <c r="C1247" s="2">
        <v>77231</v>
      </c>
      <c r="D1247" s="2" t="s">
        <v>1961</v>
      </c>
      <c r="E1247" s="2" t="s">
        <v>6887</v>
      </c>
      <c r="F1247" s="2" t="s">
        <v>6890</v>
      </c>
      <c r="G1247" s="2" t="s">
        <v>1465</v>
      </c>
      <c r="H1247" s="2">
        <v>25000000</v>
      </c>
      <c r="I1247" s="2">
        <v>6</v>
      </c>
    </row>
    <row r="1248" spans="1:9" x14ac:dyDescent="0.3">
      <c r="A1248" s="1" t="s">
        <v>6891</v>
      </c>
      <c r="B1248" s="1">
        <v>126</v>
      </c>
      <c r="C1248" s="1">
        <v>4563029</v>
      </c>
      <c r="D1248" s="1" t="s">
        <v>1390</v>
      </c>
      <c r="E1248" s="1" t="s">
        <v>6892</v>
      </c>
      <c r="F1248" s="1" t="s">
        <v>37</v>
      </c>
      <c r="G1248" s="1" t="s">
        <v>5694</v>
      </c>
      <c r="H1248" s="1">
        <v>39200000</v>
      </c>
      <c r="I1248" s="1">
        <v>7</v>
      </c>
    </row>
    <row r="1249" spans="1:9" x14ac:dyDescent="0.3">
      <c r="A1249" s="2" t="s">
        <v>1039</v>
      </c>
      <c r="B1249" s="2">
        <v>98</v>
      </c>
      <c r="C1249" s="2">
        <v>50693162</v>
      </c>
      <c r="D1249" s="2" t="s">
        <v>6905</v>
      </c>
      <c r="E1249" s="2" t="s">
        <v>6906</v>
      </c>
      <c r="F1249" s="2" t="s">
        <v>37</v>
      </c>
      <c r="G1249" s="2" t="s">
        <v>38</v>
      </c>
      <c r="H1249" s="2">
        <v>23000000</v>
      </c>
      <c r="I1249" s="2">
        <v>7.6</v>
      </c>
    </row>
    <row r="1250" spans="1:9" x14ac:dyDescent="0.3">
      <c r="A1250" s="1" t="s">
        <v>6909</v>
      </c>
      <c r="B1250" s="1">
        <v>159</v>
      </c>
      <c r="C1250" s="1">
        <v>6498000</v>
      </c>
      <c r="D1250" s="1" t="s">
        <v>6911</v>
      </c>
      <c r="E1250" s="1" t="s">
        <v>6913</v>
      </c>
      <c r="F1250" s="1" t="s">
        <v>6917</v>
      </c>
      <c r="G1250" s="1" t="s">
        <v>5612</v>
      </c>
      <c r="H1250" s="1">
        <v>18026148</v>
      </c>
      <c r="I1250" s="1">
        <v>8.4</v>
      </c>
    </row>
    <row r="1251" spans="1:9" x14ac:dyDescent="0.3">
      <c r="A1251" s="2" t="s">
        <v>1257</v>
      </c>
      <c r="B1251" s="2">
        <v>107</v>
      </c>
      <c r="C1251" s="2">
        <v>63411478</v>
      </c>
      <c r="D1251" s="2" t="s">
        <v>6919</v>
      </c>
      <c r="E1251" s="2" t="s">
        <v>6921</v>
      </c>
      <c r="F1251" s="2" t="s">
        <v>37</v>
      </c>
      <c r="G1251" s="2" t="s">
        <v>38</v>
      </c>
      <c r="H1251" s="2">
        <v>39000000</v>
      </c>
      <c r="I1251" s="2">
        <v>7.1</v>
      </c>
    </row>
    <row r="1252" spans="1:9" x14ac:dyDescent="0.3">
      <c r="A1252" s="1" t="s">
        <v>255</v>
      </c>
      <c r="B1252" s="1">
        <v>87</v>
      </c>
      <c r="C1252" s="1">
        <v>35287788</v>
      </c>
      <c r="D1252" s="1" t="s">
        <v>6929</v>
      </c>
      <c r="E1252" s="1" t="s">
        <v>6930</v>
      </c>
      <c r="F1252" s="1" t="s">
        <v>37</v>
      </c>
      <c r="G1252" s="1" t="s">
        <v>38</v>
      </c>
      <c r="H1252" s="1">
        <v>39000000</v>
      </c>
      <c r="I1252" s="1">
        <v>7</v>
      </c>
    </row>
    <row r="1253" spans="1:9" x14ac:dyDescent="0.3">
      <c r="A1253" s="2" t="s">
        <v>96</v>
      </c>
      <c r="B1253" s="2">
        <v>119</v>
      </c>
      <c r="C1253" s="2">
        <v>25335935</v>
      </c>
      <c r="D1253" s="2" t="s">
        <v>227</v>
      </c>
      <c r="E1253" s="2" t="s">
        <v>6935</v>
      </c>
      <c r="F1253" s="2" t="s">
        <v>37</v>
      </c>
      <c r="G1253" s="2" t="s">
        <v>38</v>
      </c>
      <c r="H1253" s="2">
        <v>40000000</v>
      </c>
      <c r="I1253" s="2">
        <v>8</v>
      </c>
    </row>
    <row r="1254" spans="1:9" x14ac:dyDescent="0.3">
      <c r="A1254" s="1" t="s">
        <v>4699</v>
      </c>
      <c r="B1254" s="1">
        <v>110</v>
      </c>
      <c r="C1254" s="1">
        <v>5881504</v>
      </c>
      <c r="D1254" s="1" t="s">
        <v>6939</v>
      </c>
      <c r="E1254" s="1" t="s">
        <v>6940</v>
      </c>
      <c r="F1254" s="1" t="s">
        <v>37</v>
      </c>
      <c r="G1254" s="1" t="s">
        <v>38</v>
      </c>
      <c r="H1254" s="1">
        <v>39000000</v>
      </c>
      <c r="I1254" s="1">
        <v>5.3</v>
      </c>
    </row>
    <row r="1255" spans="1:9" x14ac:dyDescent="0.3">
      <c r="A1255" s="2" t="s">
        <v>4863</v>
      </c>
      <c r="B1255" s="2">
        <v>125</v>
      </c>
      <c r="C1255" s="2">
        <v>60000000</v>
      </c>
      <c r="D1255" s="2" t="s">
        <v>1904</v>
      </c>
      <c r="E1255" s="2" t="s">
        <v>6944</v>
      </c>
      <c r="F1255" s="2" t="s">
        <v>37</v>
      </c>
      <c r="G1255" s="2" t="s">
        <v>56</v>
      </c>
      <c r="H1255" s="2">
        <v>39000000</v>
      </c>
      <c r="I1255" s="2">
        <v>4.9000000000000004</v>
      </c>
    </row>
    <row r="1256" spans="1:9" x14ac:dyDescent="0.3">
      <c r="A1256" s="1" t="s">
        <v>2467</v>
      </c>
      <c r="B1256" s="1">
        <v>113</v>
      </c>
      <c r="C1256" s="1">
        <v>29802761</v>
      </c>
      <c r="D1256" s="1" t="s">
        <v>3913</v>
      </c>
      <c r="E1256" s="1" t="s">
        <v>6947</v>
      </c>
      <c r="F1256" s="1" t="s">
        <v>37</v>
      </c>
      <c r="G1256" s="1" t="s">
        <v>38</v>
      </c>
      <c r="H1256" s="1">
        <v>40000000</v>
      </c>
      <c r="I1256" s="1">
        <v>6.4</v>
      </c>
    </row>
    <row r="1257" spans="1:9" x14ac:dyDescent="0.3">
      <c r="A1257" s="2" t="s">
        <v>1340</v>
      </c>
      <c r="B1257" s="2">
        <v>150</v>
      </c>
      <c r="C1257" s="2">
        <v>626809</v>
      </c>
      <c r="D1257" s="2" t="s">
        <v>1098</v>
      </c>
      <c r="E1257" s="2" t="s">
        <v>6951</v>
      </c>
      <c r="F1257" s="2" t="s">
        <v>1946</v>
      </c>
      <c r="G1257" s="2" t="s">
        <v>892</v>
      </c>
      <c r="H1257" s="2">
        <v>553632000</v>
      </c>
      <c r="I1257" s="2">
        <v>7.4</v>
      </c>
    </row>
    <row r="1258" spans="1:9" x14ac:dyDescent="0.3">
      <c r="A1258" s="1" t="s">
        <v>3136</v>
      </c>
      <c r="B1258" s="1">
        <v>108</v>
      </c>
      <c r="C1258" s="1">
        <v>127214072</v>
      </c>
      <c r="D1258" s="1" t="s">
        <v>1681</v>
      </c>
      <c r="E1258" s="1" t="s">
        <v>6955</v>
      </c>
      <c r="F1258" s="1" t="s">
        <v>37</v>
      </c>
      <c r="G1258" s="1" t="s">
        <v>38</v>
      </c>
      <c r="H1258" s="1">
        <v>38000000</v>
      </c>
      <c r="I1258" s="1">
        <v>6.1</v>
      </c>
    </row>
    <row r="1259" spans="1:9" x14ac:dyDescent="0.3">
      <c r="A1259" s="2" t="s">
        <v>3102</v>
      </c>
      <c r="B1259" s="2">
        <v>96</v>
      </c>
      <c r="C1259" s="2">
        <v>88915214</v>
      </c>
      <c r="D1259" s="2" t="s">
        <v>1681</v>
      </c>
      <c r="E1259" s="2" t="s">
        <v>6959</v>
      </c>
      <c r="F1259" s="2" t="s">
        <v>37</v>
      </c>
      <c r="G1259" s="2" t="s">
        <v>38</v>
      </c>
      <c r="H1259" s="2">
        <v>38000000</v>
      </c>
      <c r="I1259" s="2">
        <v>6.5</v>
      </c>
    </row>
    <row r="1260" spans="1:9" x14ac:dyDescent="0.3">
      <c r="A1260" s="1" t="s">
        <v>6963</v>
      </c>
      <c r="B1260" s="1">
        <v>93</v>
      </c>
      <c r="C1260" s="1">
        <v>30400000</v>
      </c>
      <c r="D1260" s="1" t="s">
        <v>1671</v>
      </c>
      <c r="E1260" s="1" t="s">
        <v>6965</v>
      </c>
      <c r="F1260" s="1" t="s">
        <v>37</v>
      </c>
      <c r="G1260" s="1" t="s">
        <v>38</v>
      </c>
      <c r="H1260" s="1">
        <v>39000000</v>
      </c>
      <c r="I1260" s="1">
        <v>5.7</v>
      </c>
    </row>
    <row r="1261" spans="1:9" x14ac:dyDescent="0.3">
      <c r="A1261" s="2" t="s">
        <v>4903</v>
      </c>
      <c r="B1261" s="2">
        <v>100</v>
      </c>
      <c r="C1261" s="2">
        <v>85570368</v>
      </c>
      <c r="D1261" s="2" t="s">
        <v>3036</v>
      </c>
      <c r="E1261" s="2" t="s">
        <v>6969</v>
      </c>
      <c r="F1261" s="2" t="s">
        <v>37</v>
      </c>
      <c r="G1261" s="2" t="s">
        <v>38</v>
      </c>
      <c r="H1261" s="2">
        <v>38000000</v>
      </c>
      <c r="I1261" s="2">
        <v>5.0999999999999996</v>
      </c>
    </row>
    <row r="1262" spans="1:9" x14ac:dyDescent="0.3">
      <c r="A1262" s="1" t="s">
        <v>6973</v>
      </c>
      <c r="B1262" s="1">
        <v>118</v>
      </c>
      <c r="C1262" s="1">
        <v>75668868</v>
      </c>
      <c r="D1262" s="1" t="s">
        <v>1589</v>
      </c>
      <c r="E1262" s="1" t="s">
        <v>6974</v>
      </c>
      <c r="F1262" s="1" t="s">
        <v>37</v>
      </c>
      <c r="G1262" s="1" t="s">
        <v>38</v>
      </c>
      <c r="H1262" s="1">
        <v>35000000</v>
      </c>
      <c r="I1262" s="1">
        <v>6.6</v>
      </c>
    </row>
    <row r="1263" spans="1:9" x14ac:dyDescent="0.3">
      <c r="A1263" s="2" t="s">
        <v>6977</v>
      </c>
      <c r="B1263" s="2">
        <v>122</v>
      </c>
      <c r="C1263" s="2">
        <v>6594136</v>
      </c>
      <c r="D1263" s="2" t="s">
        <v>6979</v>
      </c>
      <c r="E1263" s="2" t="s">
        <v>6980</v>
      </c>
      <c r="F1263" s="2" t="s">
        <v>1946</v>
      </c>
      <c r="G1263" s="2" t="s">
        <v>3859</v>
      </c>
      <c r="H1263" s="2">
        <v>38600000</v>
      </c>
      <c r="I1263" s="2">
        <v>6.5</v>
      </c>
    </row>
    <row r="1264" spans="1:9" x14ac:dyDescent="0.3">
      <c r="A1264" s="1" t="s">
        <v>696</v>
      </c>
      <c r="B1264" s="1">
        <v>120</v>
      </c>
      <c r="C1264" s="1">
        <v>58700247</v>
      </c>
      <c r="D1264" s="1" t="s">
        <v>214</v>
      </c>
      <c r="E1264" s="1" t="s">
        <v>6984</v>
      </c>
      <c r="F1264" s="1" t="s">
        <v>37</v>
      </c>
      <c r="G1264" s="1" t="s">
        <v>38</v>
      </c>
      <c r="H1264" s="1">
        <v>38000000</v>
      </c>
      <c r="I1264" s="1">
        <v>6.9</v>
      </c>
    </row>
    <row r="1265" spans="1:9" x14ac:dyDescent="0.3">
      <c r="A1265" s="2" t="s">
        <v>6997</v>
      </c>
      <c r="B1265" s="2">
        <v>146</v>
      </c>
      <c r="C1265" s="2">
        <v>50668906</v>
      </c>
      <c r="D1265" s="2" t="s">
        <v>1634</v>
      </c>
      <c r="E1265" s="2" t="s">
        <v>6998</v>
      </c>
      <c r="F1265" s="2" t="s">
        <v>37</v>
      </c>
      <c r="G1265" s="2" t="s">
        <v>38</v>
      </c>
      <c r="H1265" s="2">
        <v>38000000</v>
      </c>
      <c r="I1265" s="2">
        <v>7.6</v>
      </c>
    </row>
    <row r="1266" spans="1:9" x14ac:dyDescent="0.3">
      <c r="A1266" s="1" t="s">
        <v>741</v>
      </c>
      <c r="B1266" s="1">
        <v>115</v>
      </c>
      <c r="C1266" s="1">
        <v>39177215</v>
      </c>
      <c r="D1266" s="1" t="s">
        <v>2125</v>
      </c>
      <c r="E1266" s="1" t="s">
        <v>7002</v>
      </c>
      <c r="F1266" s="1" t="s">
        <v>37</v>
      </c>
      <c r="G1266" s="1" t="s">
        <v>38</v>
      </c>
      <c r="H1266" s="1">
        <v>38000000</v>
      </c>
      <c r="I1266" s="1">
        <v>5.6</v>
      </c>
    </row>
    <row r="1267" spans="1:9" x14ac:dyDescent="0.3">
      <c r="A1267" s="2" t="s">
        <v>7005</v>
      </c>
      <c r="B1267" s="2">
        <v>123</v>
      </c>
      <c r="C1267" s="2">
        <v>40334024</v>
      </c>
      <c r="D1267" s="2" t="s">
        <v>4262</v>
      </c>
      <c r="E1267" s="2" t="s">
        <v>7006</v>
      </c>
      <c r="F1267" s="2" t="s">
        <v>37</v>
      </c>
      <c r="G1267" s="2" t="s">
        <v>38</v>
      </c>
      <c r="H1267" s="2">
        <v>35000000</v>
      </c>
      <c r="I1267" s="2">
        <v>6.2</v>
      </c>
    </row>
    <row r="1268" spans="1:9" x14ac:dyDescent="0.3">
      <c r="A1268" s="1" t="s">
        <v>5133</v>
      </c>
      <c r="B1268" s="1">
        <v>94</v>
      </c>
      <c r="C1268" s="1">
        <v>71038190</v>
      </c>
      <c r="D1268" s="1" t="s">
        <v>1752</v>
      </c>
      <c r="E1268" s="1" t="s">
        <v>7011</v>
      </c>
      <c r="F1268" s="1" t="s">
        <v>37</v>
      </c>
      <c r="G1268" s="1" t="s">
        <v>38</v>
      </c>
      <c r="H1268" s="1">
        <v>30000000</v>
      </c>
      <c r="I1268" s="1">
        <v>4.4000000000000004</v>
      </c>
    </row>
    <row r="1269" spans="1:9" x14ac:dyDescent="0.3">
      <c r="A1269" s="2" t="s">
        <v>7015</v>
      </c>
      <c r="B1269" s="2">
        <v>102</v>
      </c>
      <c r="C1269" s="2">
        <v>24044532</v>
      </c>
      <c r="D1269" s="2" t="s">
        <v>214</v>
      </c>
      <c r="E1269" s="2" t="s">
        <v>7017</v>
      </c>
      <c r="F1269" s="2" t="s">
        <v>37</v>
      </c>
      <c r="G1269" s="2" t="s">
        <v>38</v>
      </c>
      <c r="H1269" s="2">
        <v>38000000</v>
      </c>
      <c r="I1269" s="2">
        <v>5.6</v>
      </c>
    </row>
    <row r="1270" spans="1:9" x14ac:dyDescent="0.3">
      <c r="A1270" s="1" t="s">
        <v>4203</v>
      </c>
      <c r="B1270" s="1">
        <v>98</v>
      </c>
      <c r="C1270" s="1">
        <v>22770864</v>
      </c>
      <c r="D1270" s="1" t="s">
        <v>2527</v>
      </c>
      <c r="E1270" s="1" t="s">
        <v>7021</v>
      </c>
      <c r="F1270" s="1" t="s">
        <v>37</v>
      </c>
      <c r="G1270" s="1" t="s">
        <v>38</v>
      </c>
      <c r="H1270" s="1">
        <v>38000000</v>
      </c>
      <c r="I1270" s="1">
        <v>5.5</v>
      </c>
    </row>
    <row r="1271" spans="1:9" x14ac:dyDescent="0.3">
      <c r="A1271" s="2" t="s">
        <v>3817</v>
      </c>
      <c r="B1271" s="2">
        <v>133</v>
      </c>
      <c r="C1271" s="2">
        <v>18653746</v>
      </c>
      <c r="D1271" s="2" t="s">
        <v>852</v>
      </c>
      <c r="E1271" s="2" t="s">
        <v>7024</v>
      </c>
      <c r="F1271" s="2" t="s">
        <v>37</v>
      </c>
      <c r="G1271" s="2" t="s">
        <v>3571</v>
      </c>
      <c r="H1271" s="2">
        <v>38000000</v>
      </c>
      <c r="I1271" s="2">
        <v>6.7</v>
      </c>
    </row>
    <row r="1272" spans="1:9" x14ac:dyDescent="0.3">
      <c r="A1272" s="1" t="s">
        <v>741</v>
      </c>
      <c r="B1272" s="1">
        <v>118</v>
      </c>
      <c r="C1272" s="1">
        <v>17305211</v>
      </c>
      <c r="D1272" s="1" t="s">
        <v>2142</v>
      </c>
      <c r="E1272" s="1" t="s">
        <v>7027</v>
      </c>
      <c r="F1272" s="1" t="s">
        <v>37</v>
      </c>
      <c r="G1272" s="1" t="s">
        <v>38</v>
      </c>
      <c r="H1272" s="1">
        <v>38000000</v>
      </c>
      <c r="I1272" s="1">
        <v>6.1</v>
      </c>
    </row>
    <row r="1273" spans="1:9" x14ac:dyDescent="0.3">
      <c r="A1273" s="2" t="s">
        <v>4437</v>
      </c>
      <c r="B1273" s="2">
        <v>105</v>
      </c>
      <c r="C1273" s="2">
        <v>16991902</v>
      </c>
      <c r="D1273" s="2" t="s">
        <v>6199</v>
      </c>
      <c r="E1273" s="2" t="s">
        <v>7033</v>
      </c>
      <c r="F1273" s="2" t="s">
        <v>37</v>
      </c>
      <c r="G1273" s="2" t="s">
        <v>38</v>
      </c>
      <c r="H1273" s="2">
        <v>57000000</v>
      </c>
      <c r="I1273" s="2">
        <v>6.2</v>
      </c>
    </row>
    <row r="1274" spans="1:9" x14ac:dyDescent="0.3">
      <c r="A1274" s="1" t="s">
        <v>7037</v>
      </c>
      <c r="B1274" s="1">
        <v>109</v>
      </c>
      <c r="C1274" s="1">
        <v>47536959</v>
      </c>
      <c r="D1274" s="1" t="s">
        <v>3409</v>
      </c>
      <c r="E1274" s="1" t="s">
        <v>7038</v>
      </c>
      <c r="F1274" s="1" t="s">
        <v>37</v>
      </c>
      <c r="G1274" s="1" t="s">
        <v>38</v>
      </c>
      <c r="H1274" s="1">
        <v>10000000</v>
      </c>
      <c r="I1274" s="1">
        <v>7.3</v>
      </c>
    </row>
    <row r="1275" spans="1:9" x14ac:dyDescent="0.3">
      <c r="A1275" s="2" t="s">
        <v>187</v>
      </c>
      <c r="B1275" s="2">
        <v>129</v>
      </c>
      <c r="C1275" s="2">
        <v>10300000</v>
      </c>
      <c r="D1275" s="2" t="s">
        <v>7043</v>
      </c>
      <c r="E1275" s="2" t="s">
        <v>7044</v>
      </c>
      <c r="F1275" s="2" t="s">
        <v>37</v>
      </c>
      <c r="G1275" s="2" t="s">
        <v>38</v>
      </c>
      <c r="H1275" s="2">
        <v>38000000</v>
      </c>
      <c r="I1275" s="2">
        <v>6.6</v>
      </c>
    </row>
    <row r="1276" spans="1:9" x14ac:dyDescent="0.3">
      <c r="A1276" s="1" t="s">
        <v>5367</v>
      </c>
      <c r="B1276" s="1">
        <v>109</v>
      </c>
      <c r="C1276" s="1">
        <v>13782838</v>
      </c>
      <c r="D1276" s="1" t="s">
        <v>7048</v>
      </c>
      <c r="E1276" s="1" t="s">
        <v>7049</v>
      </c>
      <c r="F1276" s="1" t="s">
        <v>37</v>
      </c>
      <c r="G1276" s="1" t="s">
        <v>38</v>
      </c>
      <c r="H1276" s="1">
        <v>15000000</v>
      </c>
      <c r="I1276" s="1">
        <v>8.1999999999999993</v>
      </c>
    </row>
    <row r="1277" spans="1:9" x14ac:dyDescent="0.3">
      <c r="A1277" s="2" t="s">
        <v>1394</v>
      </c>
      <c r="B1277" s="2">
        <v>127</v>
      </c>
      <c r="C1277" s="2">
        <v>41997790</v>
      </c>
      <c r="D1277" s="2" t="s">
        <v>2813</v>
      </c>
      <c r="E1277" s="2" t="s">
        <v>7054</v>
      </c>
      <c r="F1277" s="2" t="s">
        <v>37</v>
      </c>
      <c r="G1277" s="2" t="s">
        <v>38</v>
      </c>
      <c r="H1277" s="2">
        <v>38000000</v>
      </c>
      <c r="I1277" s="2">
        <v>6.4</v>
      </c>
    </row>
    <row r="1278" spans="1:9" x14ac:dyDescent="0.3">
      <c r="A1278" s="1" t="s">
        <v>7057</v>
      </c>
      <c r="B1278" s="1">
        <v>118</v>
      </c>
      <c r="C1278" s="1">
        <v>6482195</v>
      </c>
      <c r="D1278" s="1" t="s">
        <v>2215</v>
      </c>
      <c r="E1278" s="1" t="s">
        <v>7060</v>
      </c>
      <c r="F1278" s="1" t="s">
        <v>37</v>
      </c>
      <c r="G1278" s="1" t="s">
        <v>38</v>
      </c>
      <c r="H1278" s="1">
        <v>37000000</v>
      </c>
      <c r="I1278" s="1">
        <v>6.4</v>
      </c>
    </row>
    <row r="1279" spans="1:9" x14ac:dyDescent="0.3">
      <c r="A1279" s="2" t="s">
        <v>7064</v>
      </c>
      <c r="B1279" s="2">
        <v>110</v>
      </c>
      <c r="C1279" s="2">
        <v>623374</v>
      </c>
      <c r="D1279" s="2" t="s">
        <v>7066</v>
      </c>
      <c r="E1279" s="2" t="s">
        <v>7067</v>
      </c>
      <c r="F1279" s="2" t="s">
        <v>37</v>
      </c>
      <c r="G1279" s="2" t="s">
        <v>38</v>
      </c>
      <c r="H1279" s="2">
        <v>38000000</v>
      </c>
      <c r="I1279" s="2">
        <v>5.2</v>
      </c>
    </row>
    <row r="1280" spans="1:9" x14ac:dyDescent="0.3">
      <c r="A1280" s="1" t="s">
        <v>3117</v>
      </c>
      <c r="B1280" s="1">
        <v>90</v>
      </c>
      <c r="C1280" s="1">
        <v>7871693</v>
      </c>
      <c r="D1280" s="1" t="s">
        <v>7071</v>
      </c>
      <c r="E1280" s="1" t="s">
        <v>7072</v>
      </c>
      <c r="F1280" s="1" t="s">
        <v>37</v>
      </c>
      <c r="G1280" s="1" t="s">
        <v>38</v>
      </c>
      <c r="H1280" s="1">
        <v>55000000</v>
      </c>
      <c r="I1280" s="1">
        <v>6.5</v>
      </c>
    </row>
    <row r="1281" spans="1:9" x14ac:dyDescent="0.3">
      <c r="A1281" s="2" t="s">
        <v>7076</v>
      </c>
      <c r="B1281" s="2">
        <v>144</v>
      </c>
      <c r="C1281" s="2">
        <v>16377274</v>
      </c>
      <c r="D1281" s="2" t="s">
        <v>3409</v>
      </c>
      <c r="E1281" s="2" t="s">
        <v>7079</v>
      </c>
      <c r="F1281" s="2" t="s">
        <v>37</v>
      </c>
      <c r="G1281" s="2" t="s">
        <v>38</v>
      </c>
      <c r="H1281" s="2">
        <v>32000000</v>
      </c>
      <c r="I1281" s="2">
        <v>7.1</v>
      </c>
    </row>
    <row r="1282" spans="1:9" x14ac:dyDescent="0.3">
      <c r="A1282" s="1" t="s">
        <v>5164</v>
      </c>
      <c r="B1282" s="1">
        <v>130</v>
      </c>
      <c r="C1282" s="1">
        <v>9589875</v>
      </c>
      <c r="D1282" s="1" t="s">
        <v>1634</v>
      </c>
      <c r="E1282" s="1" t="s">
        <v>7091</v>
      </c>
      <c r="F1282" s="1" t="s">
        <v>37</v>
      </c>
      <c r="G1282" s="1" t="s">
        <v>38</v>
      </c>
      <c r="H1282" s="1">
        <v>40000000</v>
      </c>
      <c r="I1282" s="1">
        <v>7.3</v>
      </c>
    </row>
    <row r="1283" spans="1:9" x14ac:dyDescent="0.3">
      <c r="A1283" s="2" t="s">
        <v>7094</v>
      </c>
      <c r="B1283" s="2">
        <v>112</v>
      </c>
      <c r="C1283" s="2">
        <v>34912982</v>
      </c>
      <c r="D1283" s="2" t="s">
        <v>227</v>
      </c>
      <c r="E1283" s="2" t="s">
        <v>7096</v>
      </c>
      <c r="F1283" s="2" t="s">
        <v>37</v>
      </c>
      <c r="G1283" s="2" t="s">
        <v>38</v>
      </c>
      <c r="H1283" s="2">
        <v>38000000</v>
      </c>
      <c r="I1283" s="2">
        <v>5.2</v>
      </c>
    </row>
    <row r="1284" spans="1:9" x14ac:dyDescent="0.3">
      <c r="A1284" s="1" t="s">
        <v>7100</v>
      </c>
      <c r="B1284" s="1">
        <v>133</v>
      </c>
      <c r="C1284" s="1">
        <v>109712885</v>
      </c>
      <c r="D1284" s="1" t="s">
        <v>3794</v>
      </c>
      <c r="E1284" s="1" t="s">
        <v>7102</v>
      </c>
      <c r="F1284" s="1" t="s">
        <v>37</v>
      </c>
      <c r="G1284" s="1" t="s">
        <v>38</v>
      </c>
      <c r="H1284" s="1">
        <v>35000000</v>
      </c>
      <c r="I1284" s="1">
        <v>7.7</v>
      </c>
    </row>
    <row r="1285" spans="1:9" x14ac:dyDescent="0.3">
      <c r="A1285" s="2" t="s">
        <v>6002</v>
      </c>
      <c r="B1285" s="2">
        <v>150</v>
      </c>
      <c r="C1285" s="2">
        <v>92173235</v>
      </c>
      <c r="D1285" s="2" t="s">
        <v>2125</v>
      </c>
      <c r="E1285" s="2" t="s">
        <v>7105</v>
      </c>
      <c r="F1285" s="2" t="s">
        <v>37</v>
      </c>
      <c r="G1285" s="2" t="s">
        <v>38</v>
      </c>
      <c r="H1285" s="2">
        <v>37000000</v>
      </c>
      <c r="I1285" s="2">
        <v>7.6</v>
      </c>
    </row>
    <row r="1286" spans="1:9" x14ac:dyDescent="0.3">
      <c r="A1286" s="1" t="s">
        <v>7109</v>
      </c>
      <c r="B1286" s="1">
        <v>110</v>
      </c>
      <c r="C1286" s="1">
        <v>41102171</v>
      </c>
      <c r="D1286" s="1" t="s">
        <v>1415</v>
      </c>
      <c r="E1286" s="1" t="s">
        <v>7110</v>
      </c>
      <c r="F1286" s="1" t="s">
        <v>37</v>
      </c>
      <c r="G1286" s="1" t="s">
        <v>38</v>
      </c>
      <c r="H1286" s="1">
        <v>40000000</v>
      </c>
      <c r="I1286" s="1">
        <v>5.7</v>
      </c>
    </row>
    <row r="1287" spans="1:9" x14ac:dyDescent="0.3">
      <c r="A1287" s="2" t="s">
        <v>7113</v>
      </c>
      <c r="B1287" s="2">
        <v>96</v>
      </c>
      <c r="C1287" s="2">
        <v>60338891</v>
      </c>
      <c r="D1287" s="2" t="s">
        <v>2527</v>
      </c>
      <c r="E1287" s="2" t="s">
        <v>7114</v>
      </c>
      <c r="F1287" s="2" t="s">
        <v>37</v>
      </c>
      <c r="G1287" s="2" t="s">
        <v>38</v>
      </c>
      <c r="H1287" s="2">
        <v>37000000</v>
      </c>
      <c r="I1287" s="2">
        <v>7</v>
      </c>
    </row>
    <row r="1288" spans="1:9" x14ac:dyDescent="0.3">
      <c r="A1288" s="1" t="s">
        <v>7117</v>
      </c>
      <c r="B1288" s="1">
        <v>96</v>
      </c>
      <c r="C1288" s="1">
        <v>48006503</v>
      </c>
      <c r="D1288" s="1" t="s">
        <v>787</v>
      </c>
      <c r="E1288" s="1" t="s">
        <v>7119</v>
      </c>
      <c r="F1288" s="1" t="s">
        <v>37</v>
      </c>
      <c r="G1288" s="1" t="s">
        <v>38</v>
      </c>
      <c r="H1288" s="1">
        <v>37000000</v>
      </c>
      <c r="I1288" s="1">
        <v>6</v>
      </c>
    </row>
    <row r="1289" spans="1:9" x14ac:dyDescent="0.3">
      <c r="A1289" s="2" t="s">
        <v>850</v>
      </c>
      <c r="B1289" s="2">
        <v>123</v>
      </c>
      <c r="C1289" s="2">
        <v>26903709</v>
      </c>
      <c r="D1289" s="2" t="s">
        <v>7123</v>
      </c>
      <c r="E1289" s="2" t="s">
        <v>7124</v>
      </c>
      <c r="F1289" s="2" t="s">
        <v>37</v>
      </c>
      <c r="G1289" s="2" t="s">
        <v>56</v>
      </c>
      <c r="H1289" s="2">
        <v>38000000</v>
      </c>
      <c r="I1289" s="2">
        <v>8.1</v>
      </c>
    </row>
    <row r="1290" spans="1:9" x14ac:dyDescent="0.3">
      <c r="A1290" s="1" t="s">
        <v>7076</v>
      </c>
      <c r="B1290" s="1">
        <v>188</v>
      </c>
      <c r="C1290" s="1">
        <v>22450975</v>
      </c>
      <c r="D1290" s="1" t="s">
        <v>3409</v>
      </c>
      <c r="E1290" s="1" t="s">
        <v>7130</v>
      </c>
      <c r="F1290" s="1" t="s">
        <v>37</v>
      </c>
      <c r="G1290" s="1" t="s">
        <v>38</v>
      </c>
      <c r="H1290" s="1">
        <v>37000000</v>
      </c>
      <c r="I1290" s="1">
        <v>8</v>
      </c>
    </row>
    <row r="1291" spans="1:9" x14ac:dyDescent="0.3">
      <c r="A1291" s="2" t="s">
        <v>7134</v>
      </c>
      <c r="B1291" s="2">
        <v>107</v>
      </c>
      <c r="C1291" s="2">
        <v>44867349</v>
      </c>
      <c r="D1291" s="2" t="s">
        <v>1752</v>
      </c>
      <c r="E1291" s="2" t="s">
        <v>7135</v>
      </c>
      <c r="F1291" s="2" t="s">
        <v>37</v>
      </c>
      <c r="G1291" s="2" t="s">
        <v>38</v>
      </c>
      <c r="H1291" s="2">
        <v>37000000</v>
      </c>
      <c r="I1291" s="2">
        <v>5.6</v>
      </c>
    </row>
    <row r="1292" spans="1:9" x14ac:dyDescent="0.3">
      <c r="A1292" s="1" t="s">
        <v>7138</v>
      </c>
      <c r="B1292" s="1">
        <v>110</v>
      </c>
      <c r="C1292" s="1">
        <v>46813366</v>
      </c>
      <c r="D1292" s="1" t="s">
        <v>1681</v>
      </c>
      <c r="E1292" s="1" t="s">
        <v>7139</v>
      </c>
      <c r="F1292" s="1" t="s">
        <v>37</v>
      </c>
      <c r="G1292" s="1" t="s">
        <v>38</v>
      </c>
      <c r="H1292" s="1">
        <v>38000000</v>
      </c>
      <c r="I1292" s="1">
        <v>6.1</v>
      </c>
    </row>
    <row r="1293" spans="1:9" x14ac:dyDescent="0.3">
      <c r="A1293" s="2" t="s">
        <v>7142</v>
      </c>
      <c r="B1293" s="2">
        <v>113</v>
      </c>
      <c r="C1293" s="2">
        <v>72279690</v>
      </c>
      <c r="D1293" s="2" t="s">
        <v>7144</v>
      </c>
      <c r="E1293" s="2" t="s">
        <v>7145</v>
      </c>
      <c r="F1293" s="2" t="s">
        <v>37</v>
      </c>
      <c r="G1293" s="2" t="s">
        <v>38</v>
      </c>
      <c r="H1293" s="2">
        <v>37000000</v>
      </c>
      <c r="I1293" s="2">
        <v>6.9</v>
      </c>
    </row>
    <row r="1294" spans="1:9" x14ac:dyDescent="0.3">
      <c r="A1294" s="1" t="s">
        <v>6148</v>
      </c>
      <c r="B1294" s="1">
        <v>122</v>
      </c>
      <c r="C1294" s="1">
        <v>191449475</v>
      </c>
      <c r="D1294" s="1" t="s">
        <v>687</v>
      </c>
      <c r="E1294" s="1" t="s">
        <v>7148</v>
      </c>
      <c r="F1294" s="1" t="s">
        <v>37</v>
      </c>
      <c r="G1294" s="1" t="s">
        <v>38</v>
      </c>
      <c r="H1294" s="1">
        <v>37000000</v>
      </c>
      <c r="I1294" s="1">
        <v>5.2</v>
      </c>
    </row>
    <row r="1295" spans="1:9" x14ac:dyDescent="0.3">
      <c r="A1295" s="2" t="s">
        <v>6396</v>
      </c>
      <c r="B1295" s="2">
        <v>116</v>
      </c>
      <c r="C1295" s="2">
        <v>71026631</v>
      </c>
      <c r="D1295" s="2" t="s">
        <v>2125</v>
      </c>
      <c r="E1295" s="2" t="s">
        <v>7152</v>
      </c>
      <c r="F1295" s="2" t="s">
        <v>37</v>
      </c>
      <c r="G1295" s="2" t="s">
        <v>38</v>
      </c>
      <c r="H1295" s="2">
        <v>36000000</v>
      </c>
      <c r="I1295" s="2">
        <v>7</v>
      </c>
    </row>
    <row r="1296" spans="1:9" x14ac:dyDescent="0.3">
      <c r="A1296" s="1" t="s">
        <v>2656</v>
      </c>
      <c r="B1296" s="1">
        <v>93</v>
      </c>
      <c r="C1296" s="1">
        <v>68208190</v>
      </c>
      <c r="D1296" s="1" t="s">
        <v>422</v>
      </c>
      <c r="E1296" s="1" t="s">
        <v>7155</v>
      </c>
      <c r="F1296" s="1" t="s">
        <v>37</v>
      </c>
      <c r="G1296" s="1" t="s">
        <v>38</v>
      </c>
      <c r="H1296" s="1">
        <v>65000000</v>
      </c>
      <c r="I1296" s="1">
        <v>6.3</v>
      </c>
    </row>
    <row r="1297" spans="1:9" x14ac:dyDescent="0.3">
      <c r="A1297" s="2" t="s">
        <v>5059</v>
      </c>
      <c r="B1297" s="2">
        <v>118</v>
      </c>
      <c r="C1297" s="2">
        <v>150368971</v>
      </c>
      <c r="D1297" s="2" t="s">
        <v>1009</v>
      </c>
      <c r="E1297" s="2" t="s">
        <v>7161</v>
      </c>
      <c r="F1297" s="2" t="s">
        <v>37</v>
      </c>
      <c r="G1297" s="2" t="s">
        <v>38</v>
      </c>
      <c r="H1297" s="2">
        <v>37000000</v>
      </c>
      <c r="I1297" s="2">
        <v>7</v>
      </c>
    </row>
    <row r="1298" spans="1:9" x14ac:dyDescent="0.3">
      <c r="A1298" s="1" t="s">
        <v>646</v>
      </c>
      <c r="B1298" s="1">
        <v>93</v>
      </c>
      <c r="C1298" s="1">
        <v>50129186</v>
      </c>
      <c r="D1298" s="1" t="s">
        <v>1120</v>
      </c>
      <c r="E1298" s="1" t="s">
        <v>7171</v>
      </c>
      <c r="F1298" s="1" t="s">
        <v>37</v>
      </c>
      <c r="G1298" s="1" t="s">
        <v>38</v>
      </c>
      <c r="H1298" s="1">
        <v>36000000</v>
      </c>
      <c r="I1298" s="1">
        <v>6.9</v>
      </c>
    </row>
    <row r="1299" spans="1:9" x14ac:dyDescent="0.3">
      <c r="A1299" s="2" t="s">
        <v>7174</v>
      </c>
      <c r="B1299" s="2">
        <v>121</v>
      </c>
      <c r="C1299" s="2">
        <v>55500000</v>
      </c>
      <c r="D1299" s="2" t="s">
        <v>50</v>
      </c>
      <c r="E1299" s="2" t="s">
        <v>7177</v>
      </c>
      <c r="F1299" s="2" t="s">
        <v>37</v>
      </c>
      <c r="G1299" s="2" t="s">
        <v>56</v>
      </c>
      <c r="H1299" s="2">
        <v>36000000</v>
      </c>
      <c r="I1299" s="2">
        <v>6.2</v>
      </c>
    </row>
    <row r="1300" spans="1:9" x14ac:dyDescent="0.3">
      <c r="A1300" s="1" t="s">
        <v>7181</v>
      </c>
      <c r="B1300" s="1">
        <v>101</v>
      </c>
      <c r="C1300" s="1">
        <v>50213619</v>
      </c>
      <c r="D1300" s="1" t="s">
        <v>5482</v>
      </c>
      <c r="E1300" s="1" t="s">
        <v>7184</v>
      </c>
      <c r="F1300" s="1" t="s">
        <v>37</v>
      </c>
      <c r="G1300" s="1" t="s">
        <v>38</v>
      </c>
      <c r="H1300" s="1">
        <v>36000000</v>
      </c>
      <c r="I1300" s="1">
        <v>6.4</v>
      </c>
    </row>
    <row r="1301" spans="1:9" x14ac:dyDescent="0.3">
      <c r="A1301" s="2" t="s">
        <v>7142</v>
      </c>
      <c r="B1301" s="2">
        <v>107</v>
      </c>
      <c r="C1301" s="2">
        <v>42019483</v>
      </c>
      <c r="D1301" s="2" t="s">
        <v>7144</v>
      </c>
      <c r="E1301" s="2" t="s">
        <v>7188</v>
      </c>
      <c r="F1301" s="2" t="s">
        <v>37</v>
      </c>
      <c r="G1301" s="2" t="s">
        <v>38</v>
      </c>
      <c r="H1301" s="2">
        <v>36000000</v>
      </c>
      <c r="I1301" s="2">
        <v>6.4</v>
      </c>
    </row>
    <row r="1302" spans="1:9" x14ac:dyDescent="0.3">
      <c r="A1302" s="1" t="s">
        <v>4712</v>
      </c>
      <c r="B1302" s="1">
        <v>124</v>
      </c>
      <c r="C1302" s="1">
        <v>23360779</v>
      </c>
      <c r="D1302" s="1" t="s">
        <v>7191</v>
      </c>
      <c r="E1302" s="1" t="s">
        <v>7192</v>
      </c>
      <c r="F1302" s="1" t="s">
        <v>37</v>
      </c>
      <c r="G1302" s="1" t="s">
        <v>38</v>
      </c>
      <c r="H1302" s="1">
        <v>34000000</v>
      </c>
      <c r="I1302" s="1">
        <v>5.7</v>
      </c>
    </row>
    <row r="1303" spans="1:9" x14ac:dyDescent="0.3">
      <c r="A1303" s="2" t="s">
        <v>3088</v>
      </c>
      <c r="B1303" s="2">
        <v>109</v>
      </c>
      <c r="C1303" s="2">
        <v>26183197</v>
      </c>
      <c r="D1303" s="2" t="s">
        <v>464</v>
      </c>
      <c r="E1303" s="2" t="s">
        <v>7195</v>
      </c>
      <c r="F1303" s="2" t="s">
        <v>37</v>
      </c>
      <c r="G1303" s="2" t="s">
        <v>38</v>
      </c>
      <c r="H1303" s="2">
        <v>36000000</v>
      </c>
      <c r="I1303" s="2">
        <v>6.1</v>
      </c>
    </row>
    <row r="1304" spans="1:9" x14ac:dyDescent="0.3">
      <c r="A1304" s="1" t="s">
        <v>3347</v>
      </c>
      <c r="B1304" s="1">
        <v>105</v>
      </c>
      <c r="C1304" s="1">
        <v>20991497</v>
      </c>
      <c r="D1304" s="1" t="s">
        <v>1415</v>
      </c>
      <c r="E1304" s="1" t="s">
        <v>7198</v>
      </c>
      <c r="F1304" s="1" t="s">
        <v>37</v>
      </c>
      <c r="G1304" s="1" t="s">
        <v>38</v>
      </c>
      <c r="H1304" s="1">
        <v>37000000</v>
      </c>
      <c r="I1304" s="1">
        <v>5.4</v>
      </c>
    </row>
    <row r="1305" spans="1:9" x14ac:dyDescent="0.3">
      <c r="A1305" s="2" t="s">
        <v>3891</v>
      </c>
      <c r="B1305" s="2">
        <v>130</v>
      </c>
      <c r="C1305" s="2">
        <v>13052741</v>
      </c>
      <c r="D1305" s="2" t="s">
        <v>6519</v>
      </c>
      <c r="E1305" s="2" t="s">
        <v>7201</v>
      </c>
      <c r="F1305" s="2" t="s">
        <v>37</v>
      </c>
      <c r="G1305" s="2" t="s">
        <v>38</v>
      </c>
      <c r="H1305" s="2">
        <v>36000000</v>
      </c>
      <c r="I1305" s="2">
        <v>6.7</v>
      </c>
    </row>
    <row r="1306" spans="1:9" x14ac:dyDescent="0.3">
      <c r="A1306" s="1" t="s">
        <v>7204</v>
      </c>
      <c r="B1306" s="1">
        <v>127</v>
      </c>
      <c r="C1306" s="1">
        <v>14378353</v>
      </c>
      <c r="D1306" s="1" t="s">
        <v>3277</v>
      </c>
      <c r="E1306" s="1" t="s">
        <v>7206</v>
      </c>
      <c r="F1306" s="1" t="s">
        <v>37</v>
      </c>
      <c r="G1306" s="1" t="s">
        <v>38</v>
      </c>
      <c r="H1306" s="1">
        <v>36000000</v>
      </c>
      <c r="I1306" s="1">
        <v>6.8</v>
      </c>
    </row>
    <row r="1307" spans="1:9" x14ac:dyDescent="0.3">
      <c r="A1307" s="2" t="s">
        <v>3523</v>
      </c>
      <c r="B1307" s="2">
        <v>114</v>
      </c>
      <c r="C1307" s="2">
        <v>33037754</v>
      </c>
      <c r="D1307" s="2" t="s">
        <v>6132</v>
      </c>
      <c r="E1307" s="2" t="s">
        <v>7210</v>
      </c>
      <c r="F1307" s="2" t="s">
        <v>37</v>
      </c>
      <c r="G1307" s="2" t="s">
        <v>38</v>
      </c>
      <c r="H1307" s="2">
        <v>37000000</v>
      </c>
      <c r="I1307" s="2">
        <v>6</v>
      </c>
    </row>
    <row r="1308" spans="1:9" x14ac:dyDescent="0.3">
      <c r="A1308" s="1" t="s">
        <v>5349</v>
      </c>
      <c r="B1308" s="1">
        <v>106</v>
      </c>
      <c r="C1308" s="1">
        <v>12339633</v>
      </c>
      <c r="D1308" s="1" t="s">
        <v>2683</v>
      </c>
      <c r="E1308" s="1" t="s">
        <v>7214</v>
      </c>
      <c r="F1308" s="1" t="s">
        <v>37</v>
      </c>
      <c r="G1308" s="1" t="s">
        <v>38</v>
      </c>
      <c r="H1308" s="1">
        <v>36000000</v>
      </c>
      <c r="I1308" s="1">
        <v>7.8</v>
      </c>
    </row>
    <row r="1309" spans="1:9" x14ac:dyDescent="0.3">
      <c r="A1309" s="2" t="s">
        <v>5314</v>
      </c>
      <c r="B1309" s="2">
        <v>95</v>
      </c>
      <c r="C1309" s="2">
        <v>2954405</v>
      </c>
      <c r="D1309" s="2" t="s">
        <v>7218</v>
      </c>
      <c r="E1309" s="2" t="s">
        <v>7219</v>
      </c>
      <c r="F1309" s="2" t="s">
        <v>37</v>
      </c>
      <c r="G1309" s="2" t="s">
        <v>38</v>
      </c>
      <c r="H1309" s="2">
        <v>36000000</v>
      </c>
      <c r="I1309" s="2">
        <v>5.3</v>
      </c>
    </row>
    <row r="1310" spans="1:9" x14ac:dyDescent="0.3">
      <c r="A1310" s="1" t="s">
        <v>1453</v>
      </c>
      <c r="B1310" s="1">
        <v>81</v>
      </c>
      <c r="C1310" s="1">
        <v>30105968</v>
      </c>
      <c r="D1310" s="1" t="s">
        <v>621</v>
      </c>
      <c r="E1310" s="1" t="s">
        <v>7223</v>
      </c>
      <c r="F1310" s="1" t="s">
        <v>37</v>
      </c>
      <c r="G1310" s="1" t="s">
        <v>38</v>
      </c>
      <c r="H1310" s="1">
        <v>37000000</v>
      </c>
      <c r="I1310" s="1">
        <v>4.5</v>
      </c>
    </row>
    <row r="1311" spans="1:9" x14ac:dyDescent="0.3">
      <c r="A1311" s="2" t="s">
        <v>7227</v>
      </c>
      <c r="B1311" s="2">
        <v>95</v>
      </c>
      <c r="C1311" s="2">
        <v>37788228</v>
      </c>
      <c r="D1311" s="2" t="s">
        <v>1671</v>
      </c>
      <c r="E1311" s="2" t="s">
        <v>7228</v>
      </c>
      <c r="F1311" s="2" t="s">
        <v>37</v>
      </c>
      <c r="G1311" s="2" t="s">
        <v>38</v>
      </c>
      <c r="H1311" s="2">
        <v>35200000</v>
      </c>
      <c r="I1311" s="2">
        <v>5.4</v>
      </c>
    </row>
    <row r="1312" spans="1:9" x14ac:dyDescent="0.3">
      <c r="A1312" s="1" t="s">
        <v>2542</v>
      </c>
      <c r="B1312" s="1">
        <v>108</v>
      </c>
      <c r="C1312" s="1">
        <v>277313371</v>
      </c>
      <c r="D1312" s="1" t="s">
        <v>1671</v>
      </c>
      <c r="E1312" s="1" t="s">
        <v>7231</v>
      </c>
      <c r="F1312" s="1" t="s">
        <v>37</v>
      </c>
      <c r="G1312" s="1" t="s">
        <v>38</v>
      </c>
      <c r="H1312" s="1">
        <v>35000000</v>
      </c>
      <c r="I1312" s="1">
        <v>7.8</v>
      </c>
    </row>
    <row r="1313" spans="1:9" x14ac:dyDescent="0.3">
      <c r="A1313" s="2" t="s">
        <v>7234</v>
      </c>
      <c r="B1313" s="2">
        <v>105</v>
      </c>
      <c r="C1313" s="2">
        <v>2126511</v>
      </c>
      <c r="D1313" s="2" t="s">
        <v>7236</v>
      </c>
      <c r="E1313" s="2" t="s">
        <v>7237</v>
      </c>
      <c r="F1313" s="2" t="s">
        <v>7241</v>
      </c>
      <c r="G1313" s="2" t="s">
        <v>3859</v>
      </c>
      <c r="H1313" s="2">
        <v>36000000</v>
      </c>
      <c r="I1313" s="2">
        <v>7.2</v>
      </c>
    </row>
    <row r="1314" spans="1:9" x14ac:dyDescent="0.3">
      <c r="A1314" s="1" t="s">
        <v>1965</v>
      </c>
      <c r="B1314" s="1">
        <v>95</v>
      </c>
      <c r="C1314" s="1">
        <v>205399422</v>
      </c>
      <c r="D1314" s="1" t="s">
        <v>1374</v>
      </c>
      <c r="E1314" s="1" t="s">
        <v>7242</v>
      </c>
      <c r="F1314" s="1" t="s">
        <v>37</v>
      </c>
      <c r="G1314" s="1" t="s">
        <v>38</v>
      </c>
      <c r="H1314" s="1">
        <v>33000000</v>
      </c>
      <c r="I1314" s="1">
        <v>6.6</v>
      </c>
    </row>
    <row r="1315" spans="1:9" x14ac:dyDescent="0.3">
      <c r="A1315" s="2" t="s">
        <v>255</v>
      </c>
      <c r="B1315" s="2">
        <v>126</v>
      </c>
      <c r="C1315" s="2">
        <v>251188924</v>
      </c>
      <c r="D1315" s="2" t="s">
        <v>127</v>
      </c>
      <c r="E1315" s="2" t="s">
        <v>7245</v>
      </c>
      <c r="F1315" s="2" t="s">
        <v>37</v>
      </c>
      <c r="G1315" s="2" t="s">
        <v>38</v>
      </c>
      <c r="H1315" s="2">
        <v>35000000</v>
      </c>
      <c r="I1315" s="2">
        <v>7.6</v>
      </c>
    </row>
    <row r="1316" spans="1:9" x14ac:dyDescent="0.3">
      <c r="A1316" s="1" t="s">
        <v>576</v>
      </c>
      <c r="B1316" s="1">
        <v>102</v>
      </c>
      <c r="C1316" s="1">
        <v>1068392</v>
      </c>
      <c r="D1316" s="1" t="s">
        <v>7249</v>
      </c>
      <c r="E1316" s="1" t="s">
        <v>7250</v>
      </c>
      <c r="F1316" s="1" t="s">
        <v>37</v>
      </c>
      <c r="G1316" s="1" t="s">
        <v>3571</v>
      </c>
      <c r="H1316" s="1">
        <v>36000000</v>
      </c>
      <c r="I1316" s="1">
        <v>5.9</v>
      </c>
    </row>
    <row r="1317" spans="1:9" x14ac:dyDescent="0.3">
      <c r="A1317" s="2" t="s">
        <v>1058</v>
      </c>
      <c r="B1317" s="2">
        <v>121</v>
      </c>
      <c r="C1317" s="2">
        <v>144731527</v>
      </c>
      <c r="D1317" s="2" t="s">
        <v>334</v>
      </c>
      <c r="E1317" s="2" t="s">
        <v>7254</v>
      </c>
      <c r="F1317" s="2" t="s">
        <v>37</v>
      </c>
      <c r="G1317" s="2" t="s">
        <v>38</v>
      </c>
      <c r="H1317" s="2">
        <v>35000000</v>
      </c>
      <c r="I1317" s="2">
        <v>6.7</v>
      </c>
    </row>
    <row r="1318" spans="1:9" x14ac:dyDescent="0.3">
      <c r="A1318" s="1" t="s">
        <v>2054</v>
      </c>
      <c r="B1318" s="1">
        <v>129</v>
      </c>
      <c r="C1318" s="1">
        <v>255950375</v>
      </c>
      <c r="D1318" s="1" t="s">
        <v>1634</v>
      </c>
      <c r="E1318" s="1" t="s">
        <v>7259</v>
      </c>
      <c r="F1318" s="1" t="s">
        <v>37</v>
      </c>
      <c r="G1318" s="1" t="s">
        <v>38</v>
      </c>
      <c r="H1318" s="1">
        <v>29000000</v>
      </c>
      <c r="I1318" s="1">
        <v>7.7</v>
      </c>
    </row>
    <row r="1319" spans="1:9" x14ac:dyDescent="0.3">
      <c r="A1319" s="2" t="s">
        <v>4903</v>
      </c>
      <c r="B1319" s="2">
        <v>88</v>
      </c>
      <c r="C1319" s="2">
        <v>112692062</v>
      </c>
      <c r="D1319" s="2" t="s">
        <v>3036</v>
      </c>
      <c r="E1319" s="2" t="s">
        <v>7266</v>
      </c>
      <c r="F1319" s="2" t="s">
        <v>37</v>
      </c>
      <c r="G1319" s="2" t="s">
        <v>38</v>
      </c>
      <c r="H1319" s="2">
        <v>35000000</v>
      </c>
      <c r="I1319" s="2">
        <v>5.4</v>
      </c>
    </row>
    <row r="1320" spans="1:9" x14ac:dyDescent="0.3">
      <c r="A1320" s="1" t="s">
        <v>2599</v>
      </c>
      <c r="B1320" s="1">
        <v>106</v>
      </c>
      <c r="C1320" s="1">
        <v>117528646</v>
      </c>
      <c r="D1320" s="1" t="s">
        <v>1009</v>
      </c>
      <c r="E1320" s="1" t="s">
        <v>7269</v>
      </c>
      <c r="F1320" s="1" t="s">
        <v>37</v>
      </c>
      <c r="G1320" s="1" t="s">
        <v>38</v>
      </c>
      <c r="H1320" s="1">
        <v>35000000</v>
      </c>
      <c r="I1320" s="1">
        <v>6.9</v>
      </c>
    </row>
    <row r="1321" spans="1:9" x14ac:dyDescent="0.3">
      <c r="A1321" s="2" t="s">
        <v>7113</v>
      </c>
      <c r="B1321" s="2">
        <v>110</v>
      </c>
      <c r="C1321" s="2">
        <v>171031347</v>
      </c>
      <c r="D1321" s="2" t="s">
        <v>6038</v>
      </c>
      <c r="E1321" s="2" t="s">
        <v>7273</v>
      </c>
      <c r="F1321" s="2" t="s">
        <v>37</v>
      </c>
      <c r="G1321" s="2" t="s">
        <v>38</v>
      </c>
      <c r="H1321" s="2">
        <v>38000000</v>
      </c>
      <c r="I1321" s="2">
        <v>7.7</v>
      </c>
    </row>
    <row r="1322" spans="1:9" x14ac:dyDescent="0.3">
      <c r="A1322" s="1" t="s">
        <v>3930</v>
      </c>
      <c r="B1322" s="1">
        <v>109</v>
      </c>
      <c r="C1322" s="1">
        <v>124732962</v>
      </c>
      <c r="D1322" s="1" t="s">
        <v>1415</v>
      </c>
      <c r="E1322" s="1" t="s">
        <v>7277</v>
      </c>
      <c r="F1322" s="1" t="s">
        <v>37</v>
      </c>
      <c r="G1322" s="1" t="s">
        <v>38</v>
      </c>
      <c r="H1322" s="1">
        <v>35000000</v>
      </c>
      <c r="I1322" s="1">
        <v>6.8</v>
      </c>
    </row>
    <row r="1323" spans="1:9" x14ac:dyDescent="0.3">
      <c r="A1323" s="2" t="s">
        <v>7281</v>
      </c>
      <c r="B1323" s="2">
        <v>143</v>
      </c>
      <c r="C1323" s="2">
        <v>82300000</v>
      </c>
      <c r="D1323" s="2" t="s">
        <v>1380</v>
      </c>
      <c r="E1323" s="2" t="s">
        <v>7283</v>
      </c>
      <c r="F1323" s="2" t="s">
        <v>37</v>
      </c>
      <c r="G1323" s="2" t="s">
        <v>38</v>
      </c>
      <c r="H1323" s="2">
        <v>35000000</v>
      </c>
      <c r="I1323" s="2">
        <v>6.4</v>
      </c>
    </row>
    <row r="1324" spans="1:9" x14ac:dyDescent="0.3">
      <c r="A1324" s="1" t="s">
        <v>2599</v>
      </c>
      <c r="B1324" s="1">
        <v>120</v>
      </c>
      <c r="C1324" s="1">
        <v>134455175</v>
      </c>
      <c r="D1324" s="1" t="s">
        <v>1009</v>
      </c>
      <c r="E1324" s="1" t="s">
        <v>7287</v>
      </c>
      <c r="F1324" s="1" t="s">
        <v>37</v>
      </c>
      <c r="G1324" s="1" t="s">
        <v>38</v>
      </c>
      <c r="H1324" s="1">
        <v>35000000</v>
      </c>
      <c r="I1324" s="1">
        <v>5.7</v>
      </c>
    </row>
    <row r="1325" spans="1:9" x14ac:dyDescent="0.3">
      <c r="A1325" s="2" t="s">
        <v>487</v>
      </c>
      <c r="B1325" s="2">
        <v>128</v>
      </c>
      <c r="C1325" s="2">
        <v>79100000</v>
      </c>
      <c r="D1325" s="2" t="s">
        <v>1528</v>
      </c>
      <c r="E1325" s="2" t="s">
        <v>7291</v>
      </c>
      <c r="F1325" s="2" t="s">
        <v>37</v>
      </c>
      <c r="G1325" s="2" t="s">
        <v>38</v>
      </c>
      <c r="H1325" s="2">
        <v>35000000</v>
      </c>
      <c r="I1325" s="2">
        <v>7.3</v>
      </c>
    </row>
    <row r="1326" spans="1:9" x14ac:dyDescent="0.3">
      <c r="A1326" s="1" t="s">
        <v>3102</v>
      </c>
      <c r="B1326" s="1">
        <v>123</v>
      </c>
      <c r="C1326" s="1">
        <v>81159365</v>
      </c>
      <c r="D1326" s="1" t="s">
        <v>2125</v>
      </c>
      <c r="E1326" s="1" t="s">
        <v>7294</v>
      </c>
      <c r="F1326" s="1" t="s">
        <v>37</v>
      </c>
      <c r="G1326" s="1" t="s">
        <v>38</v>
      </c>
      <c r="H1326" s="1">
        <v>35000000</v>
      </c>
      <c r="I1326" s="1">
        <v>6.8</v>
      </c>
    </row>
    <row r="1327" spans="1:9" x14ac:dyDescent="0.3">
      <c r="A1327" s="2" t="s">
        <v>3218</v>
      </c>
      <c r="B1327" s="2">
        <v>129</v>
      </c>
      <c r="C1327" s="2">
        <v>110008260</v>
      </c>
      <c r="D1327" s="2" t="s">
        <v>1681</v>
      </c>
      <c r="E1327" s="2" t="s">
        <v>7298</v>
      </c>
      <c r="F1327" s="2" t="s">
        <v>37</v>
      </c>
      <c r="G1327" s="2" t="s">
        <v>677</v>
      </c>
      <c r="H1327" s="2">
        <v>35000000</v>
      </c>
      <c r="I1327" s="2">
        <v>6.3</v>
      </c>
    </row>
    <row r="1328" spans="1:9" x14ac:dyDescent="0.3">
      <c r="A1328" s="1" t="s">
        <v>7302</v>
      </c>
      <c r="B1328" s="1">
        <v>105</v>
      </c>
      <c r="C1328" s="1">
        <v>67962333</v>
      </c>
      <c r="D1328" s="1" t="s">
        <v>1681</v>
      </c>
      <c r="E1328" s="1" t="s">
        <v>7304</v>
      </c>
      <c r="F1328" s="1" t="s">
        <v>37</v>
      </c>
      <c r="G1328" s="1" t="s">
        <v>38</v>
      </c>
      <c r="H1328" s="1">
        <v>35000000</v>
      </c>
      <c r="I1328" s="1">
        <v>5.9</v>
      </c>
    </row>
    <row r="1329" spans="1:9" x14ac:dyDescent="0.3">
      <c r="A1329" s="2" t="s">
        <v>2647</v>
      </c>
      <c r="B1329" s="2">
        <v>162</v>
      </c>
      <c r="C1329" s="2">
        <v>78651430</v>
      </c>
      <c r="D1329" s="2" t="s">
        <v>5605</v>
      </c>
      <c r="E1329" s="2" t="s">
        <v>7308</v>
      </c>
      <c r="F1329" s="2" t="s">
        <v>37</v>
      </c>
      <c r="G1329" s="2" t="s">
        <v>38</v>
      </c>
      <c r="H1329" s="2">
        <v>27000000</v>
      </c>
      <c r="I1329" s="2">
        <v>7.4</v>
      </c>
    </row>
    <row r="1330" spans="1:9" x14ac:dyDescent="0.3">
      <c r="A1330" s="1" t="s">
        <v>4914</v>
      </c>
      <c r="B1330" s="1">
        <v>138</v>
      </c>
      <c r="C1330" s="1">
        <v>64604977</v>
      </c>
      <c r="D1330" s="1" t="s">
        <v>2142</v>
      </c>
      <c r="E1330" s="1" t="s">
        <v>7312</v>
      </c>
      <c r="F1330" s="1" t="s">
        <v>37</v>
      </c>
      <c r="G1330" s="1" t="s">
        <v>38</v>
      </c>
      <c r="H1330" s="1">
        <v>35000000</v>
      </c>
      <c r="I1330" s="1">
        <v>8.3000000000000007</v>
      </c>
    </row>
    <row r="1331" spans="1:9" x14ac:dyDescent="0.3">
      <c r="A1331" s="2" t="s">
        <v>597</v>
      </c>
      <c r="B1331" s="2">
        <v>100</v>
      </c>
      <c r="C1331" s="2">
        <v>63939454</v>
      </c>
      <c r="D1331" s="2" t="s">
        <v>7315</v>
      </c>
      <c r="E1331" s="2" t="s">
        <v>7316</v>
      </c>
      <c r="F1331" s="2" t="s">
        <v>37</v>
      </c>
      <c r="G1331" s="2" t="s">
        <v>38</v>
      </c>
      <c r="H1331" s="2">
        <v>35000000</v>
      </c>
      <c r="I1331" s="2">
        <v>6.2</v>
      </c>
    </row>
    <row r="1332" spans="1:9" x14ac:dyDescent="0.3">
      <c r="A1332" s="1" t="s">
        <v>1954</v>
      </c>
      <c r="B1332" s="1">
        <v>90</v>
      </c>
      <c r="C1332" s="1">
        <v>63826569</v>
      </c>
      <c r="D1332" s="1" t="s">
        <v>1671</v>
      </c>
      <c r="E1332" s="1" t="s">
        <v>7319</v>
      </c>
      <c r="F1332" s="1" t="s">
        <v>37</v>
      </c>
      <c r="G1332" s="1" t="s">
        <v>38</v>
      </c>
      <c r="H1332" s="1">
        <v>35000000</v>
      </c>
      <c r="I1332" s="1">
        <v>6.3</v>
      </c>
    </row>
    <row r="1333" spans="1:9" x14ac:dyDescent="0.3">
      <c r="A1333" s="2" t="s">
        <v>1489</v>
      </c>
      <c r="B1333" s="2">
        <v>108</v>
      </c>
      <c r="C1333" s="2">
        <v>60054449</v>
      </c>
      <c r="D1333" s="2" t="s">
        <v>2208</v>
      </c>
      <c r="E1333" s="2" t="s">
        <v>7325</v>
      </c>
      <c r="F1333" s="2" t="s">
        <v>37</v>
      </c>
      <c r="G1333" s="2" t="s">
        <v>38</v>
      </c>
      <c r="H1333" s="2">
        <v>35000000</v>
      </c>
      <c r="I1333" s="2">
        <v>5.8</v>
      </c>
    </row>
    <row r="1334" spans="1:9" x14ac:dyDescent="0.3">
      <c r="A1334" s="1" t="s">
        <v>6308</v>
      </c>
      <c r="B1334" s="1">
        <v>101</v>
      </c>
      <c r="C1334" s="1">
        <v>26505000</v>
      </c>
      <c r="D1334" s="1" t="s">
        <v>6403</v>
      </c>
      <c r="E1334" s="1" t="s">
        <v>7330</v>
      </c>
      <c r="F1334" s="1" t="s">
        <v>37</v>
      </c>
      <c r="G1334" s="1" t="s">
        <v>38</v>
      </c>
      <c r="H1334" s="1">
        <v>1800000</v>
      </c>
      <c r="I1334" s="1">
        <v>7.5</v>
      </c>
    </row>
    <row r="1335" spans="1:9" x14ac:dyDescent="0.3">
      <c r="A1335" s="2" t="s">
        <v>2448</v>
      </c>
      <c r="B1335" s="2">
        <v>109</v>
      </c>
      <c r="C1335" s="2">
        <v>61280963</v>
      </c>
      <c r="D1335" s="2" t="s">
        <v>4332</v>
      </c>
      <c r="E1335" s="2" t="s">
        <v>7335</v>
      </c>
      <c r="F1335" s="2" t="s">
        <v>37</v>
      </c>
      <c r="G1335" s="2" t="s">
        <v>38</v>
      </c>
      <c r="H1335" s="2">
        <v>33000000</v>
      </c>
      <c r="I1335" s="2">
        <v>6.3</v>
      </c>
    </row>
    <row r="1336" spans="1:9" x14ac:dyDescent="0.3">
      <c r="A1336" s="1" t="s">
        <v>3367</v>
      </c>
      <c r="B1336" s="1">
        <v>132</v>
      </c>
      <c r="C1336" s="1">
        <v>56876365</v>
      </c>
      <c r="D1336" s="1" t="s">
        <v>127</v>
      </c>
      <c r="E1336" s="1" t="s">
        <v>7339</v>
      </c>
      <c r="F1336" s="1" t="s">
        <v>37</v>
      </c>
      <c r="G1336" s="1" t="s">
        <v>38</v>
      </c>
      <c r="H1336" s="1">
        <v>35000000</v>
      </c>
      <c r="I1336" s="1">
        <v>6.4</v>
      </c>
    </row>
    <row r="1337" spans="1:9" x14ac:dyDescent="0.3">
      <c r="A1337" s="2" t="s">
        <v>3367</v>
      </c>
      <c r="B1337" s="2">
        <v>123</v>
      </c>
      <c r="C1337" s="2">
        <v>59699513</v>
      </c>
      <c r="D1337" s="2" t="s">
        <v>7344</v>
      </c>
      <c r="E1337" s="2" t="s">
        <v>7345</v>
      </c>
      <c r="F1337" s="2" t="s">
        <v>37</v>
      </c>
      <c r="G1337" s="2" t="s">
        <v>38</v>
      </c>
      <c r="H1337" s="2">
        <v>35000000</v>
      </c>
      <c r="I1337" s="2">
        <v>7.2</v>
      </c>
    </row>
    <row r="1338" spans="1:9" x14ac:dyDescent="0.3">
      <c r="A1338" s="1" t="s">
        <v>7348</v>
      </c>
      <c r="B1338" s="1">
        <v>87</v>
      </c>
      <c r="C1338" s="1">
        <v>54132596</v>
      </c>
      <c r="D1338" s="1" t="s">
        <v>870</v>
      </c>
      <c r="E1338" s="1" t="s">
        <v>7349</v>
      </c>
      <c r="F1338" s="1" t="s">
        <v>37</v>
      </c>
      <c r="G1338" s="1" t="s">
        <v>3859</v>
      </c>
      <c r="H1338" s="1">
        <v>34000000</v>
      </c>
      <c r="I1338" s="1">
        <v>6.3</v>
      </c>
    </row>
    <row r="1339" spans="1:9" x14ac:dyDescent="0.3">
      <c r="A1339" s="2" t="s">
        <v>7352</v>
      </c>
      <c r="B1339" s="2">
        <v>109</v>
      </c>
      <c r="C1339" s="2">
        <v>52277485</v>
      </c>
      <c r="D1339" s="2" t="s">
        <v>1634</v>
      </c>
      <c r="E1339" s="2" t="s">
        <v>7353</v>
      </c>
      <c r="F1339" s="2" t="s">
        <v>37</v>
      </c>
      <c r="G1339" s="2" t="s">
        <v>38</v>
      </c>
      <c r="H1339" s="2">
        <v>35000000</v>
      </c>
      <c r="I1339" s="2">
        <v>6.9</v>
      </c>
    </row>
    <row r="1340" spans="1:9" x14ac:dyDescent="0.3">
      <c r="A1340" s="1" t="s">
        <v>3732</v>
      </c>
      <c r="B1340" s="1">
        <v>109</v>
      </c>
      <c r="C1340" s="1">
        <v>55802754</v>
      </c>
      <c r="D1340" s="1" t="s">
        <v>1681</v>
      </c>
      <c r="E1340" s="1" t="s">
        <v>7356</v>
      </c>
      <c r="F1340" s="1" t="s">
        <v>37</v>
      </c>
      <c r="G1340" s="1" t="s">
        <v>38</v>
      </c>
      <c r="H1340" s="1">
        <v>35000000</v>
      </c>
      <c r="I1340" s="1">
        <v>6.6</v>
      </c>
    </row>
    <row r="1341" spans="1:9" x14ac:dyDescent="0.3">
      <c r="A1341" s="2" t="s">
        <v>6417</v>
      </c>
      <c r="B1341" s="2">
        <v>92</v>
      </c>
      <c r="C1341" s="2">
        <v>55291815</v>
      </c>
      <c r="D1341" s="2" t="s">
        <v>1671</v>
      </c>
      <c r="E1341" s="2" t="s">
        <v>7359</v>
      </c>
      <c r="F1341" s="2" t="s">
        <v>37</v>
      </c>
      <c r="G1341" s="2" t="s">
        <v>38</v>
      </c>
      <c r="H1341" s="2">
        <v>35000000</v>
      </c>
      <c r="I1341" s="2">
        <v>6</v>
      </c>
    </row>
    <row r="1342" spans="1:9" x14ac:dyDescent="0.3">
      <c r="A1342" s="1" t="s">
        <v>2054</v>
      </c>
      <c r="B1342" s="1">
        <v>125</v>
      </c>
      <c r="C1342" s="1">
        <v>83299761</v>
      </c>
      <c r="D1342" s="1" t="s">
        <v>7363</v>
      </c>
      <c r="E1342" s="1" t="s">
        <v>7364</v>
      </c>
      <c r="F1342" s="1" t="s">
        <v>37</v>
      </c>
      <c r="G1342" s="1" t="s">
        <v>38</v>
      </c>
      <c r="H1342" s="1">
        <v>35000000</v>
      </c>
      <c r="I1342" s="1">
        <v>7.5</v>
      </c>
    </row>
    <row r="1343" spans="1:9" x14ac:dyDescent="0.3">
      <c r="A1343" s="2" t="s">
        <v>5076</v>
      </c>
      <c r="B1343" s="2">
        <v>202</v>
      </c>
      <c r="C1343" s="2">
        <v>48169908</v>
      </c>
      <c r="D1343" s="2" t="s">
        <v>6113</v>
      </c>
      <c r="E1343" s="2" t="s">
        <v>7367</v>
      </c>
      <c r="F1343" s="2" t="s">
        <v>37</v>
      </c>
      <c r="G1343" s="2" t="s">
        <v>38</v>
      </c>
      <c r="H1343" s="2">
        <v>33000000</v>
      </c>
      <c r="I1343" s="2">
        <v>7.7</v>
      </c>
    </row>
    <row r="1344" spans="1:9" x14ac:dyDescent="0.3">
      <c r="A1344" s="1" t="s">
        <v>3218</v>
      </c>
      <c r="B1344" s="1">
        <v>134</v>
      </c>
      <c r="C1344" s="1">
        <v>67523385</v>
      </c>
      <c r="D1344" s="1" t="s">
        <v>1671</v>
      </c>
      <c r="E1344" s="1" t="s">
        <v>7372</v>
      </c>
      <c r="F1344" s="1" t="s">
        <v>37</v>
      </c>
      <c r="G1344" s="1" t="s">
        <v>38</v>
      </c>
      <c r="H1344" s="1">
        <v>35000000</v>
      </c>
      <c r="I1344" s="1">
        <v>6.2</v>
      </c>
    </row>
    <row r="1345" spans="1:9" x14ac:dyDescent="0.3">
      <c r="A1345" s="2" t="s">
        <v>2166</v>
      </c>
      <c r="B1345" s="2">
        <v>88</v>
      </c>
      <c r="C1345" s="2">
        <v>49474048</v>
      </c>
      <c r="D1345" s="2" t="s">
        <v>3057</v>
      </c>
      <c r="E1345" s="2" t="s">
        <v>7376</v>
      </c>
      <c r="F1345" s="2" t="s">
        <v>37</v>
      </c>
      <c r="G1345" s="2" t="s">
        <v>38</v>
      </c>
      <c r="H1345" s="2">
        <v>35000000</v>
      </c>
      <c r="I1345" s="2">
        <v>5.4</v>
      </c>
    </row>
    <row r="1346" spans="1:9" x14ac:dyDescent="0.3">
      <c r="A1346" s="1" t="s">
        <v>7379</v>
      </c>
      <c r="B1346" s="1">
        <v>92</v>
      </c>
      <c r="C1346" s="1">
        <v>45802315</v>
      </c>
      <c r="D1346" s="1" t="s">
        <v>262</v>
      </c>
      <c r="E1346" s="1" t="s">
        <v>7381</v>
      </c>
      <c r="F1346" s="1" t="s">
        <v>37</v>
      </c>
      <c r="G1346" s="1" t="s">
        <v>38</v>
      </c>
      <c r="H1346" s="1">
        <v>35000000</v>
      </c>
      <c r="I1346" s="1">
        <v>6.6</v>
      </c>
    </row>
    <row r="1347" spans="1:9" x14ac:dyDescent="0.3">
      <c r="A1347" s="2" t="s">
        <v>6297</v>
      </c>
      <c r="B1347" s="2">
        <v>91</v>
      </c>
      <c r="C1347" s="2">
        <v>43792641</v>
      </c>
      <c r="D1347" s="2" t="s">
        <v>1681</v>
      </c>
      <c r="E1347" s="2" t="s">
        <v>7386</v>
      </c>
      <c r="F1347" s="2" t="s">
        <v>37</v>
      </c>
      <c r="G1347" s="2" t="s">
        <v>38</v>
      </c>
      <c r="H1347" s="2">
        <v>35000000</v>
      </c>
      <c r="I1347" s="2">
        <v>5.3</v>
      </c>
    </row>
    <row r="1348" spans="1:9" x14ac:dyDescent="0.3">
      <c r="A1348" s="1" t="s">
        <v>2178</v>
      </c>
      <c r="B1348" s="1">
        <v>75</v>
      </c>
      <c r="C1348" s="1">
        <v>57651794</v>
      </c>
      <c r="D1348" s="1" t="s">
        <v>3898</v>
      </c>
      <c r="E1348" s="1" t="s">
        <v>7389</v>
      </c>
      <c r="F1348" s="1" t="s">
        <v>37</v>
      </c>
      <c r="G1348" s="1" t="s">
        <v>38</v>
      </c>
      <c r="H1348" s="1">
        <v>33000000</v>
      </c>
      <c r="I1348" s="1">
        <v>5.6</v>
      </c>
    </row>
    <row r="1349" spans="1:9" x14ac:dyDescent="0.3">
      <c r="A1349" s="2" t="s">
        <v>7392</v>
      </c>
      <c r="B1349" s="2">
        <v>98</v>
      </c>
      <c r="C1349" s="2">
        <v>43894863</v>
      </c>
      <c r="D1349" s="2" t="s">
        <v>1681</v>
      </c>
      <c r="E1349" s="2" t="s">
        <v>7394</v>
      </c>
      <c r="F1349" s="2" t="s">
        <v>37</v>
      </c>
      <c r="G1349" s="2" t="s">
        <v>38</v>
      </c>
      <c r="H1349" s="2">
        <v>30000000</v>
      </c>
      <c r="I1349" s="2">
        <v>5.9</v>
      </c>
    </row>
    <row r="1350" spans="1:9" x14ac:dyDescent="0.3">
      <c r="A1350" s="1" t="s">
        <v>371</v>
      </c>
      <c r="B1350" s="1">
        <v>147</v>
      </c>
      <c r="C1350" s="1">
        <v>41954997</v>
      </c>
      <c r="D1350" s="1" t="s">
        <v>1726</v>
      </c>
      <c r="E1350" s="1" t="s">
        <v>7397</v>
      </c>
      <c r="F1350" s="1" t="s">
        <v>37</v>
      </c>
      <c r="G1350" s="1" t="s">
        <v>38</v>
      </c>
      <c r="H1350" s="1">
        <v>35000000</v>
      </c>
      <c r="I1350" s="1">
        <v>7.8</v>
      </c>
    </row>
    <row r="1351" spans="1:9" x14ac:dyDescent="0.3">
      <c r="A1351" s="2" t="s">
        <v>2331</v>
      </c>
      <c r="B1351" s="2">
        <v>100</v>
      </c>
      <c r="C1351" s="2">
        <v>39532308</v>
      </c>
      <c r="D1351" s="2" t="s">
        <v>4177</v>
      </c>
      <c r="E1351" s="2" t="s">
        <v>7401</v>
      </c>
      <c r="F1351" s="2" t="s">
        <v>37</v>
      </c>
      <c r="G1351" s="2" t="s">
        <v>56</v>
      </c>
      <c r="H1351" s="2">
        <v>33000000</v>
      </c>
      <c r="I1351" s="2">
        <v>6.7</v>
      </c>
    </row>
    <row r="1352" spans="1:9" x14ac:dyDescent="0.3">
      <c r="A1352" s="1" t="s">
        <v>7404</v>
      </c>
      <c r="B1352" s="1">
        <v>120</v>
      </c>
      <c r="C1352" s="1">
        <v>76600000</v>
      </c>
      <c r="D1352" s="1" t="s">
        <v>7406</v>
      </c>
      <c r="E1352" s="1" t="s">
        <v>7408</v>
      </c>
      <c r="F1352" s="1" t="s">
        <v>37</v>
      </c>
      <c r="G1352" s="1" t="s">
        <v>38</v>
      </c>
      <c r="H1352" s="1">
        <v>10700000</v>
      </c>
      <c r="I1352" s="1">
        <v>7.4</v>
      </c>
    </row>
    <row r="1353" spans="1:9" x14ac:dyDescent="0.3">
      <c r="A1353" s="2" t="s">
        <v>7113</v>
      </c>
      <c r="B1353" s="2">
        <v>104</v>
      </c>
      <c r="C1353" s="2">
        <v>39692139</v>
      </c>
      <c r="D1353" s="2" t="s">
        <v>5967</v>
      </c>
      <c r="E1353" s="2" t="s">
        <v>7411</v>
      </c>
      <c r="F1353" s="2" t="s">
        <v>37</v>
      </c>
      <c r="G1353" s="2" t="s">
        <v>38</v>
      </c>
      <c r="H1353" s="2">
        <v>35000000</v>
      </c>
      <c r="I1353" s="2">
        <v>6.2</v>
      </c>
    </row>
    <row r="1354" spans="1:9" x14ac:dyDescent="0.3">
      <c r="A1354" s="1" t="s">
        <v>2048</v>
      </c>
      <c r="B1354" s="1">
        <v>103</v>
      </c>
      <c r="C1354" s="1">
        <v>40687294</v>
      </c>
      <c r="D1354" s="1" t="s">
        <v>1120</v>
      </c>
      <c r="E1354" s="1" t="s">
        <v>7415</v>
      </c>
      <c r="F1354" s="1" t="s">
        <v>37</v>
      </c>
      <c r="G1354" s="1" t="s">
        <v>268</v>
      </c>
      <c r="H1354" s="1">
        <v>35000000</v>
      </c>
      <c r="I1354" s="1">
        <v>5.4</v>
      </c>
    </row>
    <row r="1355" spans="1:9" x14ac:dyDescent="0.3">
      <c r="A1355" s="2" t="s">
        <v>5349</v>
      </c>
      <c r="B1355" s="2">
        <v>109</v>
      </c>
      <c r="C1355" s="2">
        <v>37553932</v>
      </c>
      <c r="D1355" s="2" t="s">
        <v>2813</v>
      </c>
      <c r="E1355" s="2" t="s">
        <v>7419</v>
      </c>
      <c r="F1355" s="2" t="s">
        <v>37</v>
      </c>
      <c r="G1355" s="2" t="s">
        <v>38</v>
      </c>
      <c r="H1355" s="2">
        <v>40000000</v>
      </c>
      <c r="I1355" s="2">
        <v>6.7</v>
      </c>
    </row>
    <row r="1356" spans="1:9" x14ac:dyDescent="0.3">
      <c r="A1356" s="1" t="s">
        <v>7422</v>
      </c>
      <c r="B1356" s="1">
        <v>104</v>
      </c>
      <c r="C1356" s="1">
        <v>37481242</v>
      </c>
      <c r="D1356" s="1" t="s">
        <v>1681</v>
      </c>
      <c r="E1356" s="1" t="s">
        <v>7424</v>
      </c>
      <c r="F1356" s="1" t="s">
        <v>37</v>
      </c>
      <c r="G1356" s="1" t="s">
        <v>38</v>
      </c>
      <c r="H1356" s="1">
        <v>35000000</v>
      </c>
      <c r="I1356" s="1">
        <v>5.3</v>
      </c>
    </row>
    <row r="1357" spans="1:9" x14ac:dyDescent="0.3">
      <c r="A1357" s="2" t="s">
        <v>7427</v>
      </c>
      <c r="B1357" s="2">
        <v>112</v>
      </c>
      <c r="C1357" s="2">
        <v>39026186</v>
      </c>
      <c r="D1357" s="2" t="s">
        <v>1415</v>
      </c>
      <c r="E1357" s="2" t="s">
        <v>7430</v>
      </c>
      <c r="F1357" s="2" t="s">
        <v>37</v>
      </c>
      <c r="G1357" s="2" t="s">
        <v>38</v>
      </c>
      <c r="H1357" s="2">
        <v>35000000</v>
      </c>
      <c r="I1357" s="2">
        <v>5.9</v>
      </c>
    </row>
    <row r="1358" spans="1:9" x14ac:dyDescent="0.3">
      <c r="A1358" s="1" t="s">
        <v>7439</v>
      </c>
      <c r="B1358" s="1">
        <v>95</v>
      </c>
      <c r="C1358" s="1">
        <v>33422806</v>
      </c>
      <c r="D1358" s="1" t="s">
        <v>5419</v>
      </c>
      <c r="E1358" s="1" t="s">
        <v>7440</v>
      </c>
      <c r="F1358" s="1" t="s">
        <v>37</v>
      </c>
      <c r="G1358" s="1" t="s">
        <v>38</v>
      </c>
      <c r="H1358" s="1">
        <v>50000000</v>
      </c>
      <c r="I1358" s="1">
        <v>4.8</v>
      </c>
    </row>
    <row r="1359" spans="1:9" x14ac:dyDescent="0.3">
      <c r="A1359" s="2" t="s">
        <v>7451</v>
      </c>
      <c r="B1359" s="2">
        <v>102</v>
      </c>
      <c r="C1359" s="2">
        <v>33423521</v>
      </c>
      <c r="D1359" s="2" t="s">
        <v>1077</v>
      </c>
      <c r="E1359" s="2" t="s">
        <v>7453</v>
      </c>
      <c r="F1359" s="2" t="s">
        <v>37</v>
      </c>
      <c r="G1359" s="2" t="s">
        <v>677</v>
      </c>
      <c r="H1359" s="2">
        <v>35000000</v>
      </c>
      <c r="I1359" s="2">
        <v>3.8</v>
      </c>
    </row>
    <row r="1360" spans="1:9" x14ac:dyDescent="0.3">
      <c r="A1360" s="1" t="s">
        <v>3817</v>
      </c>
      <c r="B1360" s="1">
        <v>150</v>
      </c>
      <c r="C1360" s="1">
        <v>32519322</v>
      </c>
      <c r="D1360" s="1" t="s">
        <v>7249</v>
      </c>
      <c r="E1360" s="1" t="s">
        <v>7458</v>
      </c>
      <c r="F1360" s="1" t="s">
        <v>37</v>
      </c>
      <c r="G1360" s="1" t="s">
        <v>1465</v>
      </c>
      <c r="H1360" s="1">
        <v>35000000</v>
      </c>
      <c r="I1360" s="1">
        <v>8.5</v>
      </c>
    </row>
    <row r="1361" spans="1:9" x14ac:dyDescent="0.3">
      <c r="A1361" s="2" t="s">
        <v>6148</v>
      </c>
      <c r="B1361" s="2">
        <v>101</v>
      </c>
      <c r="C1361" s="2">
        <v>37617947</v>
      </c>
      <c r="D1361" s="2" t="s">
        <v>5851</v>
      </c>
      <c r="E1361" s="2" t="s">
        <v>7464</v>
      </c>
      <c r="F1361" s="2" t="s">
        <v>37</v>
      </c>
      <c r="G1361" s="2" t="s">
        <v>38</v>
      </c>
      <c r="H1361" s="2">
        <v>30000000</v>
      </c>
      <c r="I1361" s="2">
        <v>6.8</v>
      </c>
    </row>
    <row r="1362" spans="1:9" x14ac:dyDescent="0.3">
      <c r="A1362" s="1" t="s">
        <v>5128</v>
      </c>
      <c r="B1362" s="1">
        <v>108</v>
      </c>
      <c r="C1362" s="1">
        <v>32048809</v>
      </c>
      <c r="D1362" s="1" t="s">
        <v>6403</v>
      </c>
      <c r="E1362" s="1" t="s">
        <v>7469</v>
      </c>
      <c r="F1362" s="1" t="s">
        <v>37</v>
      </c>
      <c r="G1362" s="1" t="s">
        <v>370</v>
      </c>
      <c r="H1362" s="1">
        <v>30000000</v>
      </c>
      <c r="I1362" s="1">
        <v>5.3</v>
      </c>
    </row>
    <row r="1363" spans="1:9" x14ac:dyDescent="0.3">
      <c r="A1363" s="2" t="s">
        <v>3066</v>
      </c>
      <c r="B1363" s="2">
        <v>98</v>
      </c>
      <c r="C1363" s="2">
        <v>33987757</v>
      </c>
      <c r="D1363" s="2" t="s">
        <v>214</v>
      </c>
      <c r="E1363" s="2" t="s">
        <v>7473</v>
      </c>
      <c r="F1363" s="2" t="s">
        <v>37</v>
      </c>
      <c r="G1363" s="2" t="s">
        <v>38</v>
      </c>
      <c r="H1363" s="2">
        <v>27000000</v>
      </c>
      <c r="I1363" s="2">
        <v>7.3</v>
      </c>
    </row>
    <row r="1364" spans="1:9" x14ac:dyDescent="0.3">
      <c r="A1364" s="1" t="s">
        <v>3694</v>
      </c>
      <c r="B1364" s="1">
        <v>137</v>
      </c>
      <c r="C1364" s="1">
        <v>37304950</v>
      </c>
      <c r="D1364" s="1" t="s">
        <v>1726</v>
      </c>
      <c r="E1364" s="1" t="s">
        <v>7477</v>
      </c>
      <c r="F1364" s="1" t="s">
        <v>37</v>
      </c>
      <c r="G1364" s="1" t="s">
        <v>38</v>
      </c>
      <c r="H1364" s="1">
        <v>35000000</v>
      </c>
      <c r="I1364" s="1">
        <v>6.6</v>
      </c>
    </row>
    <row r="1365" spans="1:9" x14ac:dyDescent="0.3">
      <c r="A1365" s="2" t="s">
        <v>7480</v>
      </c>
      <c r="B1365" s="2">
        <v>112</v>
      </c>
      <c r="C1365" s="2">
        <v>30691439</v>
      </c>
      <c r="D1365" s="2" t="s">
        <v>5103</v>
      </c>
      <c r="E1365" s="2" t="s">
        <v>7481</v>
      </c>
      <c r="F1365" s="2" t="s">
        <v>37</v>
      </c>
      <c r="G1365" s="2" t="s">
        <v>38</v>
      </c>
      <c r="H1365" s="2">
        <v>35000000</v>
      </c>
      <c r="I1365" s="2">
        <v>6.2</v>
      </c>
    </row>
    <row r="1366" spans="1:9" x14ac:dyDescent="0.3">
      <c r="A1366" s="1" t="s">
        <v>7484</v>
      </c>
      <c r="B1366" s="1">
        <v>101</v>
      </c>
      <c r="C1366" s="1">
        <v>30307804</v>
      </c>
      <c r="D1366" s="1" t="s">
        <v>5051</v>
      </c>
      <c r="E1366" s="1" t="s">
        <v>7486</v>
      </c>
      <c r="F1366" s="1" t="s">
        <v>37</v>
      </c>
      <c r="G1366" s="1" t="s">
        <v>38</v>
      </c>
      <c r="H1366" s="1">
        <v>35000000</v>
      </c>
      <c r="I1366" s="1">
        <v>5.2</v>
      </c>
    </row>
    <row r="1367" spans="1:9" x14ac:dyDescent="0.3">
      <c r="A1367" s="2" t="s">
        <v>2722</v>
      </c>
      <c r="B1367" s="2">
        <v>103</v>
      </c>
      <c r="C1367" s="2">
        <v>30669413</v>
      </c>
      <c r="D1367" s="2" t="s">
        <v>4177</v>
      </c>
      <c r="E1367" s="2" t="s">
        <v>7489</v>
      </c>
      <c r="F1367" s="2" t="s">
        <v>37</v>
      </c>
      <c r="G1367" s="2" t="s">
        <v>38</v>
      </c>
      <c r="H1367" s="2">
        <v>35000000</v>
      </c>
      <c r="I1367" s="2">
        <v>6.2</v>
      </c>
    </row>
    <row r="1368" spans="1:9" x14ac:dyDescent="0.3">
      <c r="A1368" s="1" t="s">
        <v>3470</v>
      </c>
      <c r="B1368" s="1">
        <v>101</v>
      </c>
      <c r="C1368" s="1">
        <v>28687835</v>
      </c>
      <c r="D1368" s="1" t="s">
        <v>2125</v>
      </c>
      <c r="E1368" s="1" t="s">
        <v>7494</v>
      </c>
      <c r="F1368" s="1" t="s">
        <v>37</v>
      </c>
      <c r="G1368" s="1" t="s">
        <v>38</v>
      </c>
      <c r="H1368" s="1">
        <v>35000000</v>
      </c>
      <c r="I1368" s="1">
        <v>6.2</v>
      </c>
    </row>
    <row r="1369" spans="1:9" x14ac:dyDescent="0.3">
      <c r="A1369" s="2" t="s">
        <v>7498</v>
      </c>
      <c r="B1369" s="2">
        <v>112</v>
      </c>
      <c r="C1369" s="2">
        <v>26494611</v>
      </c>
      <c r="D1369" s="2" t="s">
        <v>7499</v>
      </c>
      <c r="E1369" s="2" t="s">
        <v>7500</v>
      </c>
      <c r="F1369" s="2" t="s">
        <v>37</v>
      </c>
      <c r="G1369" s="2" t="s">
        <v>38</v>
      </c>
      <c r="H1369" s="2">
        <v>35000000</v>
      </c>
      <c r="I1369" s="2">
        <v>6.6</v>
      </c>
    </row>
    <row r="1370" spans="1:9" x14ac:dyDescent="0.3">
      <c r="A1370" s="1" t="s">
        <v>7134</v>
      </c>
      <c r="B1370" s="1">
        <v>102</v>
      </c>
      <c r="C1370" s="1">
        <v>25266129</v>
      </c>
      <c r="D1370" s="1" t="s">
        <v>1415</v>
      </c>
      <c r="E1370" s="1" t="s">
        <v>7509</v>
      </c>
      <c r="F1370" s="1" t="s">
        <v>37</v>
      </c>
      <c r="G1370" s="1" t="s">
        <v>38</v>
      </c>
      <c r="H1370" s="1">
        <v>35000000</v>
      </c>
      <c r="I1370" s="1">
        <v>6.2</v>
      </c>
    </row>
    <row r="1371" spans="1:9" x14ac:dyDescent="0.3">
      <c r="A1371" s="2" t="s">
        <v>499</v>
      </c>
      <c r="B1371" s="2">
        <v>101</v>
      </c>
      <c r="C1371" s="2">
        <v>25863915</v>
      </c>
      <c r="D1371" s="2" t="s">
        <v>1199</v>
      </c>
      <c r="E1371" s="2" t="s">
        <v>7513</v>
      </c>
      <c r="F1371" s="2" t="s">
        <v>37</v>
      </c>
      <c r="G1371" s="2" t="s">
        <v>38</v>
      </c>
      <c r="H1371" s="2">
        <v>35000000</v>
      </c>
      <c r="I1371" s="2">
        <v>5.0999999999999996</v>
      </c>
    </row>
    <row r="1372" spans="1:9" x14ac:dyDescent="0.3">
      <c r="A1372" s="1" t="s">
        <v>3694</v>
      </c>
      <c r="B1372" s="1">
        <v>155</v>
      </c>
      <c r="C1372" s="1">
        <v>25078937</v>
      </c>
      <c r="D1372" s="1" t="s">
        <v>2142</v>
      </c>
      <c r="E1372" s="1" t="s">
        <v>7517</v>
      </c>
      <c r="F1372" s="1" t="s">
        <v>37</v>
      </c>
      <c r="G1372" s="1" t="s">
        <v>38</v>
      </c>
      <c r="H1372" s="1">
        <v>30000000</v>
      </c>
      <c r="I1372" s="1">
        <v>6.6</v>
      </c>
    </row>
    <row r="1373" spans="1:9" x14ac:dyDescent="0.3">
      <c r="A1373" s="2" t="s">
        <v>7525</v>
      </c>
      <c r="B1373" s="2">
        <v>109</v>
      </c>
      <c r="C1373" s="2">
        <v>28995450</v>
      </c>
      <c r="D1373" s="2" t="s">
        <v>515</v>
      </c>
      <c r="E1373" s="2" t="s">
        <v>7527</v>
      </c>
      <c r="F1373" s="2" t="s">
        <v>37</v>
      </c>
      <c r="G1373" s="2" t="s">
        <v>56</v>
      </c>
      <c r="H1373" s="2">
        <v>35000000</v>
      </c>
      <c r="I1373" s="2">
        <v>6.1</v>
      </c>
    </row>
    <row r="1374" spans="1:9" x14ac:dyDescent="0.3">
      <c r="A1374" s="1" t="s">
        <v>5469</v>
      </c>
      <c r="B1374" s="1">
        <v>140</v>
      </c>
      <c r="C1374" s="1">
        <v>24276500</v>
      </c>
      <c r="D1374" s="1" t="s">
        <v>1726</v>
      </c>
      <c r="E1374" s="1" t="s">
        <v>7532</v>
      </c>
      <c r="F1374" s="1" t="s">
        <v>37</v>
      </c>
      <c r="G1374" s="1" t="s">
        <v>38</v>
      </c>
      <c r="H1374" s="1">
        <v>35000000</v>
      </c>
      <c r="I1374" s="1">
        <v>6.6</v>
      </c>
    </row>
    <row r="1375" spans="1:9" x14ac:dyDescent="0.3">
      <c r="A1375" s="2" t="s">
        <v>7535</v>
      </c>
      <c r="B1375" s="2">
        <v>108</v>
      </c>
      <c r="C1375" s="2">
        <v>20981633</v>
      </c>
      <c r="D1375" s="2" t="s">
        <v>2202</v>
      </c>
      <c r="E1375" s="2" t="s">
        <v>7536</v>
      </c>
      <c r="F1375" s="2" t="s">
        <v>37</v>
      </c>
      <c r="G1375" s="2" t="s">
        <v>38</v>
      </c>
      <c r="H1375" s="2">
        <v>30000000</v>
      </c>
      <c r="I1375" s="2">
        <v>5.9</v>
      </c>
    </row>
    <row r="1376" spans="1:9" x14ac:dyDescent="0.3">
      <c r="A1376" s="1" t="s">
        <v>7540</v>
      </c>
      <c r="B1376" s="1">
        <v>96</v>
      </c>
      <c r="C1376" s="1">
        <v>22913677</v>
      </c>
      <c r="D1376" s="1" t="s">
        <v>2614</v>
      </c>
      <c r="E1376" s="1" t="s">
        <v>7541</v>
      </c>
      <c r="F1376" s="1" t="s">
        <v>37</v>
      </c>
      <c r="G1376" s="1" t="s">
        <v>38</v>
      </c>
      <c r="H1376" s="1">
        <v>35000000</v>
      </c>
      <c r="I1376" s="1">
        <v>6.3</v>
      </c>
    </row>
    <row r="1377" spans="1:9" x14ac:dyDescent="0.3">
      <c r="A1377" s="2" t="s">
        <v>7545</v>
      </c>
      <c r="B1377" s="2">
        <v>123</v>
      </c>
      <c r="C1377" s="2">
        <v>34531832</v>
      </c>
      <c r="D1377" s="2" t="s">
        <v>1634</v>
      </c>
      <c r="E1377" s="2" t="s">
        <v>7546</v>
      </c>
      <c r="F1377" s="2" t="s">
        <v>37</v>
      </c>
      <c r="G1377" s="2" t="s">
        <v>56</v>
      </c>
      <c r="H1377" s="2">
        <v>35000000</v>
      </c>
      <c r="I1377" s="2">
        <v>7.1</v>
      </c>
    </row>
    <row r="1378" spans="1:9" x14ac:dyDescent="0.3">
      <c r="A1378" s="1" t="s">
        <v>2943</v>
      </c>
      <c r="B1378" s="1">
        <v>106</v>
      </c>
      <c r="C1378" s="1">
        <v>28064226</v>
      </c>
      <c r="D1378" s="1" t="s">
        <v>1156</v>
      </c>
      <c r="E1378" s="1" t="s">
        <v>7551</v>
      </c>
      <c r="F1378" s="1" t="s">
        <v>37</v>
      </c>
      <c r="G1378" s="1" t="s">
        <v>38</v>
      </c>
      <c r="H1378" s="1">
        <v>35000000</v>
      </c>
      <c r="I1378" s="1">
        <v>5</v>
      </c>
    </row>
    <row r="1379" spans="1:9" x14ac:dyDescent="0.3">
      <c r="A1379" s="2" t="s">
        <v>7555</v>
      </c>
      <c r="B1379" s="2">
        <v>76</v>
      </c>
      <c r="C1379" s="2">
        <v>19447478</v>
      </c>
      <c r="D1379" s="2" t="s">
        <v>7556</v>
      </c>
      <c r="E1379" s="2" t="s">
        <v>7557</v>
      </c>
      <c r="F1379" s="2" t="s">
        <v>37</v>
      </c>
      <c r="G1379" s="2" t="s">
        <v>56</v>
      </c>
      <c r="H1379" s="2">
        <v>35000000</v>
      </c>
      <c r="I1379" s="2">
        <v>5.6</v>
      </c>
    </row>
    <row r="1380" spans="1:9" x14ac:dyDescent="0.3">
      <c r="A1380" s="1" t="s">
        <v>4914</v>
      </c>
      <c r="B1380" s="1">
        <v>107</v>
      </c>
      <c r="C1380" s="1">
        <v>19389454</v>
      </c>
      <c r="D1380" s="1" t="s">
        <v>2527</v>
      </c>
      <c r="E1380" s="1" t="s">
        <v>7561</v>
      </c>
      <c r="F1380" s="1" t="s">
        <v>37</v>
      </c>
      <c r="G1380" s="1" t="s">
        <v>38</v>
      </c>
      <c r="H1380" s="1">
        <v>55000000</v>
      </c>
      <c r="I1380" s="1">
        <v>7.4</v>
      </c>
    </row>
    <row r="1381" spans="1:9" x14ac:dyDescent="0.3">
      <c r="A1381" s="2" t="s">
        <v>7565</v>
      </c>
      <c r="B1381" s="2">
        <v>82</v>
      </c>
      <c r="C1381" s="2">
        <v>25871834</v>
      </c>
      <c r="D1381" s="2" t="s">
        <v>7566</v>
      </c>
      <c r="E1381" s="2" t="s">
        <v>7568</v>
      </c>
      <c r="F1381" s="2" t="s">
        <v>37</v>
      </c>
      <c r="G1381" s="2" t="s">
        <v>38</v>
      </c>
      <c r="H1381" s="2">
        <v>35000000</v>
      </c>
      <c r="I1381" s="2">
        <v>4.5</v>
      </c>
    </row>
    <row r="1382" spans="1:9" x14ac:dyDescent="0.3">
      <c r="A1382" s="1" t="s">
        <v>7572</v>
      </c>
      <c r="B1382" s="1">
        <v>109</v>
      </c>
      <c r="C1382" s="1">
        <v>19692608</v>
      </c>
      <c r="D1382" s="1" t="s">
        <v>2125</v>
      </c>
      <c r="E1382" s="1" t="s">
        <v>7574</v>
      </c>
      <c r="F1382" s="1" t="s">
        <v>37</v>
      </c>
      <c r="G1382" s="1" t="s">
        <v>38</v>
      </c>
      <c r="H1382" s="1">
        <v>35000000</v>
      </c>
      <c r="I1382" s="1">
        <v>6.2</v>
      </c>
    </row>
    <row r="1383" spans="1:9" x14ac:dyDescent="0.3">
      <c r="A1383" s="2" t="s">
        <v>6308</v>
      </c>
      <c r="B1383" s="2">
        <v>99</v>
      </c>
      <c r="C1383" s="2">
        <v>19294901</v>
      </c>
      <c r="D1383" s="2" t="s">
        <v>7579</v>
      </c>
      <c r="E1383" s="2" t="s">
        <v>7581</v>
      </c>
      <c r="F1383" s="2" t="s">
        <v>37</v>
      </c>
      <c r="G1383" s="2" t="s">
        <v>38</v>
      </c>
      <c r="H1383" s="2">
        <v>35000000</v>
      </c>
      <c r="I1383" s="2">
        <v>5</v>
      </c>
    </row>
    <row r="1384" spans="1:9" x14ac:dyDescent="0.3">
      <c r="A1384" s="1" t="s">
        <v>4401</v>
      </c>
      <c r="B1384" s="1">
        <v>91</v>
      </c>
      <c r="C1384" s="1">
        <v>20275446</v>
      </c>
      <c r="D1384" s="1" t="s">
        <v>334</v>
      </c>
      <c r="E1384" s="1" t="s">
        <v>7584</v>
      </c>
      <c r="F1384" s="1" t="s">
        <v>37</v>
      </c>
      <c r="G1384" s="1" t="s">
        <v>38</v>
      </c>
      <c r="H1384" s="1">
        <v>35000000</v>
      </c>
      <c r="I1384" s="1">
        <v>6.5</v>
      </c>
    </row>
    <row r="1385" spans="1:9" x14ac:dyDescent="0.3">
      <c r="A1385" s="2" t="s">
        <v>6244</v>
      </c>
      <c r="B1385" s="2">
        <v>87</v>
      </c>
      <c r="C1385" s="2">
        <v>34507079</v>
      </c>
      <c r="D1385" s="2" t="s">
        <v>1752</v>
      </c>
      <c r="E1385" s="2" t="s">
        <v>7589</v>
      </c>
      <c r="F1385" s="2" t="s">
        <v>37</v>
      </c>
      <c r="G1385" s="2" t="s">
        <v>38</v>
      </c>
      <c r="H1385" s="2">
        <v>35000000</v>
      </c>
      <c r="I1385" s="2">
        <v>5.0999999999999996</v>
      </c>
    </row>
    <row r="1386" spans="1:9" x14ac:dyDescent="0.3">
      <c r="A1386" s="1" t="s">
        <v>4773</v>
      </c>
      <c r="B1386" s="1">
        <v>125</v>
      </c>
      <c r="C1386" s="1">
        <v>18306166</v>
      </c>
      <c r="D1386" s="1" t="s">
        <v>1221</v>
      </c>
      <c r="E1386" s="1" t="s">
        <v>7594</v>
      </c>
      <c r="F1386" s="1" t="s">
        <v>37</v>
      </c>
      <c r="G1386" s="1" t="s">
        <v>56</v>
      </c>
      <c r="H1386" s="1">
        <v>35000000</v>
      </c>
      <c r="I1386" s="1">
        <v>6.5</v>
      </c>
    </row>
    <row r="1387" spans="1:9" x14ac:dyDescent="0.3">
      <c r="A1387" s="2" t="s">
        <v>3778</v>
      </c>
      <c r="B1387" s="2">
        <v>118</v>
      </c>
      <c r="C1387" s="2">
        <v>17609982</v>
      </c>
      <c r="D1387" s="2" t="s">
        <v>1606</v>
      </c>
      <c r="E1387" s="2" t="s">
        <v>7598</v>
      </c>
      <c r="F1387" s="2" t="s">
        <v>37</v>
      </c>
      <c r="G1387" s="2" t="s">
        <v>38</v>
      </c>
      <c r="H1387" s="2">
        <v>35000000</v>
      </c>
      <c r="I1387" s="2">
        <v>6.2</v>
      </c>
    </row>
    <row r="1388" spans="1:9" x14ac:dyDescent="0.3">
      <c r="A1388" s="1" t="s">
        <v>5204</v>
      </c>
      <c r="B1388" s="1">
        <v>98</v>
      </c>
      <c r="C1388" s="1">
        <v>16831505</v>
      </c>
      <c r="D1388" s="1" t="s">
        <v>3898</v>
      </c>
      <c r="E1388" s="1" t="s">
        <v>7602</v>
      </c>
      <c r="F1388" s="1" t="s">
        <v>37</v>
      </c>
      <c r="G1388" s="1" t="s">
        <v>56</v>
      </c>
      <c r="H1388" s="1">
        <v>31000000</v>
      </c>
      <c r="I1388" s="1">
        <v>6.3</v>
      </c>
    </row>
    <row r="1389" spans="1:9" x14ac:dyDescent="0.3">
      <c r="A1389" s="2" t="s">
        <v>6063</v>
      </c>
      <c r="B1389" s="2">
        <v>92</v>
      </c>
      <c r="C1389" s="2">
        <v>17596256</v>
      </c>
      <c r="D1389" s="2" t="s">
        <v>3057</v>
      </c>
      <c r="E1389" s="2" t="s">
        <v>7607</v>
      </c>
      <c r="F1389" s="2" t="s">
        <v>37</v>
      </c>
      <c r="G1389" s="2" t="s">
        <v>38</v>
      </c>
      <c r="H1389" s="2">
        <v>35000000</v>
      </c>
      <c r="I1389" s="2">
        <v>3.8</v>
      </c>
    </row>
    <row r="1390" spans="1:9" x14ac:dyDescent="0.3">
      <c r="A1390" s="1" t="s">
        <v>4041</v>
      </c>
      <c r="B1390" s="1">
        <v>92</v>
      </c>
      <c r="C1390" s="1">
        <v>14998070</v>
      </c>
      <c r="D1390" s="1" t="s">
        <v>7622</v>
      </c>
      <c r="E1390" s="1" t="s">
        <v>7623</v>
      </c>
      <c r="F1390" s="1" t="s">
        <v>37</v>
      </c>
      <c r="G1390" s="1" t="s">
        <v>38</v>
      </c>
      <c r="H1390" s="1">
        <v>35000000</v>
      </c>
      <c r="I1390" s="1">
        <v>6.2</v>
      </c>
    </row>
    <row r="1391" spans="1:9" x14ac:dyDescent="0.3">
      <c r="A1391" s="2" t="s">
        <v>2277</v>
      </c>
      <c r="B1391" s="2">
        <v>115</v>
      </c>
      <c r="C1391" s="2">
        <v>14587732</v>
      </c>
      <c r="D1391" s="2" t="s">
        <v>1910</v>
      </c>
      <c r="E1391" s="2" t="s">
        <v>7628</v>
      </c>
      <c r="F1391" s="2" t="s">
        <v>37</v>
      </c>
      <c r="G1391" s="2" t="s">
        <v>38</v>
      </c>
      <c r="H1391" s="2">
        <v>35000000</v>
      </c>
      <c r="I1391" s="2">
        <v>5.7</v>
      </c>
    </row>
    <row r="1392" spans="1:9" x14ac:dyDescent="0.3">
      <c r="A1392" s="1" t="s">
        <v>6573</v>
      </c>
      <c r="B1392" s="1">
        <v>120</v>
      </c>
      <c r="C1392" s="1">
        <v>18317151</v>
      </c>
      <c r="D1392" s="1" t="s">
        <v>6419</v>
      </c>
      <c r="E1392" s="1" t="s">
        <v>7632</v>
      </c>
      <c r="F1392" s="1" t="s">
        <v>37</v>
      </c>
      <c r="G1392" s="1" t="s">
        <v>38</v>
      </c>
      <c r="H1392" s="1">
        <v>35000000</v>
      </c>
      <c r="I1392" s="1">
        <v>6.7</v>
      </c>
    </row>
    <row r="1393" spans="1:9" x14ac:dyDescent="0.3">
      <c r="A1393" s="2" t="s">
        <v>7635</v>
      </c>
      <c r="B1393" s="2">
        <v>111</v>
      </c>
      <c r="C1393" s="2">
        <v>11405825</v>
      </c>
      <c r="D1393" s="2" t="s">
        <v>3409</v>
      </c>
      <c r="E1393" s="2" t="s">
        <v>7636</v>
      </c>
      <c r="F1393" s="2" t="s">
        <v>37</v>
      </c>
      <c r="G1393" s="2" t="s">
        <v>38</v>
      </c>
      <c r="H1393" s="2">
        <v>35000000</v>
      </c>
      <c r="I1393" s="2">
        <v>6.8</v>
      </c>
    </row>
    <row r="1394" spans="1:9" x14ac:dyDescent="0.3">
      <c r="A1394" s="1" t="s">
        <v>2656</v>
      </c>
      <c r="B1394" s="1">
        <v>94</v>
      </c>
      <c r="C1394" s="1">
        <v>13264986</v>
      </c>
      <c r="D1394" s="1" t="s">
        <v>7640</v>
      </c>
      <c r="E1394" s="1" t="s">
        <v>7641</v>
      </c>
      <c r="F1394" s="1" t="s">
        <v>37</v>
      </c>
      <c r="G1394" s="1" t="s">
        <v>38</v>
      </c>
      <c r="H1394" s="1">
        <v>35000000</v>
      </c>
      <c r="I1394" s="1">
        <v>6</v>
      </c>
    </row>
    <row r="1395" spans="1:9" x14ac:dyDescent="0.3">
      <c r="A1395" s="2" t="s">
        <v>7644</v>
      </c>
      <c r="B1395" s="2">
        <v>100</v>
      </c>
      <c r="C1395" s="2">
        <v>10991381</v>
      </c>
      <c r="D1395" s="2" t="s">
        <v>6113</v>
      </c>
      <c r="E1395" s="2" t="s">
        <v>7646</v>
      </c>
      <c r="F1395" s="2" t="s">
        <v>37</v>
      </c>
      <c r="G1395" s="2" t="s">
        <v>56</v>
      </c>
      <c r="H1395" s="2">
        <v>35000000</v>
      </c>
      <c r="I1395" s="2">
        <v>7.3</v>
      </c>
    </row>
    <row r="1396" spans="1:9" x14ac:dyDescent="0.3">
      <c r="A1396" s="1" t="s">
        <v>1687</v>
      </c>
      <c r="B1396" s="1">
        <v>101</v>
      </c>
      <c r="C1396" s="1">
        <v>10268846</v>
      </c>
      <c r="D1396" s="1" t="s">
        <v>1199</v>
      </c>
      <c r="E1396" s="1" t="s">
        <v>7650</v>
      </c>
      <c r="F1396" s="1" t="s">
        <v>37</v>
      </c>
      <c r="G1396" s="1" t="s">
        <v>38</v>
      </c>
      <c r="H1396" s="1">
        <v>35000000</v>
      </c>
      <c r="I1396" s="1">
        <v>5.5</v>
      </c>
    </row>
    <row r="1397" spans="1:9" x14ac:dyDescent="0.3">
      <c r="A1397" s="2" t="s">
        <v>4945</v>
      </c>
      <c r="B1397" s="2">
        <v>139</v>
      </c>
      <c r="C1397" s="2">
        <v>13303319</v>
      </c>
      <c r="D1397" s="2" t="s">
        <v>5324</v>
      </c>
      <c r="E1397" s="2" t="s">
        <v>7654</v>
      </c>
      <c r="F1397" s="2" t="s">
        <v>37</v>
      </c>
      <c r="G1397" s="2" t="s">
        <v>38</v>
      </c>
      <c r="H1397" s="2">
        <v>32000000</v>
      </c>
      <c r="I1397" s="2">
        <v>6.7</v>
      </c>
    </row>
    <row r="1398" spans="1:9" x14ac:dyDescent="0.3">
      <c r="A1398" s="1" t="s">
        <v>7657</v>
      </c>
      <c r="B1398" s="1">
        <v>91</v>
      </c>
      <c r="C1398" s="1">
        <v>10076136</v>
      </c>
      <c r="D1398" s="1" t="s">
        <v>1733</v>
      </c>
      <c r="E1398" s="1" t="s">
        <v>7660</v>
      </c>
      <c r="F1398" s="1" t="s">
        <v>37</v>
      </c>
      <c r="G1398" s="1" t="s">
        <v>7664</v>
      </c>
      <c r="H1398" s="1">
        <v>35000000</v>
      </c>
      <c r="I1398" s="1">
        <v>4.8</v>
      </c>
    </row>
    <row r="1399" spans="1:9" x14ac:dyDescent="0.3">
      <c r="A1399" s="2" t="s">
        <v>507</v>
      </c>
      <c r="B1399" s="2">
        <v>109</v>
      </c>
      <c r="C1399" s="2">
        <v>10499968</v>
      </c>
      <c r="D1399" s="2" t="s">
        <v>464</v>
      </c>
      <c r="E1399" s="2" t="s">
        <v>7665</v>
      </c>
      <c r="F1399" s="2" t="s">
        <v>37</v>
      </c>
      <c r="G1399" s="2" t="s">
        <v>38</v>
      </c>
      <c r="H1399" s="2">
        <v>35000000</v>
      </c>
      <c r="I1399" s="2">
        <v>5.7</v>
      </c>
    </row>
    <row r="1400" spans="1:9" x14ac:dyDescent="0.3">
      <c r="A1400" s="1" t="s">
        <v>5081</v>
      </c>
      <c r="B1400" s="1">
        <v>102</v>
      </c>
      <c r="C1400" s="1">
        <v>7659747</v>
      </c>
      <c r="D1400" s="1" t="s">
        <v>1156</v>
      </c>
      <c r="E1400" s="1" t="s">
        <v>7669</v>
      </c>
      <c r="F1400" s="1" t="s">
        <v>37</v>
      </c>
      <c r="G1400" s="1" t="s">
        <v>38</v>
      </c>
      <c r="H1400" s="1">
        <v>38000000</v>
      </c>
      <c r="I1400" s="1">
        <v>5.0999999999999996</v>
      </c>
    </row>
    <row r="1401" spans="1:9" x14ac:dyDescent="0.3">
      <c r="A1401" s="2" t="s">
        <v>7673</v>
      </c>
      <c r="B1401" s="2">
        <v>103</v>
      </c>
      <c r="C1401" s="2">
        <v>7948159</v>
      </c>
      <c r="D1401" s="2" t="s">
        <v>464</v>
      </c>
      <c r="E1401" s="2" t="s">
        <v>7674</v>
      </c>
      <c r="F1401" s="2" t="s">
        <v>37</v>
      </c>
      <c r="G1401" s="2" t="s">
        <v>38</v>
      </c>
      <c r="H1401" s="2">
        <v>35000000</v>
      </c>
      <c r="I1401" s="2">
        <v>6</v>
      </c>
    </row>
    <row r="1402" spans="1:9" x14ac:dyDescent="0.3">
      <c r="A1402" s="1" t="s">
        <v>5111</v>
      </c>
      <c r="B1402" s="1">
        <v>83</v>
      </c>
      <c r="C1402" s="1">
        <v>11631245</v>
      </c>
      <c r="D1402" s="1" t="s">
        <v>7677</v>
      </c>
      <c r="E1402" s="1" t="s">
        <v>7678</v>
      </c>
      <c r="F1402" s="1" t="s">
        <v>37</v>
      </c>
      <c r="G1402" s="1" t="s">
        <v>38</v>
      </c>
      <c r="H1402" s="1">
        <v>35000000</v>
      </c>
      <c r="I1402" s="1">
        <v>4.2</v>
      </c>
    </row>
    <row r="1403" spans="1:9" x14ac:dyDescent="0.3">
      <c r="A1403" s="2" t="s">
        <v>435</v>
      </c>
      <c r="B1403" s="2">
        <v>123</v>
      </c>
      <c r="C1403" s="2">
        <v>10137502</v>
      </c>
      <c r="D1403" s="2" t="s">
        <v>7682</v>
      </c>
      <c r="E1403" s="2" t="s">
        <v>7683</v>
      </c>
      <c r="F1403" s="2" t="s">
        <v>37</v>
      </c>
      <c r="G1403" s="2" t="s">
        <v>38</v>
      </c>
      <c r="H1403" s="2">
        <v>35000000</v>
      </c>
      <c r="I1403" s="2">
        <v>7.4</v>
      </c>
    </row>
    <row r="1404" spans="1:9" x14ac:dyDescent="0.3">
      <c r="A1404" s="1" t="s">
        <v>7687</v>
      </c>
      <c r="B1404" s="1">
        <v>101</v>
      </c>
      <c r="C1404" s="1">
        <v>6448817</v>
      </c>
      <c r="D1404" s="1" t="s">
        <v>42</v>
      </c>
      <c r="E1404" s="1" t="s">
        <v>7690</v>
      </c>
      <c r="F1404" s="1" t="s">
        <v>37</v>
      </c>
      <c r="G1404" s="1" t="s">
        <v>38</v>
      </c>
      <c r="H1404" s="1">
        <v>35000000</v>
      </c>
      <c r="I1404" s="1">
        <v>4.5999999999999996</v>
      </c>
    </row>
    <row r="1405" spans="1:9" x14ac:dyDescent="0.3">
      <c r="A1405" s="2" t="s">
        <v>187</v>
      </c>
      <c r="B1405" s="2">
        <v>117</v>
      </c>
      <c r="C1405" s="2">
        <v>7458269</v>
      </c>
      <c r="D1405" s="2" t="s">
        <v>1415</v>
      </c>
      <c r="E1405" s="2" t="s">
        <v>7694</v>
      </c>
      <c r="F1405" s="2" t="s">
        <v>37</v>
      </c>
      <c r="G1405" s="2" t="s">
        <v>38</v>
      </c>
      <c r="H1405" s="2">
        <v>35000000</v>
      </c>
      <c r="I1405" s="2">
        <v>6.9</v>
      </c>
    </row>
    <row r="1406" spans="1:9" x14ac:dyDescent="0.3">
      <c r="A1406" s="1" t="s">
        <v>1058</v>
      </c>
      <c r="B1406" s="1">
        <v>114</v>
      </c>
      <c r="C1406" s="1">
        <v>4651977</v>
      </c>
      <c r="D1406" s="1" t="s">
        <v>3409</v>
      </c>
      <c r="E1406" s="1" t="s">
        <v>7701</v>
      </c>
      <c r="F1406" s="1" t="s">
        <v>37</v>
      </c>
      <c r="G1406" s="1" t="s">
        <v>38</v>
      </c>
      <c r="H1406" s="1">
        <v>35000000</v>
      </c>
      <c r="I1406" s="1">
        <v>6.9</v>
      </c>
    </row>
    <row r="1407" spans="1:9" x14ac:dyDescent="0.3">
      <c r="A1407" s="2" t="s">
        <v>3778</v>
      </c>
      <c r="B1407" s="2">
        <v>330</v>
      </c>
      <c r="C1407" s="2">
        <v>4496583</v>
      </c>
      <c r="D1407" s="2" t="s">
        <v>1935</v>
      </c>
      <c r="E1407" s="2" t="s">
        <v>7704</v>
      </c>
      <c r="F1407" s="2" t="s">
        <v>37</v>
      </c>
      <c r="G1407" s="2" t="s">
        <v>38</v>
      </c>
      <c r="H1407" s="2">
        <v>35000000</v>
      </c>
      <c r="I1407" s="2">
        <v>8</v>
      </c>
    </row>
    <row r="1408" spans="1:9" x14ac:dyDescent="0.3">
      <c r="A1408" s="1" t="s">
        <v>7707</v>
      </c>
      <c r="B1408" s="1">
        <v>121</v>
      </c>
      <c r="C1408" s="1">
        <v>2221994</v>
      </c>
      <c r="D1408" s="1" t="s">
        <v>1390</v>
      </c>
      <c r="E1408" s="1" t="s">
        <v>7708</v>
      </c>
      <c r="F1408" s="1" t="s">
        <v>37</v>
      </c>
      <c r="G1408" s="1" t="s">
        <v>7711</v>
      </c>
      <c r="H1408" s="1">
        <v>35000000</v>
      </c>
      <c r="I1408" s="1">
        <v>6.4</v>
      </c>
    </row>
    <row r="1409" spans="1:9" x14ac:dyDescent="0.3">
      <c r="A1409" s="2" t="s">
        <v>2246</v>
      </c>
      <c r="B1409" s="2">
        <v>114</v>
      </c>
      <c r="C1409" s="2">
        <v>6592103</v>
      </c>
      <c r="D1409" s="2" t="s">
        <v>2142</v>
      </c>
      <c r="E1409" s="2" t="s">
        <v>7712</v>
      </c>
      <c r="F1409" s="2" t="s">
        <v>37</v>
      </c>
      <c r="G1409" s="2" t="s">
        <v>1465</v>
      </c>
      <c r="H1409" s="2">
        <v>35000000</v>
      </c>
      <c r="I1409" s="2">
        <v>6.3</v>
      </c>
    </row>
    <row r="1410" spans="1:9" x14ac:dyDescent="0.3">
      <c r="A1410" s="1" t="s">
        <v>1064</v>
      </c>
      <c r="B1410" s="1">
        <v>148</v>
      </c>
      <c r="C1410" s="1">
        <v>630779</v>
      </c>
      <c r="D1410" s="1" t="s">
        <v>7727</v>
      </c>
      <c r="E1410" s="1" t="s">
        <v>7729</v>
      </c>
      <c r="F1410" s="1" t="s">
        <v>37</v>
      </c>
      <c r="G1410" s="1" t="s">
        <v>38</v>
      </c>
      <c r="H1410" s="1">
        <v>35000000</v>
      </c>
      <c r="I1410" s="1">
        <v>6.8</v>
      </c>
    </row>
    <row r="1411" spans="1:9" x14ac:dyDescent="0.3">
      <c r="A1411" s="2" t="s">
        <v>4021</v>
      </c>
      <c r="B1411" s="2">
        <v>113</v>
      </c>
      <c r="C1411" s="2">
        <v>102413606</v>
      </c>
      <c r="D1411" s="2" t="s">
        <v>1644</v>
      </c>
      <c r="E1411" s="2" t="s">
        <v>7750</v>
      </c>
      <c r="F1411" s="2" t="s">
        <v>37</v>
      </c>
      <c r="G1411" s="2" t="s">
        <v>38</v>
      </c>
      <c r="H1411" s="2">
        <v>34000000</v>
      </c>
      <c r="I1411" s="2">
        <v>6.8</v>
      </c>
    </row>
    <row r="1412" spans="1:9" x14ac:dyDescent="0.3">
      <c r="A1412" s="1" t="s">
        <v>7754</v>
      </c>
      <c r="B1412" s="1">
        <v>91</v>
      </c>
      <c r="C1412" s="1">
        <v>10214013</v>
      </c>
      <c r="D1412" s="1" t="s">
        <v>1671</v>
      </c>
      <c r="E1412" s="1" t="s">
        <v>7756</v>
      </c>
      <c r="F1412" s="1" t="s">
        <v>37</v>
      </c>
      <c r="G1412" s="1" t="s">
        <v>38</v>
      </c>
      <c r="H1412" s="1">
        <v>35000000</v>
      </c>
      <c r="I1412" s="1">
        <v>5.4</v>
      </c>
    </row>
    <row r="1413" spans="1:9" x14ac:dyDescent="0.3">
      <c r="A1413" s="2" t="s">
        <v>487</v>
      </c>
      <c r="B1413" s="2">
        <v>139</v>
      </c>
      <c r="C1413" s="2">
        <v>32000000</v>
      </c>
      <c r="D1413" s="2" t="s">
        <v>214</v>
      </c>
      <c r="E1413" s="2" t="s">
        <v>7760</v>
      </c>
      <c r="F1413" s="2" t="s">
        <v>37</v>
      </c>
      <c r="G1413" s="2" t="s">
        <v>38</v>
      </c>
      <c r="H1413" s="2">
        <v>30000000</v>
      </c>
      <c r="I1413" s="2">
        <v>7.2</v>
      </c>
    </row>
    <row r="1414" spans="1:9" x14ac:dyDescent="0.3">
      <c r="A1414" s="1" t="s">
        <v>1204</v>
      </c>
      <c r="B1414" s="1">
        <v>96</v>
      </c>
      <c r="C1414" s="1">
        <v>10139254</v>
      </c>
      <c r="D1414" s="1" t="s">
        <v>1849</v>
      </c>
      <c r="E1414" s="1" t="s">
        <v>7764</v>
      </c>
      <c r="F1414" s="1" t="s">
        <v>37</v>
      </c>
      <c r="G1414" s="1" t="s">
        <v>38</v>
      </c>
      <c r="H1414" s="1">
        <v>35000000</v>
      </c>
      <c r="I1414" s="1">
        <v>7.3</v>
      </c>
    </row>
    <row r="1415" spans="1:9" x14ac:dyDescent="0.3">
      <c r="A1415" s="2" t="s">
        <v>7767</v>
      </c>
      <c r="B1415" s="2">
        <v>102</v>
      </c>
      <c r="C1415" s="2">
        <v>11227940</v>
      </c>
      <c r="D1415" s="2" t="s">
        <v>7769</v>
      </c>
      <c r="E1415" s="2" t="s">
        <v>7770</v>
      </c>
      <c r="F1415" s="2" t="s">
        <v>37</v>
      </c>
      <c r="G1415" s="2" t="s">
        <v>38</v>
      </c>
      <c r="H1415" s="2">
        <v>34000000</v>
      </c>
      <c r="I1415" s="2">
        <v>5.2</v>
      </c>
    </row>
    <row r="1416" spans="1:9" x14ac:dyDescent="0.3">
      <c r="A1416" s="1" t="s">
        <v>1783</v>
      </c>
      <c r="B1416" s="1">
        <v>96</v>
      </c>
      <c r="C1416" s="1">
        <v>183125</v>
      </c>
      <c r="D1416" s="1" t="s">
        <v>464</v>
      </c>
      <c r="E1416" s="1" t="s">
        <v>7774</v>
      </c>
      <c r="F1416" s="1" t="s">
        <v>37</v>
      </c>
      <c r="G1416" s="1" t="s">
        <v>38</v>
      </c>
      <c r="H1416" s="1">
        <v>35000000</v>
      </c>
      <c r="I1416" s="1">
        <v>5.5</v>
      </c>
    </row>
    <row r="1417" spans="1:9" x14ac:dyDescent="0.3">
      <c r="A1417" s="2" t="s">
        <v>7778</v>
      </c>
      <c r="B1417" s="2">
        <v>101</v>
      </c>
      <c r="C1417" s="2">
        <v>15081783</v>
      </c>
      <c r="D1417" s="2" t="s">
        <v>628</v>
      </c>
      <c r="E1417" s="2" t="s">
        <v>7781</v>
      </c>
      <c r="F1417" s="2" t="s">
        <v>676</v>
      </c>
      <c r="G1417" s="2" t="s">
        <v>677</v>
      </c>
      <c r="H1417" s="2">
        <v>34000000</v>
      </c>
      <c r="I1417" s="2">
        <v>7.7</v>
      </c>
    </row>
    <row r="1418" spans="1:9" x14ac:dyDescent="0.3">
      <c r="A1418" s="1" t="s">
        <v>7785</v>
      </c>
      <c r="B1418" s="1">
        <v>128</v>
      </c>
      <c r="C1418" s="1">
        <v>37432299</v>
      </c>
      <c r="D1418" s="1" t="s">
        <v>214</v>
      </c>
      <c r="E1418" s="1" t="s">
        <v>7788</v>
      </c>
      <c r="F1418" s="1" t="s">
        <v>37</v>
      </c>
      <c r="G1418" s="1" t="s">
        <v>38</v>
      </c>
      <c r="H1418" s="1">
        <v>34000000</v>
      </c>
      <c r="I1418" s="1">
        <v>7.1</v>
      </c>
    </row>
    <row r="1419" spans="1:9" x14ac:dyDescent="0.3">
      <c r="A1419" s="2" t="s">
        <v>7792</v>
      </c>
      <c r="B1419" s="2">
        <v>109</v>
      </c>
      <c r="C1419" s="2">
        <v>10654581</v>
      </c>
      <c r="D1419" s="2" t="s">
        <v>2683</v>
      </c>
      <c r="E1419" s="2" t="s">
        <v>7793</v>
      </c>
      <c r="F1419" s="2" t="s">
        <v>37</v>
      </c>
      <c r="G1419" s="2" t="s">
        <v>38</v>
      </c>
      <c r="H1419" s="2">
        <v>34000000</v>
      </c>
      <c r="I1419" s="2">
        <v>5.3</v>
      </c>
    </row>
    <row r="1420" spans="1:9" x14ac:dyDescent="0.3">
      <c r="A1420" s="1" t="s">
        <v>7796</v>
      </c>
      <c r="B1420" s="1">
        <v>114</v>
      </c>
      <c r="C1420" s="1">
        <v>6543194</v>
      </c>
      <c r="D1420" s="1" t="s">
        <v>2308</v>
      </c>
      <c r="E1420" s="1" t="s">
        <v>7798</v>
      </c>
      <c r="F1420" s="1" t="s">
        <v>37</v>
      </c>
      <c r="G1420" s="1" t="s">
        <v>38</v>
      </c>
      <c r="H1420" s="1">
        <v>34000000</v>
      </c>
      <c r="I1420" s="1">
        <v>5.6</v>
      </c>
    </row>
    <row r="1421" spans="1:9" x14ac:dyDescent="0.3">
      <c r="A1421" s="2" t="s">
        <v>4628</v>
      </c>
      <c r="B1421" s="2">
        <v>105</v>
      </c>
      <c r="C1421" s="2">
        <v>13101142</v>
      </c>
      <c r="D1421" s="2" t="s">
        <v>3898</v>
      </c>
      <c r="E1421" s="2" t="s">
        <v>7802</v>
      </c>
      <c r="F1421" s="2" t="s">
        <v>37</v>
      </c>
      <c r="G1421" s="2" t="s">
        <v>38</v>
      </c>
      <c r="H1421" s="2">
        <v>35000000</v>
      </c>
      <c r="I1421" s="2">
        <v>5.7</v>
      </c>
    </row>
    <row r="1422" spans="1:9" x14ac:dyDescent="0.3">
      <c r="A1422" s="1" t="s">
        <v>6667</v>
      </c>
      <c r="B1422" s="1">
        <v>141</v>
      </c>
      <c r="C1422" s="1">
        <v>8324748</v>
      </c>
      <c r="D1422" s="1" t="s">
        <v>5940</v>
      </c>
      <c r="E1422" s="1" t="s">
        <v>7807</v>
      </c>
      <c r="F1422" s="1" t="s">
        <v>37</v>
      </c>
      <c r="G1422" s="1" t="s">
        <v>56</v>
      </c>
      <c r="H1422" s="1">
        <v>35000000</v>
      </c>
      <c r="I1422" s="1">
        <v>7.1</v>
      </c>
    </row>
    <row r="1423" spans="1:9" x14ac:dyDescent="0.3">
      <c r="A1423" s="2" t="s">
        <v>3891</v>
      </c>
      <c r="B1423" s="2">
        <v>138</v>
      </c>
      <c r="C1423" s="2">
        <v>141340178</v>
      </c>
      <c r="D1423" s="2" t="s">
        <v>4075</v>
      </c>
      <c r="E1423" s="2" t="s">
        <v>7814</v>
      </c>
      <c r="F1423" s="2" t="s">
        <v>37</v>
      </c>
      <c r="G1423" s="2" t="s">
        <v>38</v>
      </c>
      <c r="H1423" s="2">
        <v>40000000</v>
      </c>
      <c r="I1423" s="2">
        <v>7.6</v>
      </c>
    </row>
    <row r="1424" spans="1:9" x14ac:dyDescent="0.3">
      <c r="A1424" s="1" t="s">
        <v>3444</v>
      </c>
      <c r="B1424" s="1">
        <v>101</v>
      </c>
      <c r="C1424" s="1">
        <v>51758599</v>
      </c>
      <c r="D1424" s="1" t="s">
        <v>3554</v>
      </c>
      <c r="E1424" s="1" t="s">
        <v>7817</v>
      </c>
      <c r="F1424" s="1" t="s">
        <v>37</v>
      </c>
      <c r="G1424" s="1" t="s">
        <v>38</v>
      </c>
      <c r="H1424" s="1">
        <v>33000000</v>
      </c>
      <c r="I1424" s="1">
        <v>5.5</v>
      </c>
    </row>
    <row r="1425" spans="1:9" x14ac:dyDescent="0.3">
      <c r="A1425" s="2" t="s">
        <v>1575</v>
      </c>
      <c r="B1425" s="2">
        <v>99</v>
      </c>
      <c r="C1425" s="2">
        <v>117559438</v>
      </c>
      <c r="D1425" s="2" t="s">
        <v>1752</v>
      </c>
      <c r="E1425" s="2" t="s">
        <v>7820</v>
      </c>
      <c r="F1425" s="2" t="s">
        <v>37</v>
      </c>
      <c r="G1425" s="2" t="s">
        <v>38</v>
      </c>
      <c r="H1425" s="2">
        <v>30000000</v>
      </c>
      <c r="I1425" s="2">
        <v>5.0999999999999996</v>
      </c>
    </row>
    <row r="1426" spans="1:9" x14ac:dyDescent="0.3">
      <c r="A1426" s="1" t="s">
        <v>7823</v>
      </c>
      <c r="B1426" s="1">
        <v>85</v>
      </c>
      <c r="C1426" s="1">
        <v>4091</v>
      </c>
      <c r="D1426" s="1" t="s">
        <v>271</v>
      </c>
      <c r="E1426" s="1" t="s">
        <v>7826</v>
      </c>
      <c r="F1426" s="1" t="s">
        <v>37</v>
      </c>
      <c r="G1426" s="1" t="s">
        <v>584</v>
      </c>
      <c r="H1426" s="1">
        <v>34000000</v>
      </c>
      <c r="I1426" s="1">
        <v>6.3</v>
      </c>
    </row>
    <row r="1427" spans="1:9" x14ac:dyDescent="0.3">
      <c r="A1427" s="2" t="s">
        <v>7829</v>
      </c>
      <c r="B1427" s="2">
        <v>89</v>
      </c>
      <c r="C1427" s="2">
        <v>21426805</v>
      </c>
      <c r="D1427" s="2" t="s">
        <v>341</v>
      </c>
      <c r="E1427" s="2" t="s">
        <v>7831</v>
      </c>
      <c r="F1427" s="2" t="s">
        <v>37</v>
      </c>
      <c r="G1427" s="2" t="s">
        <v>38</v>
      </c>
      <c r="H1427" s="2">
        <v>30000000</v>
      </c>
      <c r="I1427" s="2">
        <v>4.9000000000000004</v>
      </c>
    </row>
    <row r="1428" spans="1:9" x14ac:dyDescent="0.3">
      <c r="A1428" s="1" t="s">
        <v>7835</v>
      </c>
      <c r="B1428" s="1">
        <v>99</v>
      </c>
      <c r="C1428" s="1">
        <v>35057332</v>
      </c>
      <c r="D1428" s="1" t="s">
        <v>7837</v>
      </c>
      <c r="E1428" s="1" t="s">
        <v>7839</v>
      </c>
      <c r="F1428" s="1" t="s">
        <v>37</v>
      </c>
      <c r="G1428" s="1" t="s">
        <v>38</v>
      </c>
      <c r="H1428" s="1">
        <v>33000000</v>
      </c>
      <c r="I1428" s="1">
        <v>6.5</v>
      </c>
    </row>
    <row r="1429" spans="1:9" x14ac:dyDescent="0.3">
      <c r="A1429" s="2" t="s">
        <v>5861</v>
      </c>
      <c r="B1429" s="2">
        <v>105</v>
      </c>
      <c r="C1429" s="2">
        <v>34014398</v>
      </c>
      <c r="D1429" s="2" t="s">
        <v>7842</v>
      </c>
      <c r="E1429" s="2" t="s">
        <v>7843</v>
      </c>
      <c r="F1429" s="2" t="s">
        <v>37</v>
      </c>
      <c r="G1429" s="2" t="s">
        <v>767</v>
      </c>
      <c r="H1429" s="2">
        <v>33000000</v>
      </c>
      <c r="I1429" s="2">
        <v>5.6</v>
      </c>
    </row>
    <row r="1430" spans="1:9" x14ac:dyDescent="0.3">
      <c r="A1430" s="1" t="s">
        <v>7847</v>
      </c>
      <c r="B1430" s="1">
        <v>97</v>
      </c>
      <c r="C1430" s="1">
        <v>28927720</v>
      </c>
      <c r="D1430" s="1" t="s">
        <v>4833</v>
      </c>
      <c r="E1430" s="1" t="s">
        <v>7848</v>
      </c>
      <c r="F1430" s="1" t="s">
        <v>37</v>
      </c>
      <c r="G1430" s="1" t="s">
        <v>38</v>
      </c>
      <c r="H1430" s="1">
        <v>33000000</v>
      </c>
      <c r="I1430" s="1">
        <v>5.3</v>
      </c>
    </row>
    <row r="1431" spans="1:9" x14ac:dyDescent="0.3">
      <c r="A1431" s="2" t="s">
        <v>7852</v>
      </c>
      <c r="B1431" s="2">
        <v>140</v>
      </c>
      <c r="C1431" s="2">
        <v>33682273</v>
      </c>
      <c r="D1431" s="2" t="s">
        <v>464</v>
      </c>
      <c r="E1431" s="2" t="s">
        <v>7854</v>
      </c>
      <c r="F1431" s="2" t="s">
        <v>37</v>
      </c>
      <c r="G1431" s="2" t="s">
        <v>38</v>
      </c>
      <c r="H1431" s="2">
        <v>33000000</v>
      </c>
      <c r="I1431" s="2">
        <v>6.5</v>
      </c>
    </row>
    <row r="1432" spans="1:9" x14ac:dyDescent="0.3">
      <c r="A1432" s="1" t="s">
        <v>7858</v>
      </c>
      <c r="B1432" s="1">
        <v>118</v>
      </c>
      <c r="C1432" s="1">
        <v>4280577</v>
      </c>
      <c r="D1432" s="1" t="s">
        <v>4915</v>
      </c>
      <c r="E1432" s="1" t="s">
        <v>7859</v>
      </c>
      <c r="F1432" s="1" t="s">
        <v>37</v>
      </c>
      <c r="G1432" s="1" t="s">
        <v>38</v>
      </c>
      <c r="H1432" s="1">
        <v>10000000</v>
      </c>
      <c r="I1432" s="1">
        <v>6.8</v>
      </c>
    </row>
    <row r="1433" spans="1:9" x14ac:dyDescent="0.3">
      <c r="A1433" s="2" t="s">
        <v>7862</v>
      </c>
      <c r="B1433" s="2">
        <v>94</v>
      </c>
      <c r="C1433" s="2">
        <v>17120019</v>
      </c>
      <c r="D1433" s="2" t="s">
        <v>334</v>
      </c>
      <c r="E1433" s="2" t="s">
        <v>7863</v>
      </c>
      <c r="F1433" s="2" t="s">
        <v>37</v>
      </c>
      <c r="G1433" s="2" t="s">
        <v>38</v>
      </c>
      <c r="H1433" s="2">
        <v>30000000</v>
      </c>
      <c r="I1433" s="2">
        <v>6.5</v>
      </c>
    </row>
    <row r="1434" spans="1:9" x14ac:dyDescent="0.3">
      <c r="A1434" s="1" t="s">
        <v>371</v>
      </c>
      <c r="B1434" s="1">
        <v>124</v>
      </c>
      <c r="C1434" s="1">
        <v>8406264</v>
      </c>
      <c r="D1434" s="1" t="s">
        <v>1415</v>
      </c>
      <c r="E1434" s="1" t="s">
        <v>7867</v>
      </c>
      <c r="F1434" s="1" t="s">
        <v>37</v>
      </c>
      <c r="G1434" s="1" t="s">
        <v>38</v>
      </c>
      <c r="H1434" s="1">
        <v>38000000</v>
      </c>
      <c r="I1434" s="1">
        <v>6</v>
      </c>
    </row>
    <row r="1435" spans="1:9" x14ac:dyDescent="0.3">
      <c r="A1435" s="2" t="s">
        <v>7870</v>
      </c>
      <c r="B1435" s="2">
        <v>134</v>
      </c>
      <c r="C1435" s="2">
        <v>309125409</v>
      </c>
      <c r="D1435" s="2" t="s">
        <v>31</v>
      </c>
      <c r="E1435" s="2" t="s">
        <v>7871</v>
      </c>
      <c r="F1435" s="2" t="s">
        <v>37</v>
      </c>
      <c r="G1435" s="2" t="s">
        <v>38</v>
      </c>
      <c r="H1435" s="2">
        <v>32500000</v>
      </c>
      <c r="I1435" s="2">
        <v>8.4</v>
      </c>
    </row>
    <row r="1436" spans="1:9" x14ac:dyDescent="0.3">
      <c r="A1436" s="1" t="s">
        <v>7875</v>
      </c>
      <c r="B1436" s="1">
        <v>113</v>
      </c>
      <c r="C1436" s="1">
        <v>10955425</v>
      </c>
      <c r="D1436" s="1" t="s">
        <v>2813</v>
      </c>
      <c r="E1436" s="1" t="s">
        <v>7877</v>
      </c>
      <c r="F1436" s="1" t="s">
        <v>37</v>
      </c>
      <c r="G1436" s="1" t="s">
        <v>56</v>
      </c>
      <c r="H1436" s="1">
        <v>30000000</v>
      </c>
      <c r="I1436" s="1">
        <v>6</v>
      </c>
    </row>
    <row r="1437" spans="1:9" x14ac:dyDescent="0.3">
      <c r="A1437" s="2" t="s">
        <v>6620</v>
      </c>
      <c r="B1437" s="2">
        <v>124</v>
      </c>
      <c r="C1437" s="2">
        <v>34180954</v>
      </c>
      <c r="D1437" s="2" t="s">
        <v>214</v>
      </c>
      <c r="E1437" s="2" t="s">
        <v>7881</v>
      </c>
      <c r="F1437" s="2" t="s">
        <v>37</v>
      </c>
      <c r="G1437" s="2" t="s">
        <v>38</v>
      </c>
      <c r="H1437" s="2">
        <v>32000000</v>
      </c>
      <c r="I1437" s="2">
        <v>7.6</v>
      </c>
    </row>
    <row r="1438" spans="1:9" x14ac:dyDescent="0.3">
      <c r="A1438" s="1" t="s">
        <v>250</v>
      </c>
      <c r="B1438" s="1">
        <v>97</v>
      </c>
      <c r="C1438" s="1">
        <v>173381405</v>
      </c>
      <c r="D1438" s="1" t="s">
        <v>2614</v>
      </c>
      <c r="E1438" s="1" t="s">
        <v>7889</v>
      </c>
      <c r="F1438" s="1" t="s">
        <v>37</v>
      </c>
      <c r="G1438" s="1" t="s">
        <v>38</v>
      </c>
      <c r="H1438" s="1">
        <v>33000000</v>
      </c>
      <c r="I1438" s="1">
        <v>6.9</v>
      </c>
    </row>
    <row r="1439" spans="1:9" x14ac:dyDescent="0.3">
      <c r="A1439" s="2" t="s">
        <v>703</v>
      </c>
      <c r="B1439" s="2">
        <v>123</v>
      </c>
      <c r="C1439" s="2">
        <v>104632573</v>
      </c>
      <c r="D1439" s="2" t="s">
        <v>6919</v>
      </c>
      <c r="E1439" s="2" t="s">
        <v>7893</v>
      </c>
      <c r="F1439" s="2" t="s">
        <v>37</v>
      </c>
      <c r="G1439" s="2" t="s">
        <v>38</v>
      </c>
      <c r="H1439" s="2">
        <v>32000000</v>
      </c>
      <c r="I1439" s="2">
        <v>6.4</v>
      </c>
    </row>
    <row r="1440" spans="1:9" x14ac:dyDescent="0.3">
      <c r="A1440" s="1" t="s">
        <v>4107</v>
      </c>
      <c r="B1440" s="1">
        <v>99</v>
      </c>
      <c r="C1440" s="1">
        <v>81150692</v>
      </c>
      <c r="D1440" s="1" t="s">
        <v>7897</v>
      </c>
      <c r="E1440" s="1" t="s">
        <v>7898</v>
      </c>
      <c r="F1440" s="1" t="s">
        <v>37</v>
      </c>
      <c r="G1440" s="1" t="s">
        <v>268</v>
      </c>
      <c r="H1440" s="1">
        <v>35000000</v>
      </c>
      <c r="I1440" s="1">
        <v>5.0999999999999996</v>
      </c>
    </row>
    <row r="1441" spans="1:9" x14ac:dyDescent="0.3">
      <c r="A1441" s="2" t="s">
        <v>1058</v>
      </c>
      <c r="B1441" s="2">
        <v>101</v>
      </c>
      <c r="C1441" s="2">
        <v>60328558</v>
      </c>
      <c r="D1441" s="2" t="s">
        <v>7901</v>
      </c>
      <c r="E1441" s="2" t="s">
        <v>7902</v>
      </c>
      <c r="F1441" s="2" t="s">
        <v>37</v>
      </c>
      <c r="G1441" s="2" t="s">
        <v>38</v>
      </c>
      <c r="H1441" s="2">
        <v>32000000</v>
      </c>
      <c r="I1441" s="2">
        <v>7</v>
      </c>
    </row>
    <row r="1442" spans="1:9" x14ac:dyDescent="0.3">
      <c r="A1442" s="1" t="s">
        <v>7905</v>
      </c>
      <c r="B1442" s="1">
        <v>92</v>
      </c>
      <c r="C1442" s="1">
        <v>80197993</v>
      </c>
      <c r="D1442" s="1" t="s">
        <v>7906</v>
      </c>
      <c r="E1442" s="1" t="s">
        <v>7907</v>
      </c>
      <c r="F1442" s="1" t="s">
        <v>37</v>
      </c>
      <c r="G1442" s="1" t="s">
        <v>767</v>
      </c>
      <c r="H1442" s="1">
        <v>32000000</v>
      </c>
      <c r="I1442" s="1">
        <v>5.7</v>
      </c>
    </row>
    <row r="1443" spans="1:9" x14ac:dyDescent="0.3">
      <c r="A1443" s="2" t="s">
        <v>969</v>
      </c>
      <c r="B1443" s="2">
        <v>131</v>
      </c>
      <c r="C1443" s="2">
        <v>169076745</v>
      </c>
      <c r="D1443" s="2" t="s">
        <v>1681</v>
      </c>
      <c r="E1443" s="2" t="s">
        <v>7912</v>
      </c>
      <c r="F1443" s="2" t="s">
        <v>37</v>
      </c>
      <c r="G1443" s="2" t="s">
        <v>38</v>
      </c>
      <c r="H1443" s="2">
        <v>32500000</v>
      </c>
      <c r="I1443" s="2">
        <v>6.8</v>
      </c>
    </row>
    <row r="1444" spans="1:9" x14ac:dyDescent="0.3">
      <c r="A1444" s="1" t="s">
        <v>6176</v>
      </c>
      <c r="B1444" s="1">
        <v>107</v>
      </c>
      <c r="C1444" s="1">
        <v>101470202</v>
      </c>
      <c r="D1444" s="1" t="s">
        <v>2786</v>
      </c>
      <c r="E1444" s="1" t="s">
        <v>7916</v>
      </c>
      <c r="F1444" s="1" t="s">
        <v>37</v>
      </c>
      <c r="G1444" s="1" t="s">
        <v>38</v>
      </c>
      <c r="H1444" s="1">
        <v>32000000</v>
      </c>
      <c r="I1444" s="1">
        <v>6.7</v>
      </c>
    </row>
    <row r="1445" spans="1:9" x14ac:dyDescent="0.3">
      <c r="A1445" s="2" t="s">
        <v>7919</v>
      </c>
      <c r="B1445" s="2">
        <v>103</v>
      </c>
      <c r="C1445" s="2">
        <v>50041732</v>
      </c>
      <c r="D1445" s="2" t="s">
        <v>6403</v>
      </c>
      <c r="E1445" s="2" t="s">
        <v>7920</v>
      </c>
      <c r="F1445" s="2" t="s">
        <v>37</v>
      </c>
      <c r="G1445" s="2" t="s">
        <v>38</v>
      </c>
      <c r="H1445" s="2">
        <v>29000000</v>
      </c>
      <c r="I1445" s="2">
        <v>6.2</v>
      </c>
    </row>
    <row r="1446" spans="1:9" x14ac:dyDescent="0.3">
      <c r="A1446" s="1" t="s">
        <v>7785</v>
      </c>
      <c r="B1446" s="1">
        <v>129</v>
      </c>
      <c r="C1446" s="1">
        <v>48814909</v>
      </c>
      <c r="D1446" s="1" t="s">
        <v>1544</v>
      </c>
      <c r="E1446" s="1" t="s">
        <v>7923</v>
      </c>
      <c r="F1446" s="1" t="s">
        <v>37</v>
      </c>
      <c r="G1446" s="1" t="s">
        <v>38</v>
      </c>
      <c r="H1446" s="1">
        <v>32000000</v>
      </c>
      <c r="I1446" s="1">
        <v>7.2</v>
      </c>
    </row>
    <row r="1447" spans="1:9" x14ac:dyDescent="0.3">
      <c r="A1447" s="2" t="s">
        <v>7926</v>
      </c>
      <c r="B1447" s="2">
        <v>107</v>
      </c>
      <c r="C1447" s="2">
        <v>57744720</v>
      </c>
      <c r="D1447" s="2" t="s">
        <v>334</v>
      </c>
      <c r="E1447" s="2" t="s">
        <v>7927</v>
      </c>
      <c r="F1447" s="2" t="s">
        <v>37</v>
      </c>
      <c r="G1447" s="2" t="s">
        <v>38</v>
      </c>
      <c r="H1447" s="2">
        <v>20000000</v>
      </c>
      <c r="I1447" s="2">
        <v>6.2</v>
      </c>
    </row>
    <row r="1448" spans="1:9" x14ac:dyDescent="0.3">
      <c r="A1448" s="1" t="s">
        <v>7930</v>
      </c>
      <c r="B1448" s="1">
        <v>89</v>
      </c>
      <c r="C1448" s="1">
        <v>21784432</v>
      </c>
      <c r="D1448" s="1" t="s">
        <v>1671</v>
      </c>
      <c r="E1448" s="1" t="s">
        <v>7931</v>
      </c>
      <c r="F1448" s="1" t="s">
        <v>37</v>
      </c>
      <c r="G1448" s="1" t="s">
        <v>38</v>
      </c>
      <c r="H1448" s="1">
        <v>35000000</v>
      </c>
      <c r="I1448" s="1">
        <v>5.6</v>
      </c>
    </row>
    <row r="1449" spans="1:9" x14ac:dyDescent="0.3">
      <c r="A1449" s="2" t="s">
        <v>4987</v>
      </c>
      <c r="B1449" s="2">
        <v>113</v>
      </c>
      <c r="C1449" s="2">
        <v>37911876</v>
      </c>
      <c r="D1449" s="2" t="s">
        <v>1752</v>
      </c>
      <c r="E1449" s="2" t="s">
        <v>7934</v>
      </c>
      <c r="F1449" s="2" t="s">
        <v>37</v>
      </c>
      <c r="G1449" s="2" t="s">
        <v>38</v>
      </c>
      <c r="H1449" s="2">
        <v>32000000</v>
      </c>
      <c r="I1449" s="2">
        <v>4.4000000000000004</v>
      </c>
    </row>
    <row r="1450" spans="1:9" x14ac:dyDescent="0.3">
      <c r="A1450" s="1" t="s">
        <v>728</v>
      </c>
      <c r="B1450" s="1">
        <v>93</v>
      </c>
      <c r="C1450" s="1">
        <v>54696902</v>
      </c>
      <c r="D1450" s="1" t="s">
        <v>5032</v>
      </c>
      <c r="E1450" s="1" t="s">
        <v>7939</v>
      </c>
      <c r="F1450" s="1" t="s">
        <v>37</v>
      </c>
      <c r="G1450" s="1" t="s">
        <v>38</v>
      </c>
      <c r="H1450" s="1">
        <v>32000000</v>
      </c>
      <c r="I1450" s="1">
        <v>7.5</v>
      </c>
    </row>
    <row r="1451" spans="1:9" x14ac:dyDescent="0.3">
      <c r="A1451" s="2" t="s">
        <v>5087</v>
      </c>
      <c r="B1451" s="2">
        <v>120</v>
      </c>
      <c r="C1451" s="2">
        <v>36733909</v>
      </c>
      <c r="D1451" s="2" t="s">
        <v>7682</v>
      </c>
      <c r="E1451" s="2" t="s">
        <v>7945</v>
      </c>
      <c r="F1451" s="2" t="s">
        <v>37</v>
      </c>
      <c r="G1451" s="2" t="s">
        <v>38</v>
      </c>
      <c r="H1451" s="2">
        <v>32000000</v>
      </c>
      <c r="I1451" s="2">
        <v>7.1</v>
      </c>
    </row>
    <row r="1452" spans="1:9" x14ac:dyDescent="0.3">
      <c r="A1452" s="1" t="s">
        <v>1324</v>
      </c>
      <c r="B1452" s="1">
        <v>98</v>
      </c>
      <c r="C1452" s="1">
        <v>35063732</v>
      </c>
      <c r="D1452" s="1" t="s">
        <v>852</v>
      </c>
      <c r="E1452" s="1" t="s">
        <v>7949</v>
      </c>
      <c r="F1452" s="1" t="s">
        <v>37</v>
      </c>
      <c r="G1452" s="1" t="s">
        <v>38</v>
      </c>
      <c r="H1452" s="1">
        <v>32000000</v>
      </c>
      <c r="I1452" s="1">
        <v>6.4</v>
      </c>
    </row>
    <row r="1453" spans="1:9" x14ac:dyDescent="0.3">
      <c r="A1453" s="2" t="s">
        <v>4176</v>
      </c>
      <c r="B1453" s="2">
        <v>105</v>
      </c>
      <c r="C1453" s="2">
        <v>99462</v>
      </c>
      <c r="D1453" s="2" t="s">
        <v>7953</v>
      </c>
      <c r="E1453" s="2" t="s">
        <v>7954</v>
      </c>
      <c r="F1453" s="2" t="s">
        <v>37</v>
      </c>
      <c r="G1453" s="2" t="s">
        <v>1465</v>
      </c>
      <c r="H1453" s="2">
        <v>33000000</v>
      </c>
      <c r="I1453" s="2">
        <v>7.1</v>
      </c>
    </row>
    <row r="1454" spans="1:9" x14ac:dyDescent="0.3">
      <c r="A1454" s="1" t="s">
        <v>6839</v>
      </c>
      <c r="B1454" s="1">
        <v>98</v>
      </c>
      <c r="C1454" s="1">
        <v>32701088</v>
      </c>
      <c r="D1454" s="1" t="s">
        <v>7963</v>
      </c>
      <c r="E1454" s="1" t="s">
        <v>7965</v>
      </c>
      <c r="F1454" s="1" t="s">
        <v>37</v>
      </c>
      <c r="G1454" s="1" t="s">
        <v>38</v>
      </c>
      <c r="H1454" s="1">
        <v>32000000</v>
      </c>
      <c r="I1454" s="1">
        <v>6.9</v>
      </c>
    </row>
    <row r="1455" spans="1:9" x14ac:dyDescent="0.3">
      <c r="A1455" s="2" t="s">
        <v>5403</v>
      </c>
      <c r="B1455" s="2">
        <v>96</v>
      </c>
      <c r="C1455" s="2">
        <v>31493782</v>
      </c>
      <c r="D1455" s="2" t="s">
        <v>2125</v>
      </c>
      <c r="E1455" s="2" t="s">
        <v>7970</v>
      </c>
      <c r="F1455" s="2" t="s">
        <v>37</v>
      </c>
      <c r="G1455" s="2" t="s">
        <v>38</v>
      </c>
      <c r="H1455" s="2">
        <v>32000000</v>
      </c>
      <c r="I1455" s="2">
        <v>7.5</v>
      </c>
    </row>
    <row r="1456" spans="1:9" x14ac:dyDescent="0.3">
      <c r="A1456" s="1" t="s">
        <v>1114</v>
      </c>
      <c r="B1456" s="1">
        <v>87</v>
      </c>
      <c r="C1456" s="1">
        <v>43095600</v>
      </c>
      <c r="D1456" s="1" t="s">
        <v>334</v>
      </c>
      <c r="E1456" s="1" t="s">
        <v>7973</v>
      </c>
      <c r="F1456" s="1" t="s">
        <v>37</v>
      </c>
      <c r="G1456" s="1" t="s">
        <v>1465</v>
      </c>
      <c r="H1456" s="1">
        <v>32000000</v>
      </c>
      <c r="I1456" s="1">
        <v>6.3</v>
      </c>
    </row>
    <row r="1457" spans="1:9" x14ac:dyDescent="0.3">
      <c r="A1457" s="2" t="s">
        <v>79</v>
      </c>
      <c r="B1457" s="2">
        <v>107</v>
      </c>
      <c r="C1457" s="2">
        <v>18636537</v>
      </c>
      <c r="D1457" s="2" t="s">
        <v>7977</v>
      </c>
      <c r="E1457" s="2" t="s">
        <v>7978</v>
      </c>
      <c r="F1457" s="2" t="s">
        <v>37</v>
      </c>
      <c r="G1457" s="2" t="s">
        <v>677</v>
      </c>
      <c r="H1457" s="2">
        <v>32000000</v>
      </c>
      <c r="I1457" s="2">
        <v>6.4</v>
      </c>
    </row>
    <row r="1458" spans="1:9" x14ac:dyDescent="0.3">
      <c r="A1458" s="1" t="s">
        <v>5867</v>
      </c>
      <c r="B1458" s="1">
        <v>90</v>
      </c>
      <c r="C1458" s="1">
        <v>17848322</v>
      </c>
      <c r="D1458" s="1" t="s">
        <v>1681</v>
      </c>
      <c r="E1458" s="1" t="s">
        <v>7983</v>
      </c>
      <c r="F1458" s="1" t="s">
        <v>37</v>
      </c>
      <c r="G1458" s="1" t="s">
        <v>7987</v>
      </c>
      <c r="H1458" s="1">
        <v>28000000</v>
      </c>
      <c r="I1458" s="1">
        <v>5.9</v>
      </c>
    </row>
    <row r="1459" spans="1:9" x14ac:dyDescent="0.3">
      <c r="A1459" s="2" t="s">
        <v>487</v>
      </c>
      <c r="B1459" s="2">
        <v>121</v>
      </c>
      <c r="C1459" s="2">
        <v>16640210</v>
      </c>
      <c r="D1459" s="2" t="s">
        <v>4075</v>
      </c>
      <c r="E1459" s="2" t="s">
        <v>7989</v>
      </c>
      <c r="F1459" s="2" t="s">
        <v>37</v>
      </c>
      <c r="G1459" s="2" t="s">
        <v>38</v>
      </c>
      <c r="H1459" s="2">
        <v>55000000</v>
      </c>
      <c r="I1459" s="2">
        <v>6.8</v>
      </c>
    </row>
    <row r="1460" spans="1:9" x14ac:dyDescent="0.3">
      <c r="A1460" s="1" t="s">
        <v>7993</v>
      </c>
      <c r="B1460" s="1">
        <v>119</v>
      </c>
      <c r="C1460" s="1">
        <v>13763130</v>
      </c>
      <c r="D1460" s="1" t="s">
        <v>1401</v>
      </c>
      <c r="E1460" s="1" t="s">
        <v>7994</v>
      </c>
      <c r="F1460" s="1" t="s">
        <v>37</v>
      </c>
      <c r="G1460" s="1" t="s">
        <v>38</v>
      </c>
      <c r="H1460" s="1">
        <v>32000000</v>
      </c>
      <c r="I1460" s="1">
        <v>6.3</v>
      </c>
    </row>
    <row r="1461" spans="1:9" x14ac:dyDescent="0.3">
      <c r="A1461" s="2" t="s">
        <v>7997</v>
      </c>
      <c r="B1461" s="2">
        <v>107</v>
      </c>
      <c r="C1461" s="2">
        <v>10956379</v>
      </c>
      <c r="D1461" s="2" t="s">
        <v>7998</v>
      </c>
      <c r="E1461" s="2" t="s">
        <v>7999</v>
      </c>
      <c r="F1461" s="2" t="s">
        <v>37</v>
      </c>
      <c r="G1461" s="2" t="s">
        <v>5694</v>
      </c>
      <c r="H1461" s="2">
        <v>35000000</v>
      </c>
      <c r="I1461" s="2">
        <v>3.6</v>
      </c>
    </row>
    <row r="1462" spans="1:9" x14ac:dyDescent="0.3">
      <c r="A1462" s="1" t="s">
        <v>6997</v>
      </c>
      <c r="B1462" s="1">
        <v>110</v>
      </c>
      <c r="C1462" s="1">
        <v>4357000</v>
      </c>
      <c r="D1462" s="1" t="s">
        <v>515</v>
      </c>
      <c r="E1462" s="1" t="s">
        <v>8002</v>
      </c>
      <c r="F1462" s="1" t="s">
        <v>37</v>
      </c>
      <c r="G1462" s="1" t="s">
        <v>38</v>
      </c>
      <c r="H1462" s="1">
        <v>30000000</v>
      </c>
      <c r="I1462" s="1">
        <v>5.3</v>
      </c>
    </row>
    <row r="1463" spans="1:9" x14ac:dyDescent="0.3">
      <c r="A1463" s="2" t="s">
        <v>8006</v>
      </c>
      <c r="B1463" s="2">
        <v>100</v>
      </c>
      <c r="C1463" s="2">
        <v>22525921</v>
      </c>
      <c r="D1463" s="2" t="s">
        <v>1671</v>
      </c>
      <c r="E1463" s="2" t="s">
        <v>8007</v>
      </c>
      <c r="F1463" s="2" t="s">
        <v>37</v>
      </c>
      <c r="G1463" s="2" t="s">
        <v>38</v>
      </c>
      <c r="H1463" s="2">
        <v>30000000</v>
      </c>
      <c r="I1463" s="2">
        <v>5.9</v>
      </c>
    </row>
    <row r="1464" spans="1:9" x14ac:dyDescent="0.3">
      <c r="A1464" s="1" t="s">
        <v>1776</v>
      </c>
      <c r="B1464" s="1">
        <v>75</v>
      </c>
      <c r="C1464" s="1">
        <v>3562749</v>
      </c>
      <c r="D1464" s="1" t="s">
        <v>8010</v>
      </c>
      <c r="E1464" s="1" t="s">
        <v>8012</v>
      </c>
      <c r="F1464" s="1" t="s">
        <v>37</v>
      </c>
      <c r="G1464" s="1" t="s">
        <v>38</v>
      </c>
      <c r="H1464" s="1">
        <v>32000000</v>
      </c>
      <c r="I1464" s="1">
        <v>6.9</v>
      </c>
    </row>
    <row r="1465" spans="1:9" x14ac:dyDescent="0.3">
      <c r="A1465" s="2" t="s">
        <v>8015</v>
      </c>
      <c r="B1465" s="2">
        <v>132</v>
      </c>
      <c r="C1465" s="2">
        <v>2899970</v>
      </c>
      <c r="D1465" s="2" t="s">
        <v>3409</v>
      </c>
      <c r="E1465" s="2" t="s">
        <v>8016</v>
      </c>
      <c r="F1465" s="2" t="s">
        <v>37</v>
      </c>
      <c r="G1465" s="2" t="s">
        <v>38</v>
      </c>
      <c r="H1465" s="2">
        <v>32000000</v>
      </c>
      <c r="I1465" s="2">
        <v>6.9</v>
      </c>
    </row>
    <row r="1466" spans="1:9" x14ac:dyDescent="0.3">
      <c r="A1466" s="1" t="s">
        <v>1526</v>
      </c>
      <c r="B1466" s="1">
        <v>105</v>
      </c>
      <c r="C1466" s="1">
        <v>1304837</v>
      </c>
      <c r="D1466" s="1" t="s">
        <v>1924</v>
      </c>
      <c r="E1466" s="1" t="s">
        <v>8019</v>
      </c>
      <c r="F1466" s="1" t="s">
        <v>37</v>
      </c>
      <c r="G1466" s="1" t="s">
        <v>38</v>
      </c>
      <c r="H1466" s="1">
        <v>32000000</v>
      </c>
      <c r="I1466" s="1">
        <v>6.1</v>
      </c>
    </row>
    <row r="1467" spans="1:9" x14ac:dyDescent="0.3">
      <c r="A1467" s="2" t="s">
        <v>4850</v>
      </c>
      <c r="B1467" s="2">
        <v>289</v>
      </c>
      <c r="C1467" s="2">
        <v>78800000</v>
      </c>
      <c r="D1467" s="2" t="s">
        <v>3396</v>
      </c>
      <c r="E1467" s="2" t="s">
        <v>8029</v>
      </c>
      <c r="F1467" s="2" t="s">
        <v>37</v>
      </c>
      <c r="G1467" s="2" t="s">
        <v>38</v>
      </c>
      <c r="H1467" s="2">
        <v>31500000</v>
      </c>
      <c r="I1467" s="2">
        <v>8.5</v>
      </c>
    </row>
    <row r="1468" spans="1:9" x14ac:dyDescent="0.3">
      <c r="A1468" s="1" t="s">
        <v>8032</v>
      </c>
      <c r="B1468" s="1">
        <v>102</v>
      </c>
      <c r="C1468" s="1">
        <v>17797316</v>
      </c>
      <c r="D1468" s="1" t="s">
        <v>1681</v>
      </c>
      <c r="E1468" s="1" t="s">
        <v>8033</v>
      </c>
      <c r="F1468" s="1" t="s">
        <v>37</v>
      </c>
      <c r="G1468" s="1" t="s">
        <v>38</v>
      </c>
      <c r="H1468" s="1">
        <v>32000000</v>
      </c>
      <c r="I1468" s="1">
        <v>6.3</v>
      </c>
    </row>
    <row r="1469" spans="1:9" x14ac:dyDescent="0.3">
      <c r="A1469" s="2" t="s">
        <v>4437</v>
      </c>
      <c r="B1469" s="2">
        <v>143</v>
      </c>
      <c r="C1469" s="2">
        <v>82528097</v>
      </c>
      <c r="D1469" s="2" t="s">
        <v>6199</v>
      </c>
      <c r="E1469" s="2" t="s">
        <v>8036</v>
      </c>
      <c r="F1469" s="2" t="s">
        <v>37</v>
      </c>
      <c r="G1469" s="2" t="s">
        <v>38</v>
      </c>
      <c r="H1469" s="2">
        <v>6500000</v>
      </c>
      <c r="I1469" s="2">
        <v>7.3</v>
      </c>
    </row>
    <row r="1470" spans="1:9" x14ac:dyDescent="0.3">
      <c r="A1470" s="1" t="s">
        <v>8040</v>
      </c>
      <c r="B1470" s="1">
        <v>113</v>
      </c>
      <c r="C1470" s="1">
        <v>14268533</v>
      </c>
      <c r="D1470" s="1" t="s">
        <v>8041</v>
      </c>
      <c r="E1470" s="1" t="s">
        <v>8042</v>
      </c>
      <c r="F1470" s="1" t="s">
        <v>37</v>
      </c>
      <c r="G1470" s="1" t="s">
        <v>56</v>
      </c>
      <c r="H1470" s="1">
        <v>31500000</v>
      </c>
      <c r="I1470" s="1">
        <v>6.3</v>
      </c>
    </row>
    <row r="1471" spans="1:9" x14ac:dyDescent="0.3">
      <c r="A1471" s="2" t="s">
        <v>2213</v>
      </c>
      <c r="B1471" s="2">
        <v>161</v>
      </c>
      <c r="C1471" s="2">
        <v>87100000</v>
      </c>
      <c r="D1471" s="2" t="s">
        <v>6326</v>
      </c>
      <c r="E1471" s="2" t="s">
        <v>8046</v>
      </c>
      <c r="F1471" s="2" t="s">
        <v>37</v>
      </c>
      <c r="G1471" s="2" t="s">
        <v>38</v>
      </c>
      <c r="H1471" s="2">
        <v>31000000</v>
      </c>
      <c r="I1471" s="2">
        <v>7.2</v>
      </c>
    </row>
    <row r="1472" spans="1:9" x14ac:dyDescent="0.3">
      <c r="A1472" s="1" t="s">
        <v>435</v>
      </c>
      <c r="B1472" s="1">
        <v>138</v>
      </c>
      <c r="C1472" s="1">
        <v>93749203</v>
      </c>
      <c r="D1472" s="1" t="s">
        <v>4075</v>
      </c>
      <c r="E1472" s="1" t="s">
        <v>8049</v>
      </c>
      <c r="F1472" s="1" t="s">
        <v>37</v>
      </c>
      <c r="G1472" s="1" t="s">
        <v>38</v>
      </c>
      <c r="H1472" s="1">
        <v>31000000</v>
      </c>
      <c r="I1472" s="1">
        <v>7.3</v>
      </c>
    </row>
    <row r="1473" spans="1:9" x14ac:dyDescent="0.3">
      <c r="A1473" s="2" t="s">
        <v>8052</v>
      </c>
      <c r="B1473" s="2">
        <v>126</v>
      </c>
      <c r="C1473" s="2">
        <v>62700000</v>
      </c>
      <c r="D1473" s="2" t="s">
        <v>227</v>
      </c>
      <c r="E1473" s="2" t="s">
        <v>8053</v>
      </c>
      <c r="F1473" s="2" t="s">
        <v>37</v>
      </c>
      <c r="G1473" s="2" t="s">
        <v>56</v>
      </c>
      <c r="H1473" s="2">
        <v>34000000</v>
      </c>
      <c r="I1473" s="2">
        <v>6.3</v>
      </c>
    </row>
    <row r="1474" spans="1:9" x14ac:dyDescent="0.3">
      <c r="A1474" s="1" t="s">
        <v>5382</v>
      </c>
      <c r="B1474" s="1">
        <v>99</v>
      </c>
      <c r="C1474" s="1">
        <v>59073773</v>
      </c>
      <c r="D1474" s="1" t="s">
        <v>8056</v>
      </c>
      <c r="E1474" s="1" t="s">
        <v>8057</v>
      </c>
      <c r="F1474" s="1" t="s">
        <v>37</v>
      </c>
      <c r="G1474" s="1" t="s">
        <v>38</v>
      </c>
      <c r="H1474" s="1">
        <v>25000000</v>
      </c>
      <c r="I1474" s="1">
        <v>8.1</v>
      </c>
    </row>
    <row r="1475" spans="1:9" x14ac:dyDescent="0.3">
      <c r="A1475" s="2" t="s">
        <v>7204</v>
      </c>
      <c r="B1475" s="2">
        <v>101</v>
      </c>
      <c r="C1475" s="2">
        <v>24185781</v>
      </c>
      <c r="D1475" s="2" t="s">
        <v>8060</v>
      </c>
      <c r="E1475" s="2" t="s">
        <v>8061</v>
      </c>
      <c r="F1475" s="2" t="s">
        <v>37</v>
      </c>
      <c r="G1475" s="2" t="s">
        <v>38</v>
      </c>
      <c r="H1475" s="2">
        <v>31000000</v>
      </c>
      <c r="I1475" s="2">
        <v>6.9</v>
      </c>
    </row>
    <row r="1476" spans="1:9" x14ac:dyDescent="0.3">
      <c r="A1476" s="1" t="s">
        <v>5087</v>
      </c>
      <c r="B1476" s="1">
        <v>103</v>
      </c>
      <c r="C1476" s="1">
        <v>53133888</v>
      </c>
      <c r="D1476" s="1" t="s">
        <v>8066</v>
      </c>
      <c r="E1476" s="1" t="s">
        <v>8067</v>
      </c>
      <c r="F1476" s="1" t="s">
        <v>37</v>
      </c>
      <c r="G1476" s="1" t="s">
        <v>38</v>
      </c>
      <c r="H1476" s="1">
        <v>31000000</v>
      </c>
      <c r="I1476" s="1">
        <v>6.3</v>
      </c>
    </row>
    <row r="1477" spans="1:9" x14ac:dyDescent="0.3">
      <c r="A1477" s="2" t="s">
        <v>3470</v>
      </c>
      <c r="B1477" s="2">
        <v>118</v>
      </c>
      <c r="C1477" s="2">
        <v>44983704</v>
      </c>
      <c r="D1477" s="2" t="s">
        <v>8071</v>
      </c>
      <c r="E1477" s="2" t="s">
        <v>8072</v>
      </c>
      <c r="F1477" s="2" t="s">
        <v>37</v>
      </c>
      <c r="G1477" s="2" t="s">
        <v>38</v>
      </c>
      <c r="H1477" s="2">
        <v>31000000</v>
      </c>
      <c r="I1477" s="2">
        <v>7.3</v>
      </c>
    </row>
    <row r="1478" spans="1:9" x14ac:dyDescent="0.3">
      <c r="A1478" s="1" t="s">
        <v>8075</v>
      </c>
      <c r="B1478" s="1">
        <v>99</v>
      </c>
      <c r="C1478" s="1">
        <v>58879132</v>
      </c>
      <c r="D1478" s="1" t="s">
        <v>4219</v>
      </c>
      <c r="E1478" s="1" t="s">
        <v>8076</v>
      </c>
      <c r="F1478" s="1" t="s">
        <v>37</v>
      </c>
      <c r="G1478" s="1" t="s">
        <v>38</v>
      </c>
      <c r="H1478" s="1">
        <v>31000000</v>
      </c>
      <c r="I1478" s="1">
        <v>6.1</v>
      </c>
    </row>
    <row r="1479" spans="1:9" x14ac:dyDescent="0.3">
      <c r="A1479" s="2" t="s">
        <v>163</v>
      </c>
      <c r="B1479" s="2">
        <v>105</v>
      </c>
      <c r="C1479" s="2">
        <v>72077000</v>
      </c>
      <c r="D1479" s="2" t="s">
        <v>5967</v>
      </c>
      <c r="E1479" s="2" t="s">
        <v>8079</v>
      </c>
      <c r="F1479" s="2" t="s">
        <v>37</v>
      </c>
      <c r="G1479" s="2" t="s">
        <v>38</v>
      </c>
      <c r="H1479" s="2">
        <v>30250000</v>
      </c>
      <c r="I1479" s="2">
        <v>6.9</v>
      </c>
    </row>
    <row r="1480" spans="1:9" x14ac:dyDescent="0.3">
      <c r="A1480" s="1" t="s">
        <v>157</v>
      </c>
      <c r="B1480" s="1">
        <v>113</v>
      </c>
      <c r="C1480" s="1">
        <v>170684505</v>
      </c>
      <c r="D1480" s="1" t="s">
        <v>8083</v>
      </c>
      <c r="E1480" s="1" t="s">
        <v>8084</v>
      </c>
      <c r="F1480" s="1" t="s">
        <v>37</v>
      </c>
      <c r="G1480" s="1" t="s">
        <v>38</v>
      </c>
      <c r="H1480" s="1">
        <v>45000000</v>
      </c>
      <c r="I1480" s="1">
        <v>7.2</v>
      </c>
    </row>
    <row r="1481" spans="1:9" x14ac:dyDescent="0.3">
      <c r="A1481" s="2" t="s">
        <v>2178</v>
      </c>
      <c r="B1481" s="2">
        <v>93</v>
      </c>
      <c r="C1481" s="2">
        <v>163479795</v>
      </c>
      <c r="D1481" s="2" t="s">
        <v>2527</v>
      </c>
      <c r="E1481" s="2" t="s">
        <v>8088</v>
      </c>
      <c r="F1481" s="2" t="s">
        <v>37</v>
      </c>
      <c r="G1481" s="2" t="s">
        <v>38</v>
      </c>
      <c r="H1481" s="2">
        <v>34200000</v>
      </c>
      <c r="I1481" s="2">
        <v>6.4</v>
      </c>
    </row>
    <row r="1482" spans="1:9" x14ac:dyDescent="0.3">
      <c r="A1482" s="1" t="s">
        <v>8092</v>
      </c>
      <c r="B1482" s="1">
        <v>108</v>
      </c>
      <c r="C1482" s="1">
        <v>145096820</v>
      </c>
      <c r="D1482" s="1" t="s">
        <v>1671</v>
      </c>
      <c r="E1482" s="1" t="s">
        <v>8093</v>
      </c>
      <c r="F1482" s="1" t="s">
        <v>37</v>
      </c>
      <c r="G1482" s="1" t="s">
        <v>38</v>
      </c>
      <c r="H1482" s="1">
        <v>30000000</v>
      </c>
      <c r="I1482" s="1">
        <v>6.4</v>
      </c>
    </row>
    <row r="1483" spans="1:9" x14ac:dyDescent="0.3">
      <c r="A1483" s="2" t="s">
        <v>306</v>
      </c>
      <c r="B1483" s="2">
        <v>74</v>
      </c>
      <c r="C1483" s="2">
        <v>191796233</v>
      </c>
      <c r="D1483" s="2" t="s">
        <v>271</v>
      </c>
      <c r="E1483" s="2" t="s">
        <v>8096</v>
      </c>
      <c r="F1483" s="2" t="s">
        <v>37</v>
      </c>
      <c r="G1483" s="2" t="s">
        <v>38</v>
      </c>
      <c r="H1483" s="2">
        <v>30000000</v>
      </c>
      <c r="I1483" s="2">
        <v>8.3000000000000007</v>
      </c>
    </row>
    <row r="1484" spans="1:9" x14ac:dyDescent="0.3">
      <c r="A1484" s="1" t="s">
        <v>1605</v>
      </c>
      <c r="B1484" s="1">
        <v>116</v>
      </c>
      <c r="C1484" s="1">
        <v>121248145</v>
      </c>
      <c r="D1484" s="1" t="s">
        <v>3336</v>
      </c>
      <c r="E1484" s="1" t="s">
        <v>8099</v>
      </c>
      <c r="F1484" s="1" t="s">
        <v>37</v>
      </c>
      <c r="G1484" s="1" t="s">
        <v>38</v>
      </c>
      <c r="H1484" s="1">
        <v>25000000</v>
      </c>
      <c r="I1484" s="1">
        <v>7.2</v>
      </c>
    </row>
    <row r="1485" spans="1:9" x14ac:dyDescent="0.3">
      <c r="A1485" s="2" t="s">
        <v>8102</v>
      </c>
      <c r="B1485" s="2">
        <v>104</v>
      </c>
      <c r="C1485" s="2">
        <v>125014030</v>
      </c>
      <c r="D1485" s="2" t="s">
        <v>214</v>
      </c>
      <c r="E1485" s="2" t="s">
        <v>8104</v>
      </c>
      <c r="F1485" s="2" t="s">
        <v>37</v>
      </c>
      <c r="G1485" s="2" t="s">
        <v>38</v>
      </c>
      <c r="H1485" s="2">
        <v>30000000</v>
      </c>
      <c r="I1485" s="2">
        <v>6.8</v>
      </c>
    </row>
    <row r="1486" spans="1:9" x14ac:dyDescent="0.3">
      <c r="A1486" s="1" t="s">
        <v>8108</v>
      </c>
      <c r="B1486" s="1">
        <v>106</v>
      </c>
      <c r="C1486" s="1">
        <v>11854694</v>
      </c>
      <c r="D1486" s="1" t="s">
        <v>3409</v>
      </c>
      <c r="E1486" s="1" t="s">
        <v>8109</v>
      </c>
      <c r="F1486" s="1" t="s">
        <v>37</v>
      </c>
      <c r="G1486" s="1" t="s">
        <v>38</v>
      </c>
      <c r="H1486" s="1">
        <v>31000000</v>
      </c>
      <c r="I1486" s="1">
        <v>6.5</v>
      </c>
    </row>
    <row r="1487" spans="1:9" x14ac:dyDescent="0.3">
      <c r="A1487" s="2" t="s">
        <v>7862</v>
      </c>
      <c r="B1487" s="2">
        <v>120</v>
      </c>
      <c r="C1487" s="2">
        <v>115648585</v>
      </c>
      <c r="D1487" s="2" t="s">
        <v>1634</v>
      </c>
      <c r="E1487" s="2" t="s">
        <v>8112</v>
      </c>
      <c r="F1487" s="2" t="s">
        <v>37</v>
      </c>
      <c r="G1487" s="2" t="s">
        <v>38</v>
      </c>
      <c r="H1487" s="2">
        <v>30000000</v>
      </c>
      <c r="I1487" s="2">
        <v>7.8</v>
      </c>
    </row>
    <row r="1488" spans="1:9" x14ac:dyDescent="0.3">
      <c r="A1488" s="1" t="s">
        <v>1311</v>
      </c>
      <c r="B1488" s="1">
        <v>135</v>
      </c>
      <c r="C1488" s="1">
        <v>122012643</v>
      </c>
      <c r="D1488" s="1" t="s">
        <v>50</v>
      </c>
      <c r="E1488" s="1" t="s">
        <v>8115</v>
      </c>
      <c r="F1488" s="1" t="s">
        <v>37</v>
      </c>
      <c r="G1488" s="1" t="s">
        <v>38</v>
      </c>
      <c r="H1488" s="1">
        <v>30000000</v>
      </c>
      <c r="I1488" s="1">
        <v>7.6</v>
      </c>
    </row>
    <row r="1489" spans="1:9" x14ac:dyDescent="0.3">
      <c r="A1489" s="2" t="s">
        <v>7037</v>
      </c>
      <c r="B1489" s="2">
        <v>132</v>
      </c>
      <c r="C1489" s="2">
        <v>116631310</v>
      </c>
      <c r="D1489" s="2" t="s">
        <v>1544</v>
      </c>
      <c r="E1489" s="2" t="s">
        <v>8118</v>
      </c>
      <c r="F1489" s="2" t="s">
        <v>37</v>
      </c>
      <c r="G1489" s="2" t="s">
        <v>38</v>
      </c>
      <c r="H1489" s="2">
        <v>30000000</v>
      </c>
      <c r="I1489" s="2">
        <v>7.2</v>
      </c>
    </row>
    <row r="1490" spans="1:9" x14ac:dyDescent="0.3">
      <c r="A1490" s="1" t="s">
        <v>5059</v>
      </c>
      <c r="B1490" s="1">
        <v>92</v>
      </c>
      <c r="C1490" s="1">
        <v>114324072</v>
      </c>
      <c r="D1490" s="1" t="s">
        <v>3913</v>
      </c>
      <c r="E1490" s="1" t="s">
        <v>8121</v>
      </c>
      <c r="F1490" s="1" t="s">
        <v>37</v>
      </c>
      <c r="G1490" s="1" t="s">
        <v>38</v>
      </c>
      <c r="H1490" s="1">
        <v>20000000</v>
      </c>
      <c r="I1490" s="1">
        <v>6.7</v>
      </c>
    </row>
    <row r="1491" spans="1:9" x14ac:dyDescent="0.3">
      <c r="A1491" s="2" t="s">
        <v>163</v>
      </c>
      <c r="B1491" s="2">
        <v>99</v>
      </c>
      <c r="C1491" s="2">
        <v>113502246</v>
      </c>
      <c r="D1491" s="2" t="s">
        <v>2786</v>
      </c>
      <c r="E1491" s="2" t="s">
        <v>8124</v>
      </c>
      <c r="F1491" s="2" t="s">
        <v>37</v>
      </c>
      <c r="G1491" s="2" t="s">
        <v>38</v>
      </c>
      <c r="H1491" s="2">
        <v>38000000</v>
      </c>
      <c r="I1491" s="2">
        <v>6.8</v>
      </c>
    </row>
    <row r="1492" spans="1:9" x14ac:dyDescent="0.3">
      <c r="A1492" s="1" t="s">
        <v>4982</v>
      </c>
      <c r="B1492" s="1">
        <v>90</v>
      </c>
      <c r="C1492" s="1">
        <v>108360000</v>
      </c>
      <c r="D1492" s="1" t="s">
        <v>4219</v>
      </c>
      <c r="E1492" s="1" t="s">
        <v>8128</v>
      </c>
      <c r="F1492" s="1" t="s">
        <v>37</v>
      </c>
      <c r="G1492" s="1" t="s">
        <v>38</v>
      </c>
      <c r="H1492" s="1">
        <v>30000000</v>
      </c>
      <c r="I1492" s="1">
        <v>6.3</v>
      </c>
    </row>
    <row r="1493" spans="1:9" x14ac:dyDescent="0.3">
      <c r="A1493" s="2" t="s">
        <v>3303</v>
      </c>
      <c r="B1493" s="2">
        <v>111</v>
      </c>
      <c r="C1493" s="2">
        <v>108244774</v>
      </c>
      <c r="D1493" s="2" t="s">
        <v>2717</v>
      </c>
      <c r="E1493" s="2" t="s">
        <v>8131</v>
      </c>
      <c r="F1493" s="2" t="s">
        <v>37</v>
      </c>
      <c r="G1493" s="2" t="s">
        <v>38</v>
      </c>
      <c r="H1493" s="2">
        <v>37000000</v>
      </c>
      <c r="I1493" s="2">
        <v>6.2</v>
      </c>
    </row>
    <row r="1494" spans="1:9" x14ac:dyDescent="0.3">
      <c r="A1494" s="1" t="s">
        <v>7498</v>
      </c>
      <c r="B1494" s="1">
        <v>103</v>
      </c>
      <c r="C1494" s="1">
        <v>105444419</v>
      </c>
      <c r="D1494" s="1" t="s">
        <v>1671</v>
      </c>
      <c r="E1494" s="1" t="s">
        <v>8135</v>
      </c>
      <c r="F1494" s="1" t="s">
        <v>37</v>
      </c>
      <c r="G1494" s="1" t="s">
        <v>38</v>
      </c>
      <c r="H1494" s="1">
        <v>26000000</v>
      </c>
      <c r="I1494" s="1">
        <v>6.2</v>
      </c>
    </row>
    <row r="1495" spans="1:9" x14ac:dyDescent="0.3">
      <c r="A1495" s="2" t="s">
        <v>685</v>
      </c>
      <c r="B1495" s="2">
        <v>127</v>
      </c>
      <c r="C1495" s="2">
        <v>100125340</v>
      </c>
      <c r="D1495" s="2" t="s">
        <v>2142</v>
      </c>
      <c r="E1495" s="2" t="s">
        <v>8138</v>
      </c>
      <c r="F1495" s="2" t="s">
        <v>37</v>
      </c>
      <c r="G1495" s="2" t="s">
        <v>38</v>
      </c>
      <c r="H1495" s="2">
        <v>33000000</v>
      </c>
      <c r="I1495" s="2">
        <v>8.6</v>
      </c>
    </row>
    <row r="1496" spans="1:9" x14ac:dyDescent="0.3">
      <c r="A1496" s="1" t="s">
        <v>1389</v>
      </c>
      <c r="B1496" s="1">
        <v>112</v>
      </c>
      <c r="C1496" s="1">
        <v>115646235</v>
      </c>
      <c r="D1496" s="1" t="s">
        <v>2813</v>
      </c>
      <c r="E1496" s="1" t="s">
        <v>8141</v>
      </c>
      <c r="F1496" s="1" t="s">
        <v>37</v>
      </c>
      <c r="G1496" s="1" t="s">
        <v>8144</v>
      </c>
      <c r="H1496" s="1">
        <v>30000000</v>
      </c>
      <c r="I1496" s="1">
        <v>8</v>
      </c>
    </row>
    <row r="1497" spans="1:9" x14ac:dyDescent="0.3">
      <c r="A1497" s="2" t="s">
        <v>8145</v>
      </c>
      <c r="B1497" s="2">
        <v>87</v>
      </c>
      <c r="C1497" s="2">
        <v>85416609</v>
      </c>
      <c r="D1497" s="2" t="s">
        <v>271</v>
      </c>
      <c r="E1497" s="2" t="s">
        <v>8146</v>
      </c>
      <c r="F1497" s="2" t="s">
        <v>37</v>
      </c>
      <c r="G1497" s="2" t="s">
        <v>38</v>
      </c>
      <c r="H1497" s="2">
        <v>30000000</v>
      </c>
      <c r="I1497" s="2">
        <v>7</v>
      </c>
    </row>
    <row r="1498" spans="1:9" x14ac:dyDescent="0.3">
      <c r="A1498" s="1" t="s">
        <v>3694</v>
      </c>
      <c r="B1498" s="1">
        <v>138</v>
      </c>
      <c r="C1498" s="1">
        <v>90135191</v>
      </c>
      <c r="D1498" s="1" t="s">
        <v>2142</v>
      </c>
      <c r="E1498" s="1" t="s">
        <v>8151</v>
      </c>
      <c r="F1498" s="1" t="s">
        <v>37</v>
      </c>
      <c r="G1498" s="1" t="s">
        <v>38</v>
      </c>
      <c r="H1498" s="1">
        <v>25000000</v>
      </c>
      <c r="I1498" s="1">
        <v>8</v>
      </c>
    </row>
    <row r="1499" spans="1:9" x14ac:dyDescent="0.3">
      <c r="A1499" s="2" t="s">
        <v>3694</v>
      </c>
      <c r="B1499" s="2">
        <v>132</v>
      </c>
      <c r="C1499" s="2">
        <v>100422786</v>
      </c>
      <c r="D1499" s="2" t="s">
        <v>3794</v>
      </c>
      <c r="E1499" s="2" t="s">
        <v>8155</v>
      </c>
      <c r="F1499" s="2" t="s">
        <v>37</v>
      </c>
      <c r="G1499" s="2" t="s">
        <v>38</v>
      </c>
      <c r="H1499" s="2">
        <v>30000000</v>
      </c>
      <c r="I1499" s="2">
        <v>8.1</v>
      </c>
    </row>
    <row r="1500" spans="1:9" x14ac:dyDescent="0.3">
      <c r="A1500" s="1" t="s">
        <v>4218</v>
      </c>
      <c r="B1500" s="1">
        <v>103</v>
      </c>
      <c r="C1500" s="1">
        <v>106694016</v>
      </c>
      <c r="D1500" s="1" t="s">
        <v>1009</v>
      </c>
      <c r="E1500" s="1" t="s">
        <v>8159</v>
      </c>
      <c r="F1500" s="1" t="s">
        <v>37</v>
      </c>
      <c r="G1500" s="1" t="s">
        <v>38</v>
      </c>
      <c r="H1500" s="1">
        <v>30000000</v>
      </c>
      <c r="I1500" s="1">
        <v>6.7</v>
      </c>
    </row>
    <row r="1501" spans="1:9" x14ac:dyDescent="0.3">
      <c r="A1501" s="2" t="s">
        <v>6396</v>
      </c>
      <c r="B1501" s="2">
        <v>123</v>
      </c>
      <c r="C1501" s="2">
        <v>64286</v>
      </c>
      <c r="D1501" s="2" t="s">
        <v>214</v>
      </c>
      <c r="E1501" s="2" t="s">
        <v>8162</v>
      </c>
      <c r="F1501" s="2" t="s">
        <v>37</v>
      </c>
      <c r="G1501" s="2" t="s">
        <v>38</v>
      </c>
      <c r="H1501" s="2">
        <v>29000000</v>
      </c>
      <c r="I1501" s="2">
        <v>7.9</v>
      </c>
    </row>
    <row r="1502" spans="1:9" x14ac:dyDescent="0.3">
      <c r="A1502" s="1" t="s">
        <v>6244</v>
      </c>
      <c r="B1502" s="1">
        <v>111</v>
      </c>
      <c r="C1502" s="1">
        <v>76806312</v>
      </c>
      <c r="D1502" s="1" t="s">
        <v>1681</v>
      </c>
      <c r="E1502" s="1" t="s">
        <v>8166</v>
      </c>
      <c r="F1502" s="1" t="s">
        <v>37</v>
      </c>
      <c r="G1502" s="1" t="s">
        <v>38</v>
      </c>
      <c r="H1502" s="1">
        <v>30000000</v>
      </c>
      <c r="I1502" s="1">
        <v>6.1</v>
      </c>
    </row>
    <row r="1503" spans="1:9" x14ac:dyDescent="0.3">
      <c r="A1503" s="2" t="s">
        <v>1679</v>
      </c>
      <c r="B1503" s="2">
        <v>102</v>
      </c>
      <c r="C1503" s="2">
        <v>79566871</v>
      </c>
      <c r="D1503" s="2" t="s">
        <v>8170</v>
      </c>
      <c r="E1503" s="2" t="s">
        <v>8171</v>
      </c>
      <c r="F1503" s="2" t="s">
        <v>37</v>
      </c>
      <c r="G1503" s="2" t="s">
        <v>38</v>
      </c>
      <c r="H1503" s="2">
        <v>30000000</v>
      </c>
      <c r="I1503" s="2">
        <v>4.2</v>
      </c>
    </row>
    <row r="1504" spans="1:9" x14ac:dyDescent="0.3">
      <c r="A1504" s="1" t="s">
        <v>8174</v>
      </c>
      <c r="B1504" s="1">
        <v>78</v>
      </c>
      <c r="C1504" s="1">
        <v>76501438</v>
      </c>
      <c r="D1504" s="1" t="s">
        <v>1985</v>
      </c>
      <c r="E1504" s="1" t="s">
        <v>8176</v>
      </c>
      <c r="F1504" s="1" t="s">
        <v>37</v>
      </c>
      <c r="G1504" s="1" t="s">
        <v>767</v>
      </c>
      <c r="H1504" s="1">
        <v>30000000</v>
      </c>
      <c r="I1504" s="1">
        <v>6.1</v>
      </c>
    </row>
    <row r="1505" spans="1:9" x14ac:dyDescent="0.3">
      <c r="A1505" s="2" t="s">
        <v>6126</v>
      </c>
      <c r="B1505" s="2">
        <v>132</v>
      </c>
      <c r="C1505" s="2">
        <v>74787599</v>
      </c>
      <c r="D1505" s="2" t="s">
        <v>214</v>
      </c>
      <c r="E1505" s="2" t="s">
        <v>8179</v>
      </c>
      <c r="F1505" s="2" t="s">
        <v>37</v>
      </c>
      <c r="G1505" s="2" t="s">
        <v>38</v>
      </c>
      <c r="H1505" s="2">
        <v>30000000</v>
      </c>
      <c r="I1505" s="2">
        <v>6.6</v>
      </c>
    </row>
    <row r="1506" spans="1:9" x14ac:dyDescent="0.3">
      <c r="A1506" s="1" t="s">
        <v>1015</v>
      </c>
      <c r="B1506" s="1">
        <v>133</v>
      </c>
      <c r="C1506" s="1">
        <v>66528842</v>
      </c>
      <c r="D1506" s="1" t="s">
        <v>7727</v>
      </c>
      <c r="E1506" s="1" t="s">
        <v>8183</v>
      </c>
      <c r="F1506" s="1" t="s">
        <v>37</v>
      </c>
      <c r="G1506" s="1" t="s">
        <v>38</v>
      </c>
      <c r="H1506" s="1">
        <v>30000000</v>
      </c>
      <c r="I1506" s="1">
        <v>7.5</v>
      </c>
    </row>
    <row r="1507" spans="1:9" x14ac:dyDescent="0.3">
      <c r="A1507" s="2" t="s">
        <v>8186</v>
      </c>
      <c r="B1507" s="2">
        <v>108</v>
      </c>
      <c r="C1507" s="2">
        <v>83813460</v>
      </c>
      <c r="D1507" s="2" t="s">
        <v>214</v>
      </c>
      <c r="E1507" s="2" t="s">
        <v>8187</v>
      </c>
      <c r="F1507" s="2" t="s">
        <v>37</v>
      </c>
      <c r="G1507" s="2" t="s">
        <v>38</v>
      </c>
      <c r="H1507" s="2">
        <v>25000000</v>
      </c>
      <c r="I1507" s="2">
        <v>7.4</v>
      </c>
    </row>
    <row r="1508" spans="1:9" x14ac:dyDescent="0.3">
      <c r="A1508" s="1" t="s">
        <v>8191</v>
      </c>
      <c r="B1508" s="1">
        <v>125</v>
      </c>
      <c r="C1508" s="1">
        <v>65010106</v>
      </c>
      <c r="D1508" s="1" t="s">
        <v>2527</v>
      </c>
      <c r="E1508" s="1" t="s">
        <v>8193</v>
      </c>
      <c r="F1508" s="1" t="s">
        <v>37</v>
      </c>
      <c r="G1508" s="1" t="s">
        <v>38</v>
      </c>
      <c r="H1508" s="1">
        <v>30000000</v>
      </c>
      <c r="I1508" s="1">
        <v>7.2</v>
      </c>
    </row>
    <row r="1509" spans="1:9" x14ac:dyDescent="0.3">
      <c r="A1509" s="2" t="s">
        <v>8197</v>
      </c>
      <c r="B1509" s="2">
        <v>98</v>
      </c>
      <c r="C1509" s="2">
        <v>66359959</v>
      </c>
      <c r="D1509" s="2" t="s">
        <v>8199</v>
      </c>
      <c r="E1509" s="2" t="s">
        <v>8201</v>
      </c>
      <c r="F1509" s="2" t="s">
        <v>37</v>
      </c>
      <c r="G1509" s="2" t="s">
        <v>38</v>
      </c>
      <c r="H1509" s="2">
        <v>35000000</v>
      </c>
      <c r="I1509" s="2">
        <v>6.9</v>
      </c>
    </row>
    <row r="1510" spans="1:9" x14ac:dyDescent="0.3">
      <c r="A1510" s="1" t="s">
        <v>8205</v>
      </c>
      <c r="B1510" s="1">
        <v>119</v>
      </c>
      <c r="C1510" s="1">
        <v>66468315</v>
      </c>
      <c r="D1510" s="1" t="s">
        <v>5529</v>
      </c>
      <c r="E1510" s="1" t="s">
        <v>8206</v>
      </c>
      <c r="F1510" s="1" t="s">
        <v>37</v>
      </c>
      <c r="G1510" s="1" t="s">
        <v>38</v>
      </c>
      <c r="H1510" s="1">
        <v>30000000</v>
      </c>
      <c r="I1510" s="1">
        <v>7.4</v>
      </c>
    </row>
    <row r="1511" spans="1:9" x14ac:dyDescent="0.3">
      <c r="A1511" s="2" t="s">
        <v>198</v>
      </c>
      <c r="B1511" s="2">
        <v>87</v>
      </c>
      <c r="C1511" s="2">
        <v>64172251</v>
      </c>
      <c r="D1511" s="2" t="s">
        <v>2786</v>
      </c>
      <c r="E1511" s="2" t="s">
        <v>8210</v>
      </c>
      <c r="F1511" s="2" t="s">
        <v>37</v>
      </c>
      <c r="G1511" s="2" t="s">
        <v>38</v>
      </c>
      <c r="H1511" s="2">
        <v>30000000</v>
      </c>
      <c r="I1511" s="2">
        <v>5.4</v>
      </c>
    </row>
    <row r="1512" spans="1:9" x14ac:dyDescent="0.3">
      <c r="A1512" s="1" t="s">
        <v>8213</v>
      </c>
      <c r="B1512" s="1">
        <v>91</v>
      </c>
      <c r="C1512" s="1">
        <v>66600000</v>
      </c>
      <c r="D1512" s="1" t="s">
        <v>3932</v>
      </c>
      <c r="E1512" s="1" t="s">
        <v>8215</v>
      </c>
      <c r="F1512" s="1" t="s">
        <v>37</v>
      </c>
      <c r="G1512" s="1" t="s">
        <v>370</v>
      </c>
      <c r="H1512" s="1">
        <v>30000000</v>
      </c>
      <c r="I1512" s="1">
        <v>6.8</v>
      </c>
    </row>
    <row r="1513" spans="1:9" x14ac:dyDescent="0.3">
      <c r="A1513" s="2" t="s">
        <v>3930</v>
      </c>
      <c r="B1513" s="2">
        <v>100</v>
      </c>
      <c r="C1513" s="2">
        <v>63536011</v>
      </c>
      <c r="D1513" s="2" t="s">
        <v>1415</v>
      </c>
      <c r="E1513" s="2" t="s">
        <v>8218</v>
      </c>
      <c r="F1513" s="2" t="s">
        <v>37</v>
      </c>
      <c r="G1513" s="2" t="s">
        <v>38</v>
      </c>
      <c r="H1513" s="2">
        <v>30000000</v>
      </c>
      <c r="I1513" s="2">
        <v>6.3</v>
      </c>
    </row>
    <row r="1514" spans="1:9" x14ac:dyDescent="0.3">
      <c r="A1514" s="1" t="s">
        <v>6417</v>
      </c>
      <c r="B1514" s="1">
        <v>118</v>
      </c>
      <c r="C1514" s="1">
        <v>62877175</v>
      </c>
      <c r="D1514" s="1" t="s">
        <v>1415</v>
      </c>
      <c r="E1514" s="1" t="s">
        <v>8222</v>
      </c>
      <c r="F1514" s="1" t="s">
        <v>37</v>
      </c>
      <c r="G1514" s="1" t="s">
        <v>38</v>
      </c>
      <c r="H1514" s="1">
        <v>30000000</v>
      </c>
      <c r="I1514" s="1">
        <v>7.2</v>
      </c>
    </row>
    <row r="1515" spans="1:9" x14ac:dyDescent="0.3">
      <c r="A1515" s="2" t="s">
        <v>2943</v>
      </c>
      <c r="B1515" s="2">
        <v>109</v>
      </c>
      <c r="C1515" s="2">
        <v>74484168</v>
      </c>
      <c r="D1515" s="2" t="s">
        <v>1120</v>
      </c>
      <c r="E1515" s="2" t="s">
        <v>8231</v>
      </c>
      <c r="F1515" s="2" t="s">
        <v>37</v>
      </c>
      <c r="G1515" s="2" t="s">
        <v>38</v>
      </c>
      <c r="H1515" s="2">
        <v>45000000</v>
      </c>
      <c r="I1515" s="2">
        <v>6.9</v>
      </c>
    </row>
    <row r="1516" spans="1:9" x14ac:dyDescent="0.3">
      <c r="A1516" s="1" t="s">
        <v>8235</v>
      </c>
      <c r="B1516" s="1">
        <v>99</v>
      </c>
      <c r="C1516" s="1">
        <v>60269340</v>
      </c>
      <c r="D1516" s="1" t="s">
        <v>1681</v>
      </c>
      <c r="E1516" s="1" t="s">
        <v>8236</v>
      </c>
      <c r="F1516" s="1" t="s">
        <v>37</v>
      </c>
      <c r="G1516" s="1" t="s">
        <v>38</v>
      </c>
      <c r="H1516" s="1">
        <v>30000000</v>
      </c>
      <c r="I1516" s="1">
        <v>6</v>
      </c>
    </row>
    <row r="1517" spans="1:9" x14ac:dyDescent="0.3">
      <c r="A1517" s="2" t="s">
        <v>8239</v>
      </c>
      <c r="B1517" s="2">
        <v>114</v>
      </c>
      <c r="C1517" s="2">
        <v>60033780</v>
      </c>
      <c r="D1517" s="2" t="s">
        <v>214</v>
      </c>
      <c r="E1517" s="2" t="s">
        <v>8240</v>
      </c>
      <c r="F1517" s="2" t="s">
        <v>37</v>
      </c>
      <c r="G1517" s="2" t="s">
        <v>38</v>
      </c>
      <c r="H1517" s="2">
        <v>30000000</v>
      </c>
      <c r="I1517" s="2">
        <v>5.9</v>
      </c>
    </row>
    <row r="1518" spans="1:9" x14ac:dyDescent="0.3">
      <c r="A1518" s="1" t="s">
        <v>2561</v>
      </c>
      <c r="B1518" s="1">
        <v>89</v>
      </c>
      <c r="C1518" s="1">
        <v>58715510</v>
      </c>
      <c r="D1518" s="1" t="s">
        <v>1681</v>
      </c>
      <c r="E1518" s="1" t="s">
        <v>8243</v>
      </c>
      <c r="F1518" s="1" t="s">
        <v>37</v>
      </c>
      <c r="G1518" s="1" t="s">
        <v>38</v>
      </c>
      <c r="H1518" s="1">
        <v>30000000</v>
      </c>
      <c r="I1518" s="1">
        <v>5.4</v>
      </c>
    </row>
    <row r="1519" spans="1:9" x14ac:dyDescent="0.3">
      <c r="A1519" s="2" t="s">
        <v>2785</v>
      </c>
      <c r="B1519" s="2">
        <v>95</v>
      </c>
      <c r="C1519" s="2">
        <v>58156435</v>
      </c>
      <c r="D1519" s="2" t="s">
        <v>2476</v>
      </c>
      <c r="E1519" s="2" t="s">
        <v>8248</v>
      </c>
      <c r="F1519" s="2" t="s">
        <v>37</v>
      </c>
      <c r="G1519" s="2" t="s">
        <v>38</v>
      </c>
      <c r="H1519" s="2">
        <v>19000000</v>
      </c>
      <c r="I1519" s="2">
        <v>5.9</v>
      </c>
    </row>
    <row r="1520" spans="1:9" x14ac:dyDescent="0.3">
      <c r="A1520" s="1" t="s">
        <v>2561</v>
      </c>
      <c r="B1520" s="1">
        <v>98</v>
      </c>
      <c r="C1520" s="1">
        <v>56044241</v>
      </c>
      <c r="D1520" s="1" t="s">
        <v>3632</v>
      </c>
      <c r="E1520" s="1" t="s">
        <v>8252</v>
      </c>
      <c r="F1520" s="1" t="s">
        <v>37</v>
      </c>
      <c r="G1520" s="1" t="s">
        <v>38</v>
      </c>
      <c r="H1520" s="1">
        <v>37000000</v>
      </c>
      <c r="I1520" s="1">
        <v>6.1</v>
      </c>
    </row>
    <row r="1521" spans="1:9" x14ac:dyDescent="0.3">
      <c r="A1521" s="2" t="s">
        <v>4003</v>
      </c>
      <c r="B1521" s="2">
        <v>94</v>
      </c>
      <c r="C1521" s="2">
        <v>56816662</v>
      </c>
      <c r="D1521" s="2" t="s">
        <v>3632</v>
      </c>
      <c r="E1521" s="2" t="s">
        <v>8257</v>
      </c>
      <c r="F1521" s="2" t="s">
        <v>37</v>
      </c>
      <c r="G1521" s="2" t="s">
        <v>3571</v>
      </c>
      <c r="H1521" s="2">
        <v>17000000</v>
      </c>
      <c r="I1521" s="2">
        <v>7.7</v>
      </c>
    </row>
    <row r="1522" spans="1:9" x14ac:dyDescent="0.3">
      <c r="A1522" s="1" t="s">
        <v>8261</v>
      </c>
      <c r="B1522" s="1">
        <v>85</v>
      </c>
      <c r="C1522" s="1">
        <v>64238770</v>
      </c>
      <c r="D1522" s="1" t="s">
        <v>471</v>
      </c>
      <c r="E1522" s="1" t="s">
        <v>8262</v>
      </c>
      <c r="F1522" s="1" t="s">
        <v>37</v>
      </c>
      <c r="G1522" s="1" t="s">
        <v>268</v>
      </c>
      <c r="H1522" s="1">
        <v>42000000</v>
      </c>
      <c r="I1522" s="1">
        <v>5.8</v>
      </c>
    </row>
    <row r="1523" spans="1:9" x14ac:dyDescent="0.3">
      <c r="A1523" s="2" t="s">
        <v>8265</v>
      </c>
      <c r="B1523" s="2">
        <v>124</v>
      </c>
      <c r="C1523" s="2">
        <v>52937130</v>
      </c>
      <c r="D1523" s="2" t="s">
        <v>1726</v>
      </c>
      <c r="E1523" s="2" t="s">
        <v>8266</v>
      </c>
      <c r="F1523" s="2" t="s">
        <v>37</v>
      </c>
      <c r="G1523" s="2" t="s">
        <v>38</v>
      </c>
      <c r="H1523" s="2">
        <v>30000000</v>
      </c>
      <c r="I1523" s="2">
        <v>7.6</v>
      </c>
    </row>
    <row r="1524" spans="1:9" x14ac:dyDescent="0.3">
      <c r="A1524" s="1" t="s">
        <v>7015</v>
      </c>
      <c r="B1524" s="1">
        <v>131</v>
      </c>
      <c r="C1524" s="1">
        <v>52799004</v>
      </c>
      <c r="D1524" s="1" t="s">
        <v>214</v>
      </c>
      <c r="E1524" s="1" t="s">
        <v>8270</v>
      </c>
      <c r="F1524" s="1" t="s">
        <v>37</v>
      </c>
      <c r="G1524" s="1" t="s">
        <v>38</v>
      </c>
      <c r="H1524" s="1">
        <v>55000000</v>
      </c>
      <c r="I1524" s="1">
        <v>6.1</v>
      </c>
    </row>
    <row r="1525" spans="1:9" x14ac:dyDescent="0.3">
      <c r="A1525" s="2" t="s">
        <v>8274</v>
      </c>
      <c r="B1525" s="2">
        <v>107</v>
      </c>
      <c r="C1525" s="2">
        <v>55210049</v>
      </c>
      <c r="D1525" s="2" t="s">
        <v>227</v>
      </c>
      <c r="E1525" s="2" t="s">
        <v>8275</v>
      </c>
      <c r="F1525" s="2" t="s">
        <v>37</v>
      </c>
      <c r="G1525" s="2" t="s">
        <v>38</v>
      </c>
      <c r="H1525" s="2">
        <v>27800000</v>
      </c>
      <c r="I1525" s="2">
        <v>5.4</v>
      </c>
    </row>
    <row r="1526" spans="1:9" x14ac:dyDescent="0.3">
      <c r="A1526" s="1" t="s">
        <v>5911</v>
      </c>
      <c r="B1526" s="1">
        <v>99</v>
      </c>
      <c r="C1526" s="1">
        <v>51432423</v>
      </c>
      <c r="D1526" s="1" t="s">
        <v>8278</v>
      </c>
      <c r="E1526" s="1" t="s">
        <v>8280</v>
      </c>
      <c r="F1526" s="1" t="s">
        <v>37</v>
      </c>
      <c r="G1526" s="1" t="s">
        <v>38</v>
      </c>
      <c r="H1526" s="1">
        <v>30000000</v>
      </c>
      <c r="I1526" s="1">
        <v>5.0999999999999996</v>
      </c>
    </row>
    <row r="1527" spans="1:9" x14ac:dyDescent="0.3">
      <c r="A1527" s="2" t="s">
        <v>2467</v>
      </c>
      <c r="B1527" s="2">
        <v>83</v>
      </c>
      <c r="C1527" s="2">
        <v>51109400</v>
      </c>
      <c r="D1527" s="2" t="s">
        <v>1009</v>
      </c>
      <c r="E1527" s="2" t="s">
        <v>8284</v>
      </c>
      <c r="F1527" s="2" t="s">
        <v>37</v>
      </c>
      <c r="G1527" s="2" t="s">
        <v>38</v>
      </c>
      <c r="H1527" s="2">
        <v>30000000</v>
      </c>
      <c r="I1527" s="2">
        <v>6.4</v>
      </c>
    </row>
    <row r="1528" spans="1:9" x14ac:dyDescent="0.3">
      <c r="A1528" s="1" t="s">
        <v>6142</v>
      </c>
      <c r="B1528" s="1">
        <v>131</v>
      </c>
      <c r="C1528" s="1">
        <v>50300000</v>
      </c>
      <c r="D1528" s="1" t="s">
        <v>50</v>
      </c>
      <c r="E1528" s="1" t="s">
        <v>8289</v>
      </c>
      <c r="F1528" s="1" t="s">
        <v>37</v>
      </c>
      <c r="G1528" s="1" t="s">
        <v>56</v>
      </c>
      <c r="H1528" s="1">
        <v>30000000</v>
      </c>
      <c r="I1528" s="1">
        <v>6.3</v>
      </c>
    </row>
    <row r="1529" spans="1:9" x14ac:dyDescent="0.3">
      <c r="A1529" s="2" t="s">
        <v>8293</v>
      </c>
      <c r="B1529" s="2">
        <v>85</v>
      </c>
      <c r="C1529" s="2">
        <v>56068547</v>
      </c>
      <c r="D1529" s="2" t="s">
        <v>8295</v>
      </c>
      <c r="E1529" s="2" t="s">
        <v>8297</v>
      </c>
      <c r="F1529" s="2" t="s">
        <v>37</v>
      </c>
      <c r="G1529" s="2" t="s">
        <v>56</v>
      </c>
      <c r="H1529" s="2">
        <v>30000000</v>
      </c>
      <c r="I1529" s="2">
        <v>7.5</v>
      </c>
    </row>
    <row r="1530" spans="1:9" x14ac:dyDescent="0.3">
      <c r="A1530" s="1" t="s">
        <v>5462</v>
      </c>
      <c r="B1530" s="1">
        <v>126</v>
      </c>
      <c r="C1530" s="1">
        <v>53680848</v>
      </c>
      <c r="D1530" s="1" t="s">
        <v>214</v>
      </c>
      <c r="E1530" s="1" t="s">
        <v>8301</v>
      </c>
      <c r="F1530" s="1" t="s">
        <v>37</v>
      </c>
      <c r="G1530" s="1" t="s">
        <v>38</v>
      </c>
      <c r="H1530" s="1">
        <v>30000000</v>
      </c>
      <c r="I1530" s="1">
        <v>7.1</v>
      </c>
    </row>
    <row r="1531" spans="1:9" x14ac:dyDescent="0.3">
      <c r="A1531" s="2" t="s">
        <v>940</v>
      </c>
      <c r="B1531" s="2">
        <v>123</v>
      </c>
      <c r="C1531" s="2">
        <v>50921738</v>
      </c>
      <c r="D1531" s="2" t="s">
        <v>4817</v>
      </c>
      <c r="E1531" s="2" t="s">
        <v>8311</v>
      </c>
      <c r="F1531" s="2" t="s">
        <v>37</v>
      </c>
      <c r="G1531" s="2" t="s">
        <v>56</v>
      </c>
      <c r="H1531" s="2">
        <v>30000000</v>
      </c>
      <c r="I1531" s="2">
        <v>7.8</v>
      </c>
    </row>
    <row r="1532" spans="1:9" x14ac:dyDescent="0.3">
      <c r="A1532" s="1" t="s">
        <v>2561</v>
      </c>
      <c r="B1532" s="1">
        <v>105</v>
      </c>
      <c r="C1532" s="1">
        <v>53021560</v>
      </c>
      <c r="D1532" s="1" t="s">
        <v>1415</v>
      </c>
      <c r="E1532" s="1" t="s">
        <v>8316</v>
      </c>
      <c r="F1532" s="1" t="s">
        <v>37</v>
      </c>
      <c r="G1532" s="1" t="s">
        <v>38</v>
      </c>
      <c r="H1532" s="1">
        <v>30000000</v>
      </c>
      <c r="I1532" s="1">
        <v>6.5</v>
      </c>
    </row>
    <row r="1533" spans="1:9" x14ac:dyDescent="0.3">
      <c r="A1533" s="2" t="s">
        <v>187</v>
      </c>
      <c r="B1533" s="2">
        <v>125</v>
      </c>
      <c r="C1533" s="2">
        <v>45645204</v>
      </c>
      <c r="D1533" s="2" t="s">
        <v>334</v>
      </c>
      <c r="E1533" s="2" t="s">
        <v>8321</v>
      </c>
      <c r="F1533" s="2" t="s">
        <v>37</v>
      </c>
      <c r="G1533" s="2" t="s">
        <v>38</v>
      </c>
      <c r="H1533" s="2">
        <v>30000000</v>
      </c>
      <c r="I1533" s="2">
        <v>6.6</v>
      </c>
    </row>
    <row r="1534" spans="1:9" x14ac:dyDescent="0.3">
      <c r="A1534" s="1" t="s">
        <v>255</v>
      </c>
      <c r="B1534" s="1">
        <v>77</v>
      </c>
      <c r="C1534" s="1">
        <v>53337608</v>
      </c>
      <c r="D1534" s="1" t="s">
        <v>8329</v>
      </c>
      <c r="E1534" s="1" t="s">
        <v>8330</v>
      </c>
      <c r="F1534" s="1" t="s">
        <v>37</v>
      </c>
      <c r="G1534" s="1" t="s">
        <v>38</v>
      </c>
      <c r="H1534" s="1">
        <v>40000000</v>
      </c>
      <c r="I1534" s="1">
        <v>7.4</v>
      </c>
    </row>
    <row r="1535" spans="1:9" x14ac:dyDescent="0.3">
      <c r="A1535" s="2" t="s">
        <v>5743</v>
      </c>
      <c r="B1535" s="2">
        <v>121</v>
      </c>
      <c r="C1535" s="2">
        <v>46875468</v>
      </c>
      <c r="D1535" s="2" t="s">
        <v>1120</v>
      </c>
      <c r="E1535" s="2" t="s">
        <v>8341</v>
      </c>
      <c r="F1535" s="2" t="s">
        <v>37</v>
      </c>
      <c r="G1535" s="2" t="s">
        <v>38</v>
      </c>
      <c r="H1535" s="2">
        <v>30000000</v>
      </c>
      <c r="I1535" s="2">
        <v>7.6</v>
      </c>
    </row>
    <row r="1536" spans="1:9" x14ac:dyDescent="0.3">
      <c r="A1536" s="1" t="s">
        <v>3098</v>
      </c>
      <c r="B1536" s="1">
        <v>124</v>
      </c>
      <c r="C1536" s="1">
        <v>52418902</v>
      </c>
      <c r="D1536" s="1" t="s">
        <v>3794</v>
      </c>
      <c r="E1536" s="1" t="s">
        <v>8344</v>
      </c>
      <c r="F1536" s="1" t="s">
        <v>37</v>
      </c>
      <c r="G1536" s="1" t="s">
        <v>38</v>
      </c>
      <c r="H1536" s="1">
        <v>30000000</v>
      </c>
      <c r="I1536" s="1">
        <v>7.5</v>
      </c>
    </row>
    <row r="1537" spans="1:9" x14ac:dyDescent="0.3">
      <c r="A1537" s="2" t="s">
        <v>79</v>
      </c>
      <c r="B1537" s="2">
        <v>99</v>
      </c>
      <c r="C1537" s="2">
        <v>42057340</v>
      </c>
      <c r="D1537" s="2" t="s">
        <v>5544</v>
      </c>
      <c r="E1537" s="2" t="s">
        <v>8348</v>
      </c>
      <c r="F1537" s="2" t="s">
        <v>37</v>
      </c>
      <c r="G1537" s="2" t="s">
        <v>38</v>
      </c>
      <c r="H1537" s="2">
        <v>30000000</v>
      </c>
      <c r="I1537" s="2">
        <v>6.6</v>
      </c>
    </row>
    <row r="1538" spans="1:9" x14ac:dyDescent="0.3">
      <c r="A1538" s="1" t="s">
        <v>8351</v>
      </c>
      <c r="B1538" s="1">
        <v>112</v>
      </c>
      <c r="C1538" s="1">
        <v>42478175</v>
      </c>
      <c r="D1538" s="1" t="s">
        <v>687</v>
      </c>
      <c r="E1538" s="1" t="s">
        <v>8352</v>
      </c>
      <c r="F1538" s="1" t="s">
        <v>37</v>
      </c>
      <c r="G1538" s="1" t="s">
        <v>38</v>
      </c>
      <c r="H1538" s="1">
        <v>25000000</v>
      </c>
      <c r="I1538" s="1">
        <v>7.2</v>
      </c>
    </row>
    <row r="1539" spans="1:9" x14ac:dyDescent="0.3">
      <c r="A1539" s="2" t="s">
        <v>8355</v>
      </c>
      <c r="B1539" s="2">
        <v>111</v>
      </c>
      <c r="C1539" s="2">
        <v>41407470</v>
      </c>
      <c r="D1539" s="2" t="s">
        <v>3932</v>
      </c>
      <c r="E1539" s="2" t="s">
        <v>8356</v>
      </c>
      <c r="F1539" s="2" t="s">
        <v>37</v>
      </c>
      <c r="G1539" s="2" t="s">
        <v>38</v>
      </c>
      <c r="H1539" s="2">
        <v>30000000</v>
      </c>
      <c r="I1539" s="2">
        <v>7.6</v>
      </c>
    </row>
    <row r="1540" spans="1:9" x14ac:dyDescent="0.3">
      <c r="A1540" s="1" t="s">
        <v>1071</v>
      </c>
      <c r="B1540" s="1">
        <v>107</v>
      </c>
      <c r="C1540" s="1">
        <v>42385520</v>
      </c>
      <c r="D1540" s="1" t="s">
        <v>7837</v>
      </c>
      <c r="E1540" s="1" t="s">
        <v>8360</v>
      </c>
      <c r="F1540" s="1" t="s">
        <v>37</v>
      </c>
      <c r="G1540" s="1" t="s">
        <v>38</v>
      </c>
      <c r="H1540" s="1">
        <v>30000000</v>
      </c>
      <c r="I1540" s="1">
        <v>6.2</v>
      </c>
    </row>
    <row r="1541" spans="1:9" x14ac:dyDescent="0.3">
      <c r="A1541" s="2" t="s">
        <v>5408</v>
      </c>
      <c r="B1541" s="2">
        <v>104</v>
      </c>
      <c r="C1541" s="2">
        <v>40118420</v>
      </c>
      <c r="D1541" s="2" t="s">
        <v>4915</v>
      </c>
      <c r="E1541" s="2" t="s">
        <v>8364</v>
      </c>
      <c r="F1541" s="2" t="s">
        <v>37</v>
      </c>
      <c r="G1541" s="2" t="s">
        <v>38</v>
      </c>
      <c r="H1541" s="2">
        <v>30000000</v>
      </c>
      <c r="I1541" s="2">
        <v>5.6</v>
      </c>
    </row>
    <row r="1542" spans="1:9" x14ac:dyDescent="0.3">
      <c r="A1542" s="1" t="s">
        <v>125</v>
      </c>
      <c r="B1542" s="1">
        <v>113</v>
      </c>
      <c r="C1542" s="1">
        <v>40137776</v>
      </c>
      <c r="D1542" s="1" t="s">
        <v>2490</v>
      </c>
      <c r="E1542" s="1" t="s">
        <v>8369</v>
      </c>
      <c r="F1542" s="1" t="s">
        <v>37</v>
      </c>
      <c r="G1542" s="1" t="s">
        <v>38</v>
      </c>
      <c r="H1542" s="1">
        <v>38000000</v>
      </c>
      <c r="I1542" s="1">
        <v>7.6</v>
      </c>
    </row>
    <row r="1543" spans="1:9" x14ac:dyDescent="0.3">
      <c r="A1543" s="2" t="s">
        <v>3541</v>
      </c>
      <c r="B1543" s="2">
        <v>113</v>
      </c>
      <c r="C1543" s="2">
        <v>39568996</v>
      </c>
      <c r="D1543" s="2" t="s">
        <v>6403</v>
      </c>
      <c r="E1543" s="2" t="s">
        <v>8374</v>
      </c>
      <c r="F1543" s="2" t="s">
        <v>37</v>
      </c>
      <c r="G1543" s="2" t="s">
        <v>38</v>
      </c>
      <c r="H1543" s="2">
        <v>32000000</v>
      </c>
      <c r="I1543" s="2">
        <v>6.6</v>
      </c>
    </row>
    <row r="1544" spans="1:9" x14ac:dyDescent="0.3">
      <c r="A1544" s="1" t="s">
        <v>8378</v>
      </c>
      <c r="B1544" s="1">
        <v>95</v>
      </c>
      <c r="C1544" s="1">
        <v>42043633</v>
      </c>
      <c r="D1544" s="1" t="s">
        <v>2664</v>
      </c>
      <c r="E1544" s="1" t="s">
        <v>8379</v>
      </c>
      <c r="F1544" s="1" t="s">
        <v>37</v>
      </c>
      <c r="G1544" s="1" t="s">
        <v>38</v>
      </c>
      <c r="H1544" s="1">
        <v>30000000</v>
      </c>
      <c r="I1544" s="1">
        <v>7</v>
      </c>
    </row>
    <row r="1545" spans="1:9" x14ac:dyDescent="0.3">
      <c r="A1545" s="2" t="s">
        <v>8382</v>
      </c>
      <c r="B1545" s="2">
        <v>86</v>
      </c>
      <c r="C1545" s="2">
        <v>38232624</v>
      </c>
      <c r="D1545" s="2" t="s">
        <v>1671</v>
      </c>
      <c r="E1545" s="2" t="s">
        <v>8383</v>
      </c>
      <c r="F1545" s="2" t="s">
        <v>37</v>
      </c>
      <c r="G1545" s="2" t="s">
        <v>38</v>
      </c>
      <c r="H1545" s="2">
        <v>30000000</v>
      </c>
      <c r="I1545" s="2">
        <v>2.7</v>
      </c>
    </row>
    <row r="1546" spans="1:9" x14ac:dyDescent="0.3">
      <c r="A1546" s="1" t="s">
        <v>2429</v>
      </c>
      <c r="B1546" s="1">
        <v>126</v>
      </c>
      <c r="C1546" s="1">
        <v>38413606</v>
      </c>
      <c r="D1546" s="1" t="s">
        <v>422</v>
      </c>
      <c r="E1546" s="1" t="s">
        <v>8388</v>
      </c>
      <c r="F1546" s="1" t="s">
        <v>37</v>
      </c>
      <c r="G1546" s="1" t="s">
        <v>38</v>
      </c>
      <c r="H1546" s="1">
        <v>30000000</v>
      </c>
      <c r="I1546" s="1">
        <v>7.6</v>
      </c>
    </row>
    <row r="1547" spans="1:9" x14ac:dyDescent="0.3">
      <c r="A1547" s="2" t="s">
        <v>2591</v>
      </c>
      <c r="B1547" s="2">
        <v>101</v>
      </c>
      <c r="C1547" s="2">
        <v>38122105</v>
      </c>
      <c r="D1547" s="2" t="s">
        <v>1401</v>
      </c>
      <c r="E1547" s="2" t="s">
        <v>8392</v>
      </c>
      <c r="F1547" s="2" t="s">
        <v>37</v>
      </c>
      <c r="G1547" s="2" t="s">
        <v>38</v>
      </c>
      <c r="H1547" s="2">
        <v>27000000</v>
      </c>
      <c r="I1547" s="2">
        <v>6.6</v>
      </c>
    </row>
    <row r="1548" spans="1:9" x14ac:dyDescent="0.3">
      <c r="A1548" s="1" t="s">
        <v>1954</v>
      </c>
      <c r="B1548" s="1">
        <v>102</v>
      </c>
      <c r="C1548" s="1">
        <v>38747385</v>
      </c>
      <c r="D1548" s="1" t="s">
        <v>8396</v>
      </c>
      <c r="E1548" s="1" t="s">
        <v>8397</v>
      </c>
      <c r="F1548" s="1" t="s">
        <v>37</v>
      </c>
      <c r="G1548" s="1" t="s">
        <v>38</v>
      </c>
      <c r="H1548" s="1">
        <v>25000000</v>
      </c>
      <c r="I1548" s="1">
        <v>6.9</v>
      </c>
    </row>
    <row r="1549" spans="1:9" x14ac:dyDescent="0.3">
      <c r="A1549" s="2" t="s">
        <v>940</v>
      </c>
      <c r="B1549" s="2">
        <v>111</v>
      </c>
      <c r="C1549" s="2">
        <v>40247512</v>
      </c>
      <c r="D1549" s="2" t="s">
        <v>923</v>
      </c>
      <c r="E1549" s="2" t="s">
        <v>8403</v>
      </c>
      <c r="F1549" s="2" t="s">
        <v>37</v>
      </c>
      <c r="G1549" s="2" t="s">
        <v>38</v>
      </c>
      <c r="H1549" s="2">
        <v>30000000</v>
      </c>
      <c r="I1549" s="2">
        <v>6.8</v>
      </c>
    </row>
    <row r="1550" spans="1:9" x14ac:dyDescent="0.3">
      <c r="A1550" s="1" t="s">
        <v>8410</v>
      </c>
      <c r="B1550" s="1">
        <v>95</v>
      </c>
      <c r="C1550" s="1">
        <v>35927406</v>
      </c>
      <c r="D1550" s="1" t="s">
        <v>262</v>
      </c>
      <c r="E1550" s="1" t="s">
        <v>8411</v>
      </c>
      <c r="F1550" s="1" t="s">
        <v>37</v>
      </c>
      <c r="G1550" s="1" t="s">
        <v>38</v>
      </c>
      <c r="H1550" s="1">
        <v>30000000</v>
      </c>
      <c r="I1550" s="1">
        <v>3.7</v>
      </c>
    </row>
    <row r="1551" spans="1:9" x14ac:dyDescent="0.3">
      <c r="A1551" s="2" t="s">
        <v>322</v>
      </c>
      <c r="B1551" s="2">
        <v>98</v>
      </c>
      <c r="C1551" s="2">
        <v>35565975</v>
      </c>
      <c r="D1551" s="2" t="s">
        <v>1415</v>
      </c>
      <c r="E1551" s="2" t="s">
        <v>8414</v>
      </c>
      <c r="F1551" s="2" t="s">
        <v>37</v>
      </c>
      <c r="G1551" s="2" t="s">
        <v>38</v>
      </c>
      <c r="H1551" s="2">
        <v>30000000</v>
      </c>
      <c r="I1551" s="2">
        <v>6.1</v>
      </c>
    </row>
    <row r="1552" spans="1:9" x14ac:dyDescent="0.3">
      <c r="A1552" s="1" t="s">
        <v>8417</v>
      </c>
      <c r="B1552" s="1">
        <v>100</v>
      </c>
      <c r="C1552" s="1">
        <v>35266619</v>
      </c>
      <c r="D1552" s="1" t="s">
        <v>5051</v>
      </c>
      <c r="E1552" s="1" t="s">
        <v>8418</v>
      </c>
      <c r="F1552" s="1" t="s">
        <v>37</v>
      </c>
      <c r="G1552" s="1" t="s">
        <v>38</v>
      </c>
      <c r="H1552" s="1">
        <v>30000000</v>
      </c>
      <c r="I1552" s="1">
        <v>5.9</v>
      </c>
    </row>
    <row r="1553" spans="1:9" x14ac:dyDescent="0.3">
      <c r="A1553" s="2" t="s">
        <v>8421</v>
      </c>
      <c r="B1553" s="2">
        <v>118</v>
      </c>
      <c r="C1553" s="2">
        <v>34703228</v>
      </c>
      <c r="D1553" s="2" t="s">
        <v>6199</v>
      </c>
      <c r="E1553" s="2" t="s">
        <v>8423</v>
      </c>
      <c r="F1553" s="2" t="s">
        <v>37</v>
      </c>
      <c r="G1553" s="2" t="s">
        <v>38</v>
      </c>
      <c r="H1553" s="2">
        <v>30000000</v>
      </c>
      <c r="I1553" s="2">
        <v>6.7</v>
      </c>
    </row>
    <row r="1554" spans="1:9" x14ac:dyDescent="0.3">
      <c r="A1554" s="1" t="s">
        <v>8430</v>
      </c>
      <c r="B1554" s="1">
        <v>125</v>
      </c>
      <c r="C1554" s="1">
        <v>38432823</v>
      </c>
      <c r="D1554" s="1" t="s">
        <v>8432</v>
      </c>
      <c r="E1554" s="1" t="s">
        <v>8433</v>
      </c>
      <c r="F1554" s="1" t="s">
        <v>37</v>
      </c>
      <c r="G1554" s="1" t="s">
        <v>38</v>
      </c>
      <c r="H1554" s="1">
        <v>30000000</v>
      </c>
      <c r="I1554" s="1">
        <v>6.9</v>
      </c>
    </row>
    <row r="1555" spans="1:9" x14ac:dyDescent="0.3">
      <c r="A1555" s="2" t="s">
        <v>4591</v>
      </c>
      <c r="B1555" s="2">
        <v>94</v>
      </c>
      <c r="C1555" s="2">
        <v>32095318</v>
      </c>
      <c r="D1555" s="2" t="s">
        <v>1009</v>
      </c>
      <c r="E1555" s="2" t="s">
        <v>8436</v>
      </c>
      <c r="F1555" s="2" t="s">
        <v>37</v>
      </c>
      <c r="G1555" s="2" t="s">
        <v>38</v>
      </c>
      <c r="H1555" s="2">
        <v>45000000</v>
      </c>
      <c r="I1555" s="2">
        <v>5.5</v>
      </c>
    </row>
    <row r="1556" spans="1:9" x14ac:dyDescent="0.3">
      <c r="A1556" s="1" t="s">
        <v>8439</v>
      </c>
      <c r="B1556" s="1">
        <v>79</v>
      </c>
      <c r="C1556" s="1">
        <v>31743332</v>
      </c>
      <c r="D1556" s="1" t="s">
        <v>8441</v>
      </c>
      <c r="E1556" s="1" t="s">
        <v>8442</v>
      </c>
      <c r="F1556" s="1" t="s">
        <v>37</v>
      </c>
      <c r="G1556" s="1" t="s">
        <v>38</v>
      </c>
      <c r="H1556" s="1">
        <v>30000000</v>
      </c>
      <c r="I1556" s="1">
        <v>7.1</v>
      </c>
    </row>
    <row r="1557" spans="1:9" x14ac:dyDescent="0.3">
      <c r="A1557" s="2" t="s">
        <v>1526</v>
      </c>
      <c r="B1557" s="2">
        <v>106</v>
      </c>
      <c r="C1557" s="2">
        <v>32154410</v>
      </c>
      <c r="D1557" s="2" t="s">
        <v>2125</v>
      </c>
      <c r="E1557" s="2" t="s">
        <v>8446</v>
      </c>
      <c r="F1557" s="2" t="s">
        <v>37</v>
      </c>
      <c r="G1557" s="2" t="s">
        <v>38</v>
      </c>
      <c r="H1557" s="2">
        <v>30000000</v>
      </c>
      <c r="I1557" s="2">
        <v>7.1</v>
      </c>
    </row>
    <row r="1558" spans="1:9" x14ac:dyDescent="0.3">
      <c r="A1558" s="1" t="s">
        <v>8455</v>
      </c>
      <c r="B1558" s="1">
        <v>63</v>
      </c>
      <c r="C1558" s="1">
        <v>26687172</v>
      </c>
      <c r="D1558" s="1" t="s">
        <v>1280</v>
      </c>
      <c r="E1558" s="1" t="s">
        <v>8457</v>
      </c>
      <c r="F1558" s="1" t="s">
        <v>37</v>
      </c>
      <c r="G1558" s="1" t="s">
        <v>38</v>
      </c>
      <c r="H1558" s="1">
        <v>30000000</v>
      </c>
      <c r="I1558" s="1">
        <v>7.3</v>
      </c>
    </row>
    <row r="1559" spans="1:9" x14ac:dyDescent="0.3">
      <c r="A1559" s="2" t="s">
        <v>8461</v>
      </c>
      <c r="B1559" s="2">
        <v>85</v>
      </c>
      <c r="C1559" s="2">
        <v>26096584</v>
      </c>
      <c r="D1559" s="2" t="s">
        <v>1671</v>
      </c>
      <c r="E1559" s="2" t="s">
        <v>8462</v>
      </c>
      <c r="F1559" s="2" t="s">
        <v>37</v>
      </c>
      <c r="G1559" s="2" t="s">
        <v>38</v>
      </c>
      <c r="H1559" s="2">
        <v>19000000</v>
      </c>
      <c r="I1559" s="2">
        <v>3.4</v>
      </c>
    </row>
    <row r="1560" spans="1:9" x14ac:dyDescent="0.3">
      <c r="A1560" s="1" t="s">
        <v>1680</v>
      </c>
      <c r="B1560" s="1">
        <v>108</v>
      </c>
      <c r="C1560" s="1">
        <v>26525834</v>
      </c>
      <c r="D1560" s="1" t="s">
        <v>1415</v>
      </c>
      <c r="E1560" s="1" t="s">
        <v>8467</v>
      </c>
      <c r="F1560" s="1" t="s">
        <v>37</v>
      </c>
      <c r="G1560" s="1" t="s">
        <v>38</v>
      </c>
      <c r="H1560" s="1">
        <v>30000000</v>
      </c>
      <c r="I1560" s="1">
        <v>6.8</v>
      </c>
    </row>
    <row r="1561" spans="1:9" x14ac:dyDescent="0.3">
      <c r="A1561" s="2" t="s">
        <v>3453</v>
      </c>
      <c r="B1561" s="2">
        <v>139</v>
      </c>
      <c r="C1561" s="2">
        <v>30513940</v>
      </c>
      <c r="D1561" s="2" t="s">
        <v>4296</v>
      </c>
      <c r="E1561" s="2" t="s">
        <v>8473</v>
      </c>
      <c r="F1561" s="2" t="s">
        <v>37</v>
      </c>
      <c r="G1561" s="2" t="s">
        <v>38</v>
      </c>
      <c r="H1561" s="2">
        <v>30000000</v>
      </c>
      <c r="I1561" s="2">
        <v>6.9</v>
      </c>
    </row>
    <row r="1562" spans="1:9" x14ac:dyDescent="0.3">
      <c r="A1562" s="1" t="s">
        <v>5273</v>
      </c>
      <c r="B1562" s="1">
        <v>127</v>
      </c>
      <c r="C1562" s="1">
        <v>23209440</v>
      </c>
      <c r="D1562" s="1" t="s">
        <v>3409</v>
      </c>
      <c r="E1562" s="1" t="s">
        <v>8477</v>
      </c>
      <c r="F1562" s="1" t="s">
        <v>37</v>
      </c>
      <c r="G1562" s="1" t="s">
        <v>38</v>
      </c>
      <c r="H1562" s="1">
        <v>30000000</v>
      </c>
      <c r="I1562" s="1">
        <v>7</v>
      </c>
    </row>
    <row r="1563" spans="1:9" x14ac:dyDescent="0.3">
      <c r="A1563" s="2" t="s">
        <v>8480</v>
      </c>
      <c r="B1563" s="2">
        <v>106</v>
      </c>
      <c r="C1563" s="2">
        <v>24048000</v>
      </c>
      <c r="D1563" s="2" t="s">
        <v>1401</v>
      </c>
      <c r="E1563" s="2" t="s">
        <v>8481</v>
      </c>
      <c r="F1563" s="2" t="s">
        <v>37</v>
      </c>
      <c r="G1563" s="2" t="s">
        <v>38</v>
      </c>
      <c r="H1563" s="2">
        <v>30000000</v>
      </c>
      <c r="I1563" s="2">
        <v>5.5</v>
      </c>
    </row>
    <row r="1564" spans="1:9" x14ac:dyDescent="0.3">
      <c r="A1564" s="1" t="s">
        <v>2698</v>
      </c>
      <c r="B1564" s="1">
        <v>95</v>
      </c>
      <c r="C1564" s="1">
        <v>22526144</v>
      </c>
      <c r="D1564" s="1" t="s">
        <v>2469</v>
      </c>
      <c r="E1564" s="1" t="s">
        <v>8484</v>
      </c>
      <c r="F1564" s="1" t="s">
        <v>37</v>
      </c>
      <c r="G1564" s="1" t="s">
        <v>38</v>
      </c>
      <c r="H1564" s="1">
        <v>30000000</v>
      </c>
      <c r="I1564" s="1">
        <v>5.0999999999999996</v>
      </c>
    </row>
    <row r="1565" spans="1:9" x14ac:dyDescent="0.3">
      <c r="A1565" s="2" t="s">
        <v>2682</v>
      </c>
      <c r="B1565" s="2">
        <v>118</v>
      </c>
      <c r="C1565" s="2">
        <v>30523568</v>
      </c>
      <c r="D1565" s="2" t="s">
        <v>3030</v>
      </c>
      <c r="E1565" s="2" t="s">
        <v>8487</v>
      </c>
      <c r="F1565" s="2" t="s">
        <v>37</v>
      </c>
      <c r="G1565" s="2" t="s">
        <v>38</v>
      </c>
      <c r="H1565" s="2">
        <v>30000000</v>
      </c>
      <c r="I1565" s="2">
        <v>6.2</v>
      </c>
    </row>
    <row r="1566" spans="1:9" x14ac:dyDescent="0.3">
      <c r="A1566" s="1" t="s">
        <v>8490</v>
      </c>
      <c r="B1566" s="1">
        <v>108</v>
      </c>
      <c r="C1566" s="1">
        <v>23070045</v>
      </c>
      <c r="D1566" s="1" t="s">
        <v>1826</v>
      </c>
      <c r="E1566" s="1" t="s">
        <v>8492</v>
      </c>
      <c r="F1566" s="1" t="s">
        <v>37</v>
      </c>
      <c r="G1566" s="1" t="s">
        <v>38</v>
      </c>
      <c r="H1566" s="1">
        <v>30000000</v>
      </c>
      <c r="I1566" s="1">
        <v>5.9</v>
      </c>
    </row>
    <row r="1567" spans="1:9" x14ac:dyDescent="0.3">
      <c r="A1567" s="2" t="s">
        <v>8495</v>
      </c>
      <c r="B1567" s="2">
        <v>105</v>
      </c>
      <c r="C1567" s="2">
        <v>20422207</v>
      </c>
      <c r="D1567" s="2" t="s">
        <v>1415</v>
      </c>
      <c r="E1567" s="2" t="s">
        <v>8496</v>
      </c>
      <c r="F1567" s="2" t="s">
        <v>37</v>
      </c>
      <c r="G1567" s="2" t="s">
        <v>38</v>
      </c>
      <c r="H1567" s="2">
        <v>35000000</v>
      </c>
      <c r="I1567" s="2">
        <v>5.2</v>
      </c>
    </row>
    <row r="1568" spans="1:9" x14ac:dyDescent="0.3">
      <c r="A1568" s="1" t="s">
        <v>6417</v>
      </c>
      <c r="B1568" s="1">
        <v>131</v>
      </c>
      <c r="C1568" s="1">
        <v>28644770</v>
      </c>
      <c r="D1568" s="1" t="s">
        <v>1681</v>
      </c>
      <c r="E1568" s="1" t="s">
        <v>8501</v>
      </c>
      <c r="F1568" s="1" t="s">
        <v>37</v>
      </c>
      <c r="G1568" s="1" t="s">
        <v>38</v>
      </c>
      <c r="H1568" s="1">
        <v>30000000</v>
      </c>
      <c r="I1568" s="1">
        <v>6.2</v>
      </c>
    </row>
    <row r="1569" spans="1:9" x14ac:dyDescent="0.3">
      <c r="A1569" s="2" t="s">
        <v>8504</v>
      </c>
      <c r="B1569" s="2">
        <v>104</v>
      </c>
      <c r="C1569" s="2">
        <v>21800302</v>
      </c>
      <c r="D1569" s="2" t="s">
        <v>4479</v>
      </c>
      <c r="E1569" s="2" t="s">
        <v>8505</v>
      </c>
      <c r="F1569" s="2" t="s">
        <v>37</v>
      </c>
      <c r="G1569" s="2" t="s">
        <v>38</v>
      </c>
      <c r="H1569" s="2">
        <v>30000000</v>
      </c>
      <c r="I1569" s="2">
        <v>5.5</v>
      </c>
    </row>
    <row r="1570" spans="1:9" x14ac:dyDescent="0.3">
      <c r="A1570" s="1" t="s">
        <v>8508</v>
      </c>
      <c r="B1570" s="1">
        <v>133</v>
      </c>
      <c r="C1570" s="1">
        <v>21129348</v>
      </c>
      <c r="D1570" s="1" t="s">
        <v>5274</v>
      </c>
      <c r="E1570" s="1" t="s">
        <v>8510</v>
      </c>
      <c r="F1570" s="1" t="s">
        <v>37</v>
      </c>
      <c r="G1570" s="1" t="s">
        <v>38</v>
      </c>
      <c r="H1570" s="1">
        <v>35000000</v>
      </c>
      <c r="I1570" s="1">
        <v>7.4</v>
      </c>
    </row>
    <row r="1571" spans="1:9" x14ac:dyDescent="0.3">
      <c r="A1571" s="2" t="s">
        <v>8514</v>
      </c>
      <c r="B1571" s="2">
        <v>94</v>
      </c>
      <c r="C1571" s="2">
        <v>18500966</v>
      </c>
      <c r="D1571" s="2" t="s">
        <v>2208</v>
      </c>
      <c r="E1571" s="2" t="s">
        <v>8516</v>
      </c>
      <c r="F1571" s="2" t="s">
        <v>37</v>
      </c>
      <c r="G1571" s="2" t="s">
        <v>38</v>
      </c>
      <c r="H1571" s="2">
        <v>30000000</v>
      </c>
      <c r="I1571" s="2">
        <v>4.4000000000000004</v>
      </c>
    </row>
    <row r="1572" spans="1:9" x14ac:dyDescent="0.3">
      <c r="A1572" s="1" t="s">
        <v>8519</v>
      </c>
      <c r="B1572" s="1">
        <v>109</v>
      </c>
      <c r="C1572" s="1">
        <v>19976073</v>
      </c>
      <c r="D1572" s="1" t="s">
        <v>464</v>
      </c>
      <c r="E1572" s="1" t="s">
        <v>8521</v>
      </c>
      <c r="F1572" s="1" t="s">
        <v>37</v>
      </c>
      <c r="G1572" s="1" t="s">
        <v>38</v>
      </c>
      <c r="H1572" s="1">
        <v>20000000</v>
      </c>
      <c r="I1572" s="1">
        <v>6.3</v>
      </c>
    </row>
    <row r="1573" spans="1:9" x14ac:dyDescent="0.3">
      <c r="A1573" s="2" t="s">
        <v>3098</v>
      </c>
      <c r="B1573" s="2">
        <v>96</v>
      </c>
      <c r="C1573" s="2">
        <v>18967571</v>
      </c>
      <c r="D1573" s="2" t="s">
        <v>334</v>
      </c>
      <c r="E1573" s="2" t="s">
        <v>8525</v>
      </c>
      <c r="F1573" s="2" t="s">
        <v>37</v>
      </c>
      <c r="G1573" s="2" t="s">
        <v>38</v>
      </c>
      <c r="H1573" s="2">
        <v>30000000</v>
      </c>
      <c r="I1573" s="2">
        <v>6.1</v>
      </c>
    </row>
    <row r="1574" spans="1:9" x14ac:dyDescent="0.3">
      <c r="A1574" s="1" t="s">
        <v>8528</v>
      </c>
      <c r="B1574" s="1">
        <v>105</v>
      </c>
      <c r="C1574" s="1">
        <v>17100000</v>
      </c>
      <c r="D1574" s="1" t="s">
        <v>8530</v>
      </c>
      <c r="E1574" s="1" t="s">
        <v>8531</v>
      </c>
      <c r="F1574" s="1" t="s">
        <v>37</v>
      </c>
      <c r="G1574" s="1" t="s">
        <v>38</v>
      </c>
      <c r="H1574" s="1">
        <v>25000000</v>
      </c>
      <c r="I1574" s="1">
        <v>5.3</v>
      </c>
    </row>
    <row r="1575" spans="1:9" x14ac:dyDescent="0.3">
      <c r="A1575" s="2" t="s">
        <v>8534</v>
      </c>
      <c r="B1575" s="2">
        <v>99</v>
      </c>
      <c r="C1575" s="2">
        <v>17266505</v>
      </c>
      <c r="D1575" s="2" t="s">
        <v>8536</v>
      </c>
      <c r="E1575" s="2" t="s">
        <v>8537</v>
      </c>
      <c r="F1575" s="2" t="s">
        <v>37</v>
      </c>
      <c r="G1575" s="2" t="s">
        <v>38</v>
      </c>
      <c r="H1575" s="2">
        <v>30000000</v>
      </c>
      <c r="I1575" s="2">
        <v>5.4</v>
      </c>
    </row>
    <row r="1576" spans="1:9" x14ac:dyDescent="0.3">
      <c r="A1576" s="1" t="s">
        <v>1015</v>
      </c>
      <c r="B1576" s="1">
        <v>112</v>
      </c>
      <c r="C1576" s="1">
        <v>32357532</v>
      </c>
      <c r="D1576" s="1" t="s">
        <v>1415</v>
      </c>
      <c r="E1576" s="1" t="s">
        <v>8540</v>
      </c>
      <c r="F1576" s="1" t="s">
        <v>37</v>
      </c>
      <c r="G1576" s="1" t="s">
        <v>38</v>
      </c>
      <c r="H1576" s="1">
        <v>30000000</v>
      </c>
      <c r="I1576" s="1">
        <v>6.7</v>
      </c>
    </row>
    <row r="1577" spans="1:9" x14ac:dyDescent="0.3">
      <c r="A1577" s="2" t="s">
        <v>4134</v>
      </c>
      <c r="B1577" s="2">
        <v>108</v>
      </c>
      <c r="C1577" s="2">
        <v>16930884</v>
      </c>
      <c r="D1577" s="2" t="s">
        <v>2142</v>
      </c>
      <c r="E1577" s="2" t="s">
        <v>8543</v>
      </c>
      <c r="F1577" s="2" t="s">
        <v>37</v>
      </c>
      <c r="G1577" s="2" t="s">
        <v>38</v>
      </c>
      <c r="H1577" s="2">
        <v>30000000</v>
      </c>
      <c r="I1577" s="2">
        <v>5.9</v>
      </c>
    </row>
    <row r="1578" spans="1:9" x14ac:dyDescent="0.3">
      <c r="A1578" s="1" t="s">
        <v>8546</v>
      </c>
      <c r="B1578" s="1">
        <v>126</v>
      </c>
      <c r="C1578" s="1">
        <v>18324242</v>
      </c>
      <c r="D1578" s="1" t="s">
        <v>3409</v>
      </c>
      <c r="E1578" s="1" t="s">
        <v>8547</v>
      </c>
      <c r="F1578" s="1" t="s">
        <v>37</v>
      </c>
      <c r="G1578" s="1" t="s">
        <v>38</v>
      </c>
      <c r="H1578" s="1">
        <v>35000000</v>
      </c>
      <c r="I1578" s="1">
        <v>7.3</v>
      </c>
    </row>
    <row r="1579" spans="1:9" x14ac:dyDescent="0.3">
      <c r="A1579" s="2" t="s">
        <v>5225</v>
      </c>
      <c r="B1579" s="2">
        <v>98</v>
      </c>
      <c r="C1579" s="2">
        <v>16323969</v>
      </c>
      <c r="D1579" s="2" t="s">
        <v>5967</v>
      </c>
      <c r="E1579" s="2" t="s">
        <v>8550</v>
      </c>
      <c r="F1579" s="2" t="s">
        <v>37</v>
      </c>
      <c r="G1579" s="2" t="s">
        <v>38</v>
      </c>
      <c r="H1579" s="2">
        <v>40000000</v>
      </c>
      <c r="I1579" s="2">
        <v>5.5</v>
      </c>
    </row>
    <row r="1580" spans="1:9" x14ac:dyDescent="0.3">
      <c r="A1580" s="1" t="s">
        <v>8553</v>
      </c>
      <c r="B1580" s="1">
        <v>104</v>
      </c>
      <c r="C1580" s="1">
        <v>16999046</v>
      </c>
      <c r="D1580" s="1" t="s">
        <v>782</v>
      </c>
      <c r="E1580" s="1" t="s">
        <v>8556</v>
      </c>
      <c r="F1580" s="1" t="s">
        <v>37</v>
      </c>
      <c r="G1580" s="1" t="s">
        <v>268</v>
      </c>
      <c r="H1580" s="1">
        <v>26000000</v>
      </c>
      <c r="I1580" s="1">
        <v>5.8</v>
      </c>
    </row>
    <row r="1581" spans="1:9" x14ac:dyDescent="0.3">
      <c r="A1581" s="2" t="s">
        <v>8560</v>
      </c>
      <c r="B1581" s="2">
        <v>110</v>
      </c>
      <c r="C1581" s="2">
        <v>16295774</v>
      </c>
      <c r="D1581" s="2" t="s">
        <v>4432</v>
      </c>
      <c r="E1581" s="2" t="s">
        <v>8561</v>
      </c>
      <c r="F1581" s="2" t="s">
        <v>37</v>
      </c>
      <c r="G1581" s="2" t="s">
        <v>38</v>
      </c>
      <c r="H1581" s="2">
        <v>35000000</v>
      </c>
      <c r="I1581" s="2">
        <v>4.5999999999999996</v>
      </c>
    </row>
    <row r="1582" spans="1:9" x14ac:dyDescent="0.3">
      <c r="A1582" s="1" t="s">
        <v>8565</v>
      </c>
      <c r="B1582" s="1">
        <v>130</v>
      </c>
      <c r="C1582" s="1">
        <v>15709385</v>
      </c>
      <c r="D1582" s="1" t="s">
        <v>2125</v>
      </c>
      <c r="E1582" s="1" t="s">
        <v>8566</v>
      </c>
      <c r="F1582" s="1" t="s">
        <v>37</v>
      </c>
      <c r="G1582" s="1" t="s">
        <v>38</v>
      </c>
      <c r="H1582" s="1">
        <v>30000000</v>
      </c>
      <c r="I1582" s="1">
        <v>6.7</v>
      </c>
    </row>
    <row r="1583" spans="1:9" x14ac:dyDescent="0.3">
      <c r="A1583" s="2" t="s">
        <v>8569</v>
      </c>
      <c r="B1583" s="2">
        <v>93</v>
      </c>
      <c r="C1583" s="2">
        <v>14888028</v>
      </c>
      <c r="D1583" s="2" t="s">
        <v>8570</v>
      </c>
      <c r="E1583" s="2" t="s">
        <v>8572</v>
      </c>
      <c r="F1583" s="2" t="s">
        <v>37</v>
      </c>
      <c r="G1583" s="2" t="s">
        <v>38</v>
      </c>
      <c r="H1583" s="2">
        <v>30000000</v>
      </c>
      <c r="I1583" s="2">
        <v>5.0999999999999996</v>
      </c>
    </row>
    <row r="1584" spans="1:9" x14ac:dyDescent="0.3">
      <c r="A1584" s="1" t="s">
        <v>3891</v>
      </c>
      <c r="B1584" s="1">
        <v>96</v>
      </c>
      <c r="C1584" s="1">
        <v>14208384</v>
      </c>
      <c r="D1584" s="1" t="s">
        <v>1681</v>
      </c>
      <c r="E1584" s="1" t="s">
        <v>8576</v>
      </c>
      <c r="F1584" s="1" t="s">
        <v>37</v>
      </c>
      <c r="G1584" s="1" t="s">
        <v>38</v>
      </c>
      <c r="H1584" s="1">
        <v>30000000</v>
      </c>
      <c r="I1584" s="1">
        <v>5.6</v>
      </c>
    </row>
    <row r="1585" spans="1:9" x14ac:dyDescent="0.3">
      <c r="A1585" s="2" t="s">
        <v>6046</v>
      </c>
      <c r="B1585" s="2">
        <v>114</v>
      </c>
      <c r="C1585" s="2">
        <v>12831121</v>
      </c>
      <c r="D1585" s="2" t="s">
        <v>3277</v>
      </c>
      <c r="E1585" s="2" t="s">
        <v>8582</v>
      </c>
      <c r="F1585" s="2" t="s">
        <v>37</v>
      </c>
      <c r="G1585" s="2" t="s">
        <v>38</v>
      </c>
      <c r="H1585" s="2">
        <v>30000000</v>
      </c>
      <c r="I1585" s="2">
        <v>7</v>
      </c>
    </row>
    <row r="1586" spans="1:9" x14ac:dyDescent="0.3">
      <c r="A1586" s="1" t="s">
        <v>3585</v>
      </c>
      <c r="B1586" s="1">
        <v>106</v>
      </c>
      <c r="C1586" s="1">
        <v>18298649</v>
      </c>
      <c r="D1586" s="1" t="s">
        <v>7579</v>
      </c>
      <c r="E1586" s="1" t="s">
        <v>8588</v>
      </c>
      <c r="F1586" s="1" t="s">
        <v>37</v>
      </c>
      <c r="G1586" s="1" t="s">
        <v>38</v>
      </c>
      <c r="H1586" s="1">
        <v>30000000</v>
      </c>
      <c r="I1586" s="1">
        <v>6.4</v>
      </c>
    </row>
    <row r="1587" spans="1:9" x14ac:dyDescent="0.3">
      <c r="A1587" s="2" t="s">
        <v>4945</v>
      </c>
      <c r="B1587" s="2">
        <v>150</v>
      </c>
      <c r="C1587" s="2">
        <v>12712093</v>
      </c>
      <c r="D1587" s="2" t="s">
        <v>6113</v>
      </c>
      <c r="E1587" s="2" t="s">
        <v>8593</v>
      </c>
      <c r="F1587" s="2" t="s">
        <v>37</v>
      </c>
      <c r="G1587" s="2" t="s">
        <v>38</v>
      </c>
      <c r="H1587" s="2">
        <v>30000000</v>
      </c>
      <c r="I1587" s="2">
        <v>6.7</v>
      </c>
    </row>
    <row r="1588" spans="1:9" x14ac:dyDescent="0.3">
      <c r="A1588" s="1" t="s">
        <v>8596</v>
      </c>
      <c r="B1588" s="1">
        <v>100</v>
      </c>
      <c r="C1588" s="1">
        <v>11576087</v>
      </c>
      <c r="D1588" s="1" t="s">
        <v>73</v>
      </c>
      <c r="E1588" s="1" t="s">
        <v>8597</v>
      </c>
      <c r="F1588" s="1" t="s">
        <v>37</v>
      </c>
      <c r="G1588" s="1" t="s">
        <v>38</v>
      </c>
      <c r="H1588" s="1">
        <v>30000000</v>
      </c>
      <c r="I1588" s="1">
        <v>4.0999999999999996</v>
      </c>
    </row>
    <row r="1589" spans="1:9" x14ac:dyDescent="0.3">
      <c r="A1589" s="2" t="s">
        <v>5050</v>
      </c>
      <c r="B1589" s="2">
        <v>100</v>
      </c>
      <c r="C1589" s="2">
        <v>11900000</v>
      </c>
      <c r="D1589" s="2" t="s">
        <v>2001</v>
      </c>
      <c r="E1589" s="2" t="s">
        <v>8600</v>
      </c>
      <c r="F1589" s="2" t="s">
        <v>37</v>
      </c>
      <c r="G1589" s="2" t="s">
        <v>38</v>
      </c>
      <c r="H1589" s="2">
        <v>30000000</v>
      </c>
      <c r="I1589" s="2">
        <v>5.5</v>
      </c>
    </row>
    <row r="1590" spans="1:9" x14ac:dyDescent="0.3">
      <c r="A1590" s="1" t="s">
        <v>5495</v>
      </c>
      <c r="B1590" s="1">
        <v>100</v>
      </c>
      <c r="C1590" s="1">
        <v>9353573</v>
      </c>
      <c r="D1590" s="1" t="s">
        <v>262</v>
      </c>
      <c r="E1590" s="1" t="s">
        <v>8604</v>
      </c>
      <c r="F1590" s="1" t="s">
        <v>37</v>
      </c>
      <c r="G1590" s="1" t="s">
        <v>38</v>
      </c>
      <c r="H1590" s="1">
        <v>45000000</v>
      </c>
      <c r="I1590" s="1">
        <v>2.7</v>
      </c>
    </row>
    <row r="1591" spans="1:9" x14ac:dyDescent="0.3">
      <c r="A1591" s="2" t="s">
        <v>8607</v>
      </c>
      <c r="B1591" s="2">
        <v>107</v>
      </c>
      <c r="C1591" s="2">
        <v>12026670</v>
      </c>
      <c r="D1591" s="2" t="s">
        <v>334</v>
      </c>
      <c r="E1591" s="2" t="s">
        <v>8609</v>
      </c>
      <c r="F1591" s="2" t="s">
        <v>37</v>
      </c>
      <c r="G1591" s="2" t="s">
        <v>38</v>
      </c>
      <c r="H1591" s="2">
        <v>45000000</v>
      </c>
      <c r="I1591" s="2">
        <v>6.4</v>
      </c>
    </row>
    <row r="1592" spans="1:9" x14ac:dyDescent="0.3">
      <c r="A1592" s="1" t="s">
        <v>8613</v>
      </c>
      <c r="B1592" s="1">
        <v>102</v>
      </c>
      <c r="C1592" s="1">
        <v>14334645</v>
      </c>
      <c r="D1592" s="1" t="s">
        <v>3171</v>
      </c>
      <c r="E1592" s="1" t="s">
        <v>8614</v>
      </c>
      <c r="F1592" s="1" t="s">
        <v>37</v>
      </c>
      <c r="G1592" s="1" t="s">
        <v>38</v>
      </c>
      <c r="H1592" s="1">
        <v>25000000</v>
      </c>
      <c r="I1592" s="1">
        <v>4.8</v>
      </c>
    </row>
    <row r="1593" spans="1:9" x14ac:dyDescent="0.3">
      <c r="A1593" s="2" t="s">
        <v>8618</v>
      </c>
      <c r="B1593" s="2">
        <v>101</v>
      </c>
      <c r="C1593" s="2">
        <v>12189514</v>
      </c>
      <c r="D1593" s="2" t="s">
        <v>1681</v>
      </c>
      <c r="E1593" s="2" t="s">
        <v>8620</v>
      </c>
      <c r="F1593" s="2" t="s">
        <v>37</v>
      </c>
      <c r="G1593" s="2" t="s">
        <v>38</v>
      </c>
      <c r="H1593" s="2">
        <v>23000000</v>
      </c>
      <c r="I1593" s="2">
        <v>6.1</v>
      </c>
    </row>
    <row r="1594" spans="1:9" x14ac:dyDescent="0.3">
      <c r="A1594" s="1" t="s">
        <v>8624</v>
      </c>
      <c r="B1594" s="1">
        <v>86</v>
      </c>
      <c r="C1594" s="1">
        <v>10134754</v>
      </c>
      <c r="D1594" s="1" t="s">
        <v>2966</v>
      </c>
      <c r="E1594" s="1" t="s">
        <v>8626</v>
      </c>
      <c r="F1594" s="1" t="s">
        <v>37</v>
      </c>
      <c r="G1594" s="1" t="s">
        <v>38</v>
      </c>
      <c r="H1594" s="1">
        <v>30000000</v>
      </c>
      <c r="I1594" s="1">
        <v>4.8</v>
      </c>
    </row>
    <row r="1595" spans="1:9" x14ac:dyDescent="0.3">
      <c r="A1595" s="2" t="s">
        <v>7635</v>
      </c>
      <c r="B1595" s="2">
        <v>108</v>
      </c>
      <c r="C1595" s="2">
        <v>8535575</v>
      </c>
      <c r="D1595" s="2" t="s">
        <v>3409</v>
      </c>
      <c r="E1595" s="2" t="s">
        <v>8629</v>
      </c>
      <c r="F1595" s="2" t="s">
        <v>37</v>
      </c>
      <c r="G1595" s="2" t="s">
        <v>38</v>
      </c>
      <c r="H1595" s="2">
        <v>30000000</v>
      </c>
      <c r="I1595" s="2">
        <v>7</v>
      </c>
    </row>
    <row r="1596" spans="1:9" x14ac:dyDescent="0.3">
      <c r="A1596" s="1" t="s">
        <v>2791</v>
      </c>
      <c r="B1596" s="1">
        <v>123</v>
      </c>
      <c r="C1596" s="1">
        <v>7689458</v>
      </c>
      <c r="D1596" s="1" t="s">
        <v>8633</v>
      </c>
      <c r="E1596" s="1" t="s">
        <v>8634</v>
      </c>
      <c r="F1596" s="1" t="s">
        <v>37</v>
      </c>
      <c r="G1596" s="1" t="s">
        <v>56</v>
      </c>
      <c r="H1596" s="1">
        <v>40000000</v>
      </c>
      <c r="I1596" s="1">
        <v>6.8</v>
      </c>
    </row>
    <row r="1597" spans="1:9" x14ac:dyDescent="0.3">
      <c r="A1597" s="2" t="s">
        <v>5683</v>
      </c>
      <c r="B1597" s="2">
        <v>88</v>
      </c>
      <c r="C1597" s="2">
        <v>19316646</v>
      </c>
      <c r="D1597" s="2" t="s">
        <v>1528</v>
      </c>
      <c r="E1597" s="2" t="s">
        <v>8651</v>
      </c>
      <c r="F1597" s="2" t="s">
        <v>37</v>
      </c>
      <c r="G1597" s="2" t="s">
        <v>38</v>
      </c>
      <c r="H1597" s="2">
        <v>30000000</v>
      </c>
      <c r="I1597" s="2">
        <v>5.6</v>
      </c>
    </row>
    <row r="1598" spans="1:9" x14ac:dyDescent="0.3">
      <c r="A1598" s="1" t="s">
        <v>5867</v>
      </c>
      <c r="B1598" s="1">
        <v>109</v>
      </c>
      <c r="C1598" s="1">
        <v>10965209</v>
      </c>
      <c r="D1598" s="1" t="s">
        <v>464</v>
      </c>
      <c r="E1598" s="1" t="s">
        <v>8655</v>
      </c>
      <c r="F1598" s="1" t="s">
        <v>37</v>
      </c>
      <c r="G1598" s="1" t="s">
        <v>38</v>
      </c>
      <c r="H1598" s="1">
        <v>30000000</v>
      </c>
      <c r="I1598" s="1">
        <v>6.1</v>
      </c>
    </row>
    <row r="1599" spans="1:9" x14ac:dyDescent="0.3">
      <c r="A1599" s="2" t="s">
        <v>1015</v>
      </c>
      <c r="B1599" s="2">
        <v>122</v>
      </c>
      <c r="C1599" s="2">
        <v>26830000</v>
      </c>
      <c r="D1599" s="2" t="s">
        <v>1961</v>
      </c>
      <c r="E1599" s="2" t="s">
        <v>8659</v>
      </c>
      <c r="F1599" s="2" t="s">
        <v>37</v>
      </c>
      <c r="G1599" s="2" t="s">
        <v>38</v>
      </c>
      <c r="H1599" s="2">
        <v>18000000</v>
      </c>
      <c r="I1599" s="2">
        <v>7.9</v>
      </c>
    </row>
    <row r="1600" spans="1:9" x14ac:dyDescent="0.3">
      <c r="A1600" s="1" t="s">
        <v>8662</v>
      </c>
      <c r="B1600" s="1">
        <v>251</v>
      </c>
      <c r="C1600" s="1">
        <v>5300000</v>
      </c>
      <c r="D1600" s="1" t="s">
        <v>1935</v>
      </c>
      <c r="E1600" s="1" t="s">
        <v>8663</v>
      </c>
      <c r="F1600" s="1" t="s">
        <v>37</v>
      </c>
      <c r="G1600" s="1" t="s">
        <v>7090</v>
      </c>
      <c r="H1600" s="1">
        <v>30000000</v>
      </c>
      <c r="I1600" s="1">
        <v>8.4</v>
      </c>
    </row>
    <row r="1601" spans="1:9" x14ac:dyDescent="0.3">
      <c r="A1601" s="2" t="s">
        <v>8666</v>
      </c>
      <c r="B1601" s="2">
        <v>118</v>
      </c>
      <c r="C1601" s="2">
        <v>10880926</v>
      </c>
      <c r="D1601" s="2" t="s">
        <v>464</v>
      </c>
      <c r="E1601" s="2" t="s">
        <v>8667</v>
      </c>
      <c r="F1601" s="2" t="s">
        <v>37</v>
      </c>
      <c r="G1601" s="2" t="s">
        <v>38</v>
      </c>
      <c r="H1601" s="2">
        <v>30000000</v>
      </c>
      <c r="I1601" s="2">
        <v>6.5</v>
      </c>
    </row>
    <row r="1602" spans="1:9" x14ac:dyDescent="0.3">
      <c r="A1602" s="1" t="s">
        <v>8671</v>
      </c>
      <c r="B1602" s="1">
        <v>131</v>
      </c>
      <c r="C1602" s="1">
        <v>3752725</v>
      </c>
      <c r="D1602" s="1" t="s">
        <v>214</v>
      </c>
      <c r="E1602" s="1" t="s">
        <v>8672</v>
      </c>
      <c r="F1602" s="1" t="s">
        <v>37</v>
      </c>
      <c r="G1602" s="1" t="s">
        <v>38</v>
      </c>
      <c r="H1602" s="1">
        <v>18000000</v>
      </c>
      <c r="I1602" s="1">
        <v>7.1</v>
      </c>
    </row>
    <row r="1603" spans="1:9" x14ac:dyDescent="0.3">
      <c r="A1603" s="2" t="s">
        <v>5050</v>
      </c>
      <c r="B1603" s="2">
        <v>109</v>
      </c>
      <c r="C1603" s="2">
        <v>3517797</v>
      </c>
      <c r="D1603" s="2" t="s">
        <v>5806</v>
      </c>
      <c r="E1603" s="2" t="s">
        <v>8677</v>
      </c>
      <c r="F1603" s="2" t="s">
        <v>37</v>
      </c>
      <c r="G1603" s="2" t="s">
        <v>1465</v>
      </c>
      <c r="H1603" s="2">
        <v>25000000</v>
      </c>
      <c r="I1603" s="2">
        <v>6.6</v>
      </c>
    </row>
    <row r="1604" spans="1:9" x14ac:dyDescent="0.3">
      <c r="A1604" s="1" t="s">
        <v>8213</v>
      </c>
      <c r="B1604" s="1">
        <v>88</v>
      </c>
      <c r="C1604" s="1">
        <v>2975649</v>
      </c>
      <c r="D1604" s="1" t="s">
        <v>6326</v>
      </c>
      <c r="E1604" s="1" t="s">
        <v>8686</v>
      </c>
      <c r="F1604" s="1" t="s">
        <v>37</v>
      </c>
      <c r="G1604" s="1" t="s">
        <v>56</v>
      </c>
      <c r="H1604" s="1">
        <v>30000000</v>
      </c>
      <c r="I1604" s="1">
        <v>7</v>
      </c>
    </row>
    <row r="1605" spans="1:9" x14ac:dyDescent="0.3">
      <c r="A1605" s="2" t="s">
        <v>8690</v>
      </c>
      <c r="B1605" s="2">
        <v>103</v>
      </c>
      <c r="C1605" s="2">
        <v>668171</v>
      </c>
      <c r="D1605" s="2" t="s">
        <v>6905</v>
      </c>
      <c r="E1605" s="2" t="s">
        <v>8692</v>
      </c>
      <c r="F1605" s="2" t="s">
        <v>1946</v>
      </c>
      <c r="G1605" s="2" t="s">
        <v>892</v>
      </c>
      <c r="H1605" s="2">
        <v>60000000</v>
      </c>
      <c r="I1605" s="2">
        <v>5.6</v>
      </c>
    </row>
    <row r="1606" spans="1:9" x14ac:dyDescent="0.3">
      <c r="A1606" s="1" t="s">
        <v>8696</v>
      </c>
      <c r="B1606" s="1">
        <v>87</v>
      </c>
      <c r="C1606" s="1">
        <v>480314</v>
      </c>
      <c r="D1606" s="1" t="s">
        <v>127</v>
      </c>
      <c r="E1606" s="1" t="s">
        <v>8698</v>
      </c>
      <c r="F1606" s="1" t="s">
        <v>37</v>
      </c>
      <c r="G1606" s="1" t="s">
        <v>38</v>
      </c>
      <c r="H1606" s="1">
        <v>21000000</v>
      </c>
      <c r="I1606" s="1">
        <v>4.8</v>
      </c>
    </row>
    <row r="1607" spans="1:9" x14ac:dyDescent="0.3">
      <c r="A1607" s="2" t="s">
        <v>8702</v>
      </c>
      <c r="B1607" s="2">
        <v>160</v>
      </c>
      <c r="C1607" s="2">
        <v>3904982</v>
      </c>
      <c r="D1607" s="2" t="s">
        <v>8703</v>
      </c>
      <c r="E1607" s="2" t="s">
        <v>8704</v>
      </c>
      <c r="F1607" s="2" t="s">
        <v>37</v>
      </c>
      <c r="G1607" s="2" t="s">
        <v>38</v>
      </c>
      <c r="H1607" s="2">
        <v>30000000</v>
      </c>
      <c r="I1607" s="2">
        <v>7.5</v>
      </c>
    </row>
    <row r="1608" spans="1:9" x14ac:dyDescent="0.3">
      <c r="A1608" s="1" t="s">
        <v>8707</v>
      </c>
      <c r="B1608" s="1">
        <v>121</v>
      </c>
      <c r="C1608" s="1">
        <v>127437</v>
      </c>
      <c r="D1608" s="1" t="s">
        <v>1098</v>
      </c>
      <c r="E1608" s="1" t="s">
        <v>8708</v>
      </c>
      <c r="F1608" s="1" t="s">
        <v>1946</v>
      </c>
      <c r="G1608" s="1" t="s">
        <v>892</v>
      </c>
      <c r="H1608" s="1">
        <v>18000000</v>
      </c>
      <c r="I1608" s="1">
        <v>6</v>
      </c>
    </row>
    <row r="1609" spans="1:9" x14ac:dyDescent="0.3">
      <c r="A1609" s="2" t="s">
        <v>125</v>
      </c>
      <c r="B1609" s="2">
        <v>129</v>
      </c>
      <c r="C1609" s="2">
        <v>537580</v>
      </c>
      <c r="D1609" s="2" t="s">
        <v>8722</v>
      </c>
      <c r="E1609" s="2" t="s">
        <v>8723</v>
      </c>
      <c r="F1609" s="2" t="s">
        <v>37</v>
      </c>
      <c r="G1609" s="2" t="s">
        <v>38</v>
      </c>
      <c r="H1609" s="2">
        <v>30000000</v>
      </c>
      <c r="I1609" s="2">
        <v>6.8</v>
      </c>
    </row>
    <row r="1610" spans="1:9" x14ac:dyDescent="0.3">
      <c r="A1610" s="1" t="s">
        <v>8764</v>
      </c>
      <c r="B1610" s="1">
        <v>115</v>
      </c>
      <c r="C1610" s="1">
        <v>183436380</v>
      </c>
      <c r="D1610" s="1" t="s">
        <v>6419</v>
      </c>
      <c r="E1610" s="1" t="s">
        <v>8766</v>
      </c>
      <c r="F1610" s="1" t="s">
        <v>37</v>
      </c>
      <c r="G1610" s="1" t="s">
        <v>38</v>
      </c>
      <c r="H1610" s="1">
        <v>29000000</v>
      </c>
      <c r="I1610" s="1">
        <v>6.5</v>
      </c>
    </row>
    <row r="1611" spans="1:9" x14ac:dyDescent="0.3">
      <c r="A1611" s="2" t="s">
        <v>1421</v>
      </c>
      <c r="B1611" s="2">
        <v>153</v>
      </c>
      <c r="C1611" s="2">
        <v>119518352</v>
      </c>
      <c r="D1611" s="2" t="s">
        <v>8771</v>
      </c>
      <c r="E1611" s="2" t="s">
        <v>8772</v>
      </c>
      <c r="F1611" s="2" t="s">
        <v>37</v>
      </c>
      <c r="G1611" s="2" t="s">
        <v>38</v>
      </c>
      <c r="H1611" s="2">
        <v>28000000</v>
      </c>
      <c r="I1611" s="2">
        <v>7.9</v>
      </c>
    </row>
    <row r="1612" spans="1:9" x14ac:dyDescent="0.3">
      <c r="A1612" s="1" t="s">
        <v>8782</v>
      </c>
      <c r="B1612" s="1">
        <v>128</v>
      </c>
      <c r="C1612" s="1">
        <v>37036404</v>
      </c>
      <c r="D1612" s="1" t="s">
        <v>1415</v>
      </c>
      <c r="E1612" s="1" t="s">
        <v>8783</v>
      </c>
      <c r="F1612" s="1" t="s">
        <v>37</v>
      </c>
      <c r="G1612" s="1" t="s">
        <v>38</v>
      </c>
      <c r="H1612" s="1">
        <v>30000000</v>
      </c>
      <c r="I1612" s="1">
        <v>6.4</v>
      </c>
    </row>
    <row r="1613" spans="1:9" x14ac:dyDescent="0.3">
      <c r="A1613" s="2" t="s">
        <v>5111</v>
      </c>
      <c r="B1613" s="2">
        <v>89</v>
      </c>
      <c r="C1613" s="2">
        <v>22359293</v>
      </c>
      <c r="D1613" s="2" t="s">
        <v>787</v>
      </c>
      <c r="E1613" s="2" t="s">
        <v>8787</v>
      </c>
      <c r="F1613" s="2" t="s">
        <v>37</v>
      </c>
      <c r="G1613" s="2" t="s">
        <v>56</v>
      </c>
      <c r="H1613" s="2">
        <v>29000000</v>
      </c>
      <c r="I1613" s="2">
        <v>5.8</v>
      </c>
    </row>
    <row r="1614" spans="1:9" x14ac:dyDescent="0.3">
      <c r="A1614" s="1" t="s">
        <v>850</v>
      </c>
      <c r="B1614" s="1">
        <v>122</v>
      </c>
      <c r="C1614" s="1">
        <v>18593156</v>
      </c>
      <c r="D1614" s="1" t="s">
        <v>3409</v>
      </c>
      <c r="E1614" s="1" t="s">
        <v>8791</v>
      </c>
      <c r="F1614" s="1" t="s">
        <v>37</v>
      </c>
      <c r="G1614" s="1" t="s">
        <v>38</v>
      </c>
      <c r="H1614" s="1">
        <v>35000000</v>
      </c>
      <c r="I1614" s="1">
        <v>7.7</v>
      </c>
    </row>
    <row r="1615" spans="1:9" x14ac:dyDescent="0.3">
      <c r="A1615" s="2" t="s">
        <v>6102</v>
      </c>
      <c r="B1615" s="2">
        <v>99</v>
      </c>
      <c r="C1615" s="2">
        <v>16930185</v>
      </c>
      <c r="D1615" s="2" t="s">
        <v>1681</v>
      </c>
      <c r="E1615" s="2" t="s">
        <v>8801</v>
      </c>
      <c r="F1615" s="2" t="s">
        <v>37</v>
      </c>
      <c r="G1615" s="2" t="s">
        <v>767</v>
      </c>
      <c r="H1615" s="2">
        <v>29000000</v>
      </c>
      <c r="I1615" s="2">
        <v>5.3</v>
      </c>
    </row>
    <row r="1616" spans="1:9" x14ac:dyDescent="0.3">
      <c r="A1616" s="1" t="s">
        <v>4309</v>
      </c>
      <c r="B1616" s="1">
        <v>99</v>
      </c>
      <c r="C1616" s="1">
        <v>63034755</v>
      </c>
      <c r="D1616" s="1" t="s">
        <v>1671</v>
      </c>
      <c r="E1616" s="1" t="s">
        <v>8804</v>
      </c>
      <c r="F1616" s="1" t="s">
        <v>37</v>
      </c>
      <c r="G1616" s="1" t="s">
        <v>38</v>
      </c>
      <c r="H1616" s="1">
        <v>29000000</v>
      </c>
      <c r="I1616" s="1">
        <v>5.3</v>
      </c>
    </row>
    <row r="1617" spans="1:9" x14ac:dyDescent="0.3">
      <c r="A1617" s="2" t="s">
        <v>8807</v>
      </c>
      <c r="B1617" s="2">
        <v>147</v>
      </c>
      <c r="C1617" s="2">
        <v>5899797</v>
      </c>
      <c r="D1617" s="2" t="s">
        <v>5940</v>
      </c>
      <c r="E1617" s="2" t="s">
        <v>8808</v>
      </c>
      <c r="F1617" s="2" t="s">
        <v>37</v>
      </c>
      <c r="G1617" s="2" t="s">
        <v>56</v>
      </c>
      <c r="H1617" s="2">
        <v>29000000</v>
      </c>
      <c r="I1617" s="2">
        <v>7.5</v>
      </c>
    </row>
    <row r="1618" spans="1:9" x14ac:dyDescent="0.3">
      <c r="A1618" s="1" t="s">
        <v>3639</v>
      </c>
      <c r="B1618" s="1">
        <v>112</v>
      </c>
      <c r="C1618" s="1">
        <v>4554569</v>
      </c>
      <c r="D1618" s="1" t="s">
        <v>2527</v>
      </c>
      <c r="E1618" s="1" t="s">
        <v>8811</v>
      </c>
      <c r="F1618" s="1" t="s">
        <v>37</v>
      </c>
      <c r="G1618" s="1" t="s">
        <v>38</v>
      </c>
      <c r="H1618" s="1">
        <v>28000000</v>
      </c>
      <c r="I1618" s="1">
        <v>6.9</v>
      </c>
    </row>
    <row r="1619" spans="1:9" x14ac:dyDescent="0.3">
      <c r="A1619" s="2" t="s">
        <v>8814</v>
      </c>
      <c r="B1619" s="2">
        <v>88</v>
      </c>
      <c r="C1619" s="2">
        <v>17016190</v>
      </c>
      <c r="D1619" s="2" t="s">
        <v>8066</v>
      </c>
      <c r="E1619" s="2" t="s">
        <v>8815</v>
      </c>
      <c r="F1619" s="2" t="s">
        <v>37</v>
      </c>
      <c r="G1619" s="2" t="s">
        <v>8819</v>
      </c>
      <c r="H1619" s="2">
        <v>12000000</v>
      </c>
      <c r="I1619" s="2">
        <v>4.9000000000000004</v>
      </c>
    </row>
    <row r="1620" spans="1:9" x14ac:dyDescent="0.3">
      <c r="A1620" s="1" t="s">
        <v>8820</v>
      </c>
      <c r="B1620" s="1">
        <v>94</v>
      </c>
      <c r="C1620" s="1">
        <v>6301131</v>
      </c>
      <c r="D1620" s="1" t="s">
        <v>2202</v>
      </c>
      <c r="E1620" s="1" t="s">
        <v>8822</v>
      </c>
      <c r="F1620" s="1" t="s">
        <v>37</v>
      </c>
      <c r="G1620" s="1" t="s">
        <v>38</v>
      </c>
      <c r="H1620" s="1">
        <v>29000000</v>
      </c>
      <c r="I1620" s="1">
        <v>7.1</v>
      </c>
    </row>
    <row r="1621" spans="1:9" x14ac:dyDescent="0.3">
      <c r="A1621" s="2" t="s">
        <v>1658</v>
      </c>
      <c r="B1621" s="2">
        <v>90</v>
      </c>
      <c r="C1621" s="2">
        <v>217350219</v>
      </c>
      <c r="D1621" s="2" t="s">
        <v>89</v>
      </c>
      <c r="E1621" s="2" t="s">
        <v>8826</v>
      </c>
      <c r="F1621" s="2" t="s">
        <v>37</v>
      </c>
      <c r="G1621" s="2" t="s">
        <v>38</v>
      </c>
      <c r="H1621" s="2">
        <v>28000000</v>
      </c>
      <c r="I1621" s="2">
        <v>8</v>
      </c>
    </row>
    <row r="1622" spans="1:9" x14ac:dyDescent="0.3">
      <c r="A1622" s="1" t="s">
        <v>3088</v>
      </c>
      <c r="B1622" s="1">
        <v>167</v>
      </c>
      <c r="C1622" s="1">
        <v>161029270</v>
      </c>
      <c r="D1622" s="1" t="s">
        <v>8831</v>
      </c>
      <c r="E1622" s="1" t="s">
        <v>8832</v>
      </c>
      <c r="F1622" s="1" t="s">
        <v>37</v>
      </c>
      <c r="G1622" s="1" t="s">
        <v>38</v>
      </c>
      <c r="H1622" s="1">
        <v>28000000</v>
      </c>
      <c r="I1622" s="1">
        <v>7.9</v>
      </c>
    </row>
    <row r="1623" spans="1:9" x14ac:dyDescent="0.3">
      <c r="A1623" s="2" t="s">
        <v>389</v>
      </c>
      <c r="B1623" s="2">
        <v>118</v>
      </c>
      <c r="C1623" s="2">
        <v>179870271</v>
      </c>
      <c r="D1623" s="2" t="s">
        <v>127</v>
      </c>
      <c r="E1623" s="2" t="s">
        <v>8837</v>
      </c>
      <c r="F1623" s="2" t="s">
        <v>37</v>
      </c>
      <c r="G1623" s="2" t="s">
        <v>38</v>
      </c>
      <c r="H1623" s="2">
        <v>28000000</v>
      </c>
      <c r="I1623" s="2">
        <v>7.6</v>
      </c>
    </row>
    <row r="1624" spans="1:9" x14ac:dyDescent="0.3">
      <c r="A1624" s="1" t="s">
        <v>8840</v>
      </c>
      <c r="B1624" s="1">
        <v>83</v>
      </c>
      <c r="C1624" s="1">
        <v>100491683</v>
      </c>
      <c r="D1624" s="1" t="s">
        <v>8841</v>
      </c>
      <c r="E1624" s="1" t="s">
        <v>8842</v>
      </c>
      <c r="F1624" s="1" t="s">
        <v>37</v>
      </c>
      <c r="G1624" s="1" t="s">
        <v>38</v>
      </c>
      <c r="H1624" s="1">
        <v>24000000</v>
      </c>
      <c r="I1624" s="1">
        <v>5.9</v>
      </c>
    </row>
    <row r="1625" spans="1:9" x14ac:dyDescent="0.3">
      <c r="A1625" s="2" t="s">
        <v>962</v>
      </c>
      <c r="B1625" s="2">
        <v>104</v>
      </c>
      <c r="C1625" s="2">
        <v>74058698</v>
      </c>
      <c r="D1625" s="2" t="s">
        <v>2125</v>
      </c>
      <c r="E1625" s="2" t="s">
        <v>8845</v>
      </c>
      <c r="F1625" s="2" t="s">
        <v>37</v>
      </c>
      <c r="G1625" s="2" t="s">
        <v>38</v>
      </c>
      <c r="H1625" s="2">
        <v>60000000</v>
      </c>
      <c r="I1625" s="2">
        <v>6.3</v>
      </c>
    </row>
    <row r="1626" spans="1:9" x14ac:dyDescent="0.3">
      <c r="A1626" s="1" t="s">
        <v>4903</v>
      </c>
      <c r="B1626" s="1">
        <v>102</v>
      </c>
      <c r="C1626" s="1">
        <v>55845943</v>
      </c>
      <c r="D1626" s="1" t="s">
        <v>334</v>
      </c>
      <c r="E1626" s="1" t="s">
        <v>8853</v>
      </c>
      <c r="F1626" s="1" t="s">
        <v>37</v>
      </c>
      <c r="G1626" s="1" t="s">
        <v>38</v>
      </c>
      <c r="H1626" s="1">
        <v>29000000</v>
      </c>
      <c r="I1626" s="1">
        <v>6.4</v>
      </c>
    </row>
    <row r="1627" spans="1:9" x14ac:dyDescent="0.3">
      <c r="A1627" s="2" t="s">
        <v>1311</v>
      </c>
      <c r="B1627" s="2">
        <v>131</v>
      </c>
      <c r="C1627" s="2">
        <v>81350242</v>
      </c>
      <c r="D1627" s="2" t="s">
        <v>59</v>
      </c>
      <c r="E1627" s="2" t="s">
        <v>8857</v>
      </c>
      <c r="F1627" s="2" t="s">
        <v>37</v>
      </c>
      <c r="G1627" s="2" t="s">
        <v>38</v>
      </c>
      <c r="H1627" s="2">
        <v>28000000</v>
      </c>
      <c r="I1627" s="2">
        <v>8.1999999999999993</v>
      </c>
    </row>
    <row r="1628" spans="1:9" x14ac:dyDescent="0.3">
      <c r="A1628" s="1" t="s">
        <v>7885</v>
      </c>
      <c r="B1628" s="1">
        <v>101</v>
      </c>
      <c r="C1628" s="1">
        <v>67266300</v>
      </c>
      <c r="D1628" s="1" t="s">
        <v>1671</v>
      </c>
      <c r="E1628" s="1" t="s">
        <v>8861</v>
      </c>
      <c r="F1628" s="1" t="s">
        <v>37</v>
      </c>
      <c r="G1628" s="1" t="s">
        <v>767</v>
      </c>
      <c r="H1628" s="1">
        <v>28000000</v>
      </c>
      <c r="I1628" s="1">
        <v>6.9</v>
      </c>
    </row>
    <row r="1629" spans="1:9" x14ac:dyDescent="0.3">
      <c r="A1629" s="2" t="s">
        <v>1751</v>
      </c>
      <c r="B1629" s="2">
        <v>130</v>
      </c>
      <c r="C1629" s="2">
        <v>70235322</v>
      </c>
      <c r="D1629" s="2" t="s">
        <v>3067</v>
      </c>
      <c r="E1629" s="2" t="s">
        <v>8864</v>
      </c>
      <c r="F1629" s="2" t="s">
        <v>37</v>
      </c>
      <c r="G1629" s="2" t="s">
        <v>38</v>
      </c>
      <c r="H1629" s="2">
        <v>28000000</v>
      </c>
      <c r="I1629" s="2">
        <v>7.8</v>
      </c>
    </row>
    <row r="1630" spans="1:9" x14ac:dyDescent="0.3">
      <c r="A1630" s="1" t="s">
        <v>1064</v>
      </c>
      <c r="B1630" s="1">
        <v>120</v>
      </c>
      <c r="C1630" s="1">
        <v>7443007</v>
      </c>
      <c r="D1630" s="1" t="s">
        <v>5510</v>
      </c>
      <c r="E1630" s="1" t="s">
        <v>8868</v>
      </c>
      <c r="F1630" s="1" t="s">
        <v>37</v>
      </c>
      <c r="G1630" s="1" t="s">
        <v>38</v>
      </c>
      <c r="H1630" s="1">
        <v>30000000</v>
      </c>
      <c r="I1630" s="1">
        <v>6.7</v>
      </c>
    </row>
    <row r="1631" spans="1:9" x14ac:dyDescent="0.3">
      <c r="A1631" s="2" t="s">
        <v>8565</v>
      </c>
      <c r="B1631" s="2">
        <v>135</v>
      </c>
      <c r="C1631" s="2">
        <v>64371181</v>
      </c>
      <c r="D1631" s="2" t="s">
        <v>4224</v>
      </c>
      <c r="E1631" s="2" t="s">
        <v>8873</v>
      </c>
      <c r="F1631" s="2" t="s">
        <v>37</v>
      </c>
      <c r="G1631" s="2" t="s">
        <v>38</v>
      </c>
      <c r="H1631" s="2">
        <v>28000000</v>
      </c>
      <c r="I1631" s="2">
        <v>7.5</v>
      </c>
    </row>
    <row r="1632" spans="1:9" x14ac:dyDescent="0.3">
      <c r="A1632" s="1" t="s">
        <v>111</v>
      </c>
      <c r="B1632" s="1">
        <v>110</v>
      </c>
      <c r="C1632" s="1">
        <v>58885635</v>
      </c>
      <c r="D1632" s="1" t="s">
        <v>4904</v>
      </c>
      <c r="E1632" s="1" t="s">
        <v>8877</v>
      </c>
      <c r="F1632" s="1" t="s">
        <v>37</v>
      </c>
      <c r="G1632" s="1" t="s">
        <v>38</v>
      </c>
      <c r="H1632" s="1">
        <v>26000000</v>
      </c>
      <c r="I1632" s="1">
        <v>7.4</v>
      </c>
    </row>
    <row r="1633" spans="1:9" x14ac:dyDescent="0.3">
      <c r="A1633" s="2" t="s">
        <v>2612</v>
      </c>
      <c r="B1633" s="2">
        <v>103</v>
      </c>
      <c r="C1633" s="2">
        <v>60400856</v>
      </c>
      <c r="D1633" s="2" t="s">
        <v>1681</v>
      </c>
      <c r="E1633" s="2" t="s">
        <v>8880</v>
      </c>
      <c r="F1633" s="2" t="s">
        <v>37</v>
      </c>
      <c r="G1633" s="2" t="s">
        <v>767</v>
      </c>
      <c r="H1633" s="2">
        <v>35000000</v>
      </c>
      <c r="I1633" s="2">
        <v>5.2</v>
      </c>
    </row>
    <row r="1634" spans="1:9" x14ac:dyDescent="0.3">
      <c r="A1634" s="1" t="s">
        <v>5382</v>
      </c>
      <c r="B1634" s="1">
        <v>110</v>
      </c>
      <c r="C1634" s="1">
        <v>52353636</v>
      </c>
      <c r="D1634" s="1" t="s">
        <v>2527</v>
      </c>
      <c r="E1634" s="1" t="s">
        <v>8892</v>
      </c>
      <c r="F1634" s="1" t="s">
        <v>37</v>
      </c>
      <c r="G1634" s="1" t="s">
        <v>38</v>
      </c>
      <c r="H1634" s="1">
        <v>21000000</v>
      </c>
      <c r="I1634" s="1">
        <v>7.6</v>
      </c>
    </row>
    <row r="1635" spans="1:9" x14ac:dyDescent="0.3">
      <c r="A1635" s="2" t="s">
        <v>1421</v>
      </c>
      <c r="B1635" s="2">
        <v>91</v>
      </c>
      <c r="C1635" s="2">
        <v>51475962</v>
      </c>
      <c r="D1635" s="2" t="s">
        <v>852</v>
      </c>
      <c r="E1635" s="2" t="s">
        <v>8896</v>
      </c>
      <c r="F1635" s="2" t="s">
        <v>37</v>
      </c>
      <c r="G1635" s="2" t="s">
        <v>38</v>
      </c>
      <c r="H1635" s="2">
        <v>30000000</v>
      </c>
      <c r="I1635" s="2">
        <v>7.3</v>
      </c>
    </row>
    <row r="1636" spans="1:9" x14ac:dyDescent="0.3">
      <c r="A1636" s="1" t="s">
        <v>703</v>
      </c>
      <c r="B1636" s="1">
        <v>105</v>
      </c>
      <c r="C1636" s="1">
        <v>63910583</v>
      </c>
      <c r="D1636" s="1" t="s">
        <v>1681</v>
      </c>
      <c r="E1636" s="1" t="s">
        <v>8899</v>
      </c>
      <c r="F1636" s="1" t="s">
        <v>37</v>
      </c>
      <c r="G1636" s="1" t="s">
        <v>38</v>
      </c>
      <c r="H1636" s="1">
        <v>28000000</v>
      </c>
      <c r="I1636" s="1">
        <v>6.6</v>
      </c>
    </row>
    <row r="1637" spans="1:9" x14ac:dyDescent="0.3">
      <c r="A1637" s="2" t="s">
        <v>6142</v>
      </c>
      <c r="B1637" s="2">
        <v>127</v>
      </c>
      <c r="C1637" s="2">
        <v>62300000</v>
      </c>
      <c r="D1637" s="2" t="s">
        <v>50</v>
      </c>
      <c r="E1637" s="2" t="s">
        <v>8903</v>
      </c>
      <c r="F1637" s="2" t="s">
        <v>37</v>
      </c>
      <c r="G1637" s="2" t="s">
        <v>56</v>
      </c>
      <c r="H1637" s="2">
        <v>28000000</v>
      </c>
      <c r="I1637" s="2">
        <v>6.8</v>
      </c>
    </row>
    <row r="1638" spans="1:9" x14ac:dyDescent="0.3">
      <c r="A1638" s="1" t="s">
        <v>1679</v>
      </c>
      <c r="B1638" s="1">
        <v>82</v>
      </c>
      <c r="C1638" s="1">
        <v>49968653</v>
      </c>
      <c r="D1638" s="1" t="s">
        <v>1681</v>
      </c>
      <c r="E1638" s="1" t="s">
        <v>8908</v>
      </c>
      <c r="F1638" s="1" t="s">
        <v>37</v>
      </c>
      <c r="G1638" s="1" t="s">
        <v>38</v>
      </c>
      <c r="H1638" s="1">
        <v>28000000</v>
      </c>
      <c r="I1638" s="1">
        <v>6.9</v>
      </c>
    </row>
    <row r="1639" spans="1:9" x14ac:dyDescent="0.3">
      <c r="A1639" s="2" t="s">
        <v>1819</v>
      </c>
      <c r="B1639" s="2">
        <v>99</v>
      </c>
      <c r="C1639" s="2">
        <v>44450000</v>
      </c>
      <c r="D1639" s="2" t="s">
        <v>1401</v>
      </c>
      <c r="E1639" s="2" t="s">
        <v>8913</v>
      </c>
      <c r="F1639" s="2" t="s">
        <v>37</v>
      </c>
      <c r="G1639" s="2" t="s">
        <v>268</v>
      </c>
      <c r="H1639" s="2">
        <v>27000000</v>
      </c>
      <c r="I1639" s="2">
        <v>5.8</v>
      </c>
    </row>
    <row r="1640" spans="1:9" x14ac:dyDescent="0.3">
      <c r="A1640" s="1" t="s">
        <v>2112</v>
      </c>
      <c r="B1640" s="1">
        <v>90</v>
      </c>
      <c r="C1640" s="1">
        <v>45162741</v>
      </c>
      <c r="D1640" s="1" t="s">
        <v>1671</v>
      </c>
      <c r="E1640" s="1" t="s">
        <v>8917</v>
      </c>
      <c r="F1640" s="1" t="s">
        <v>37</v>
      </c>
      <c r="G1640" s="1" t="s">
        <v>767</v>
      </c>
      <c r="H1640" s="1">
        <v>28000000</v>
      </c>
      <c r="I1640" s="1">
        <v>6.6</v>
      </c>
    </row>
    <row r="1641" spans="1:9" x14ac:dyDescent="0.3">
      <c r="A1641" s="2" t="s">
        <v>7635</v>
      </c>
      <c r="B1641" s="2">
        <v>115</v>
      </c>
      <c r="C1641" s="2">
        <v>71346930</v>
      </c>
      <c r="D1641" s="2" t="s">
        <v>8921</v>
      </c>
      <c r="E1641" s="2" t="s">
        <v>8923</v>
      </c>
      <c r="F1641" s="2" t="s">
        <v>37</v>
      </c>
      <c r="G1641" s="2" t="s">
        <v>38</v>
      </c>
      <c r="H1641" s="2">
        <v>28000000</v>
      </c>
      <c r="I1641" s="2">
        <v>6.7</v>
      </c>
    </row>
    <row r="1642" spans="1:9" x14ac:dyDescent="0.3">
      <c r="A1642" s="1" t="s">
        <v>4066</v>
      </c>
      <c r="B1642" s="1">
        <v>96</v>
      </c>
      <c r="C1642" s="1">
        <v>39514713</v>
      </c>
      <c r="D1642" s="1" t="s">
        <v>515</v>
      </c>
      <c r="E1642" s="1" t="s">
        <v>8928</v>
      </c>
      <c r="F1642" s="1" t="s">
        <v>37</v>
      </c>
      <c r="G1642" s="1" t="s">
        <v>38</v>
      </c>
      <c r="H1642" s="1">
        <v>28000000</v>
      </c>
      <c r="I1642" s="1">
        <v>6.7</v>
      </c>
    </row>
    <row r="1643" spans="1:9" x14ac:dyDescent="0.3">
      <c r="A1643" s="2" t="s">
        <v>7204</v>
      </c>
      <c r="B1643" s="2">
        <v>104</v>
      </c>
      <c r="C1643" s="2">
        <v>43097652</v>
      </c>
      <c r="D1643" s="2" t="s">
        <v>1415</v>
      </c>
      <c r="E1643" s="2" t="s">
        <v>8933</v>
      </c>
      <c r="F1643" s="2" t="s">
        <v>37</v>
      </c>
      <c r="G1643" s="2" t="s">
        <v>38</v>
      </c>
      <c r="H1643" s="2">
        <v>28000000</v>
      </c>
      <c r="I1643" s="2">
        <v>6.3</v>
      </c>
    </row>
    <row r="1644" spans="1:9" x14ac:dyDescent="0.3">
      <c r="A1644" s="1" t="s">
        <v>692</v>
      </c>
      <c r="B1644" s="1">
        <v>117</v>
      </c>
      <c r="C1644" s="1">
        <v>48043505</v>
      </c>
      <c r="D1644" s="1" t="s">
        <v>2136</v>
      </c>
      <c r="E1644" s="1" t="s">
        <v>8938</v>
      </c>
      <c r="F1644" s="1" t="s">
        <v>37</v>
      </c>
      <c r="G1644" s="1" t="s">
        <v>56</v>
      </c>
      <c r="H1644" s="1">
        <v>30000000</v>
      </c>
      <c r="I1644" s="1">
        <v>7.7</v>
      </c>
    </row>
    <row r="1645" spans="1:9" x14ac:dyDescent="0.3">
      <c r="A1645" s="2" t="s">
        <v>4212</v>
      </c>
      <c r="B1645" s="2">
        <v>83</v>
      </c>
      <c r="C1645" s="2">
        <v>37053924</v>
      </c>
      <c r="D1645" s="2" t="s">
        <v>1752</v>
      </c>
      <c r="E1645" s="2" t="s">
        <v>8942</v>
      </c>
      <c r="F1645" s="2" t="s">
        <v>37</v>
      </c>
      <c r="G1645" s="2" t="s">
        <v>767</v>
      </c>
      <c r="H1645" s="2">
        <v>28000000</v>
      </c>
      <c r="I1645" s="2">
        <v>6.1</v>
      </c>
    </row>
    <row r="1646" spans="1:9" x14ac:dyDescent="0.3">
      <c r="A1646" s="1" t="s">
        <v>5486</v>
      </c>
      <c r="B1646" s="1">
        <v>99</v>
      </c>
      <c r="C1646" s="1">
        <v>33000377</v>
      </c>
      <c r="D1646" s="1" t="s">
        <v>8945</v>
      </c>
      <c r="E1646" s="1" t="s">
        <v>8946</v>
      </c>
      <c r="F1646" s="1" t="s">
        <v>37</v>
      </c>
      <c r="G1646" s="1" t="s">
        <v>38</v>
      </c>
      <c r="H1646" s="1">
        <v>28000000</v>
      </c>
      <c r="I1646" s="1">
        <v>4.9000000000000004</v>
      </c>
    </row>
    <row r="1647" spans="1:9" x14ac:dyDescent="0.3">
      <c r="A1647" s="2" t="s">
        <v>8950</v>
      </c>
      <c r="B1647" s="2">
        <v>81</v>
      </c>
      <c r="C1647" s="2">
        <v>66950483</v>
      </c>
      <c r="D1647" s="2" t="s">
        <v>3057</v>
      </c>
      <c r="E1647" s="2" t="s">
        <v>8951</v>
      </c>
      <c r="F1647" s="2" t="s">
        <v>37</v>
      </c>
      <c r="G1647" s="2" t="s">
        <v>38</v>
      </c>
      <c r="H1647" s="2">
        <v>28000000</v>
      </c>
      <c r="I1647" s="2">
        <v>6.2</v>
      </c>
    </row>
    <row r="1648" spans="1:9" x14ac:dyDescent="0.3">
      <c r="A1648" s="1" t="s">
        <v>940</v>
      </c>
      <c r="B1648" s="1">
        <v>135</v>
      </c>
      <c r="C1648" s="1">
        <v>38372662</v>
      </c>
      <c r="D1648" s="1" t="s">
        <v>214</v>
      </c>
      <c r="E1648" s="1" t="s">
        <v>8955</v>
      </c>
      <c r="F1648" s="1" t="s">
        <v>37</v>
      </c>
      <c r="G1648" s="1" t="s">
        <v>1465</v>
      </c>
      <c r="H1648" s="1">
        <v>28000000</v>
      </c>
      <c r="I1648" s="1">
        <v>7.8</v>
      </c>
    </row>
    <row r="1649" spans="1:9" x14ac:dyDescent="0.3">
      <c r="A1649" s="2" t="s">
        <v>187</v>
      </c>
      <c r="B1649" s="2">
        <v>117</v>
      </c>
      <c r="C1649" s="2">
        <v>27000000</v>
      </c>
      <c r="D1649" s="2" t="s">
        <v>2954</v>
      </c>
      <c r="E1649" s="2" t="s">
        <v>8960</v>
      </c>
      <c r="F1649" s="2" t="s">
        <v>37</v>
      </c>
      <c r="G1649" s="2" t="s">
        <v>38</v>
      </c>
      <c r="H1649" s="2">
        <v>28000000</v>
      </c>
      <c r="I1649" s="2">
        <v>8.1999999999999993</v>
      </c>
    </row>
    <row r="1650" spans="1:9" x14ac:dyDescent="0.3">
      <c r="A1650" s="1" t="s">
        <v>3516</v>
      </c>
      <c r="B1650" s="1">
        <v>139</v>
      </c>
      <c r="C1650" s="1">
        <v>31600000</v>
      </c>
      <c r="D1650" s="1" t="s">
        <v>8963</v>
      </c>
      <c r="E1650" s="1" t="s">
        <v>8964</v>
      </c>
      <c r="F1650" s="1" t="s">
        <v>37</v>
      </c>
      <c r="G1650" s="1" t="s">
        <v>38</v>
      </c>
      <c r="H1650" s="1">
        <v>28000000</v>
      </c>
      <c r="I1650" s="1">
        <v>6.9</v>
      </c>
    </row>
    <row r="1651" spans="1:9" x14ac:dyDescent="0.3">
      <c r="A1651" s="2" t="s">
        <v>327</v>
      </c>
      <c r="B1651" s="2">
        <v>123</v>
      </c>
      <c r="C1651" s="2">
        <v>30688364</v>
      </c>
      <c r="D1651" s="2" t="s">
        <v>923</v>
      </c>
      <c r="E1651" s="2" t="s">
        <v>8968</v>
      </c>
      <c r="F1651" s="2" t="s">
        <v>37</v>
      </c>
      <c r="G1651" s="2" t="s">
        <v>38</v>
      </c>
      <c r="H1651" s="2">
        <v>28000000</v>
      </c>
      <c r="I1651" s="2">
        <v>6.2</v>
      </c>
    </row>
    <row r="1652" spans="1:9" x14ac:dyDescent="0.3">
      <c r="A1652" s="1" t="s">
        <v>8972</v>
      </c>
      <c r="B1652" s="1">
        <v>117</v>
      </c>
      <c r="C1652" s="1">
        <v>28563179</v>
      </c>
      <c r="D1652" s="1" t="s">
        <v>2125</v>
      </c>
      <c r="E1652" s="1" t="s">
        <v>8974</v>
      </c>
      <c r="F1652" s="1" t="s">
        <v>37</v>
      </c>
      <c r="G1652" s="1" t="s">
        <v>38</v>
      </c>
      <c r="H1652" s="1">
        <v>21000000</v>
      </c>
      <c r="I1652" s="1">
        <v>6.9</v>
      </c>
    </row>
    <row r="1653" spans="1:9" x14ac:dyDescent="0.3">
      <c r="A1653" s="2" t="s">
        <v>8978</v>
      </c>
      <c r="B1653" s="2">
        <v>97</v>
      </c>
      <c r="C1653" s="2">
        <v>16779636</v>
      </c>
      <c r="D1653" s="2" t="s">
        <v>4384</v>
      </c>
      <c r="E1653" s="2" t="s">
        <v>8980</v>
      </c>
      <c r="F1653" s="2" t="s">
        <v>37</v>
      </c>
      <c r="G1653" s="2" t="s">
        <v>38</v>
      </c>
      <c r="H1653" s="2">
        <v>28000000</v>
      </c>
      <c r="I1653" s="2">
        <v>4.8</v>
      </c>
    </row>
    <row r="1654" spans="1:9" x14ac:dyDescent="0.3">
      <c r="A1654" s="1" t="s">
        <v>2888</v>
      </c>
      <c r="B1654" s="1">
        <v>81</v>
      </c>
      <c r="C1654" s="1">
        <v>10762178</v>
      </c>
      <c r="D1654" s="1" t="s">
        <v>67</v>
      </c>
      <c r="E1654" s="1" t="s">
        <v>8985</v>
      </c>
      <c r="F1654" s="1" t="s">
        <v>37</v>
      </c>
      <c r="G1654" s="1" t="s">
        <v>1465</v>
      </c>
      <c r="H1654" s="1">
        <v>160000000</v>
      </c>
      <c r="I1654" s="1">
        <v>8</v>
      </c>
    </row>
    <row r="1655" spans="1:9" x14ac:dyDescent="0.3">
      <c r="A1655" s="2" t="s">
        <v>4239</v>
      </c>
      <c r="B1655" s="2">
        <v>103</v>
      </c>
      <c r="C1655" s="2">
        <v>17324744</v>
      </c>
      <c r="D1655" s="2" t="s">
        <v>3632</v>
      </c>
      <c r="E1655" s="2" t="s">
        <v>8989</v>
      </c>
      <c r="F1655" s="2" t="s">
        <v>37</v>
      </c>
      <c r="G1655" s="2" t="s">
        <v>38</v>
      </c>
      <c r="H1655" s="2">
        <v>28000000</v>
      </c>
      <c r="I1655" s="2">
        <v>5.3</v>
      </c>
    </row>
    <row r="1656" spans="1:9" x14ac:dyDescent="0.3">
      <c r="A1656" s="1" t="s">
        <v>1965</v>
      </c>
      <c r="B1656" s="1">
        <v>119</v>
      </c>
      <c r="C1656" s="1">
        <v>8888143</v>
      </c>
      <c r="D1656" s="1" t="s">
        <v>6283</v>
      </c>
      <c r="E1656" s="1" t="s">
        <v>8993</v>
      </c>
      <c r="F1656" s="1" t="s">
        <v>37</v>
      </c>
      <c r="G1656" s="1" t="s">
        <v>268</v>
      </c>
      <c r="H1656" s="1">
        <v>28000000</v>
      </c>
      <c r="I1656" s="1">
        <v>6.7</v>
      </c>
    </row>
    <row r="1657" spans="1:9" x14ac:dyDescent="0.3">
      <c r="A1657" s="2" t="s">
        <v>4107</v>
      </c>
      <c r="B1657" s="2">
        <v>94</v>
      </c>
      <c r="C1657" s="2">
        <v>24268828</v>
      </c>
      <c r="D1657" s="2" t="s">
        <v>8997</v>
      </c>
      <c r="E1657" s="2" t="s">
        <v>8998</v>
      </c>
      <c r="F1657" s="2" t="s">
        <v>37</v>
      </c>
      <c r="G1657" s="2" t="s">
        <v>38</v>
      </c>
      <c r="H1657" s="2">
        <v>28000000</v>
      </c>
      <c r="I1657" s="2">
        <v>5.4</v>
      </c>
    </row>
    <row r="1658" spans="1:9" x14ac:dyDescent="0.3">
      <c r="A1658" s="1" t="s">
        <v>7443</v>
      </c>
      <c r="B1658" s="1">
        <v>89</v>
      </c>
      <c r="C1658" s="1">
        <v>8119205</v>
      </c>
      <c r="D1658" s="1" t="s">
        <v>515</v>
      </c>
      <c r="E1658" s="1" t="s">
        <v>9004</v>
      </c>
      <c r="F1658" s="1" t="s">
        <v>37</v>
      </c>
      <c r="G1658" s="1" t="s">
        <v>38</v>
      </c>
      <c r="H1658" s="1">
        <v>28000000</v>
      </c>
      <c r="I1658" s="1">
        <v>5.4</v>
      </c>
    </row>
    <row r="1659" spans="1:9" x14ac:dyDescent="0.3">
      <c r="A1659" s="2" t="s">
        <v>5367</v>
      </c>
      <c r="B1659" s="2">
        <v>98</v>
      </c>
      <c r="C1659" s="2">
        <v>8434601</v>
      </c>
      <c r="D1659" s="2" t="s">
        <v>4177</v>
      </c>
      <c r="E1659" s="2" t="s">
        <v>9007</v>
      </c>
      <c r="F1659" s="2" t="s">
        <v>37</v>
      </c>
      <c r="G1659" s="2" t="s">
        <v>38</v>
      </c>
      <c r="H1659" s="2">
        <v>28000000</v>
      </c>
      <c r="I1659" s="2">
        <v>4.9000000000000004</v>
      </c>
    </row>
    <row r="1660" spans="1:9" x14ac:dyDescent="0.3">
      <c r="A1660" s="1" t="s">
        <v>5418</v>
      </c>
      <c r="B1660" s="1">
        <v>107</v>
      </c>
      <c r="C1660" s="1">
        <v>6998324</v>
      </c>
      <c r="D1660" s="1" t="s">
        <v>2527</v>
      </c>
      <c r="E1660" s="1" t="s">
        <v>9011</v>
      </c>
      <c r="F1660" s="1" t="s">
        <v>37</v>
      </c>
      <c r="G1660" s="1" t="s">
        <v>38</v>
      </c>
      <c r="H1660" s="1">
        <v>28000000</v>
      </c>
      <c r="I1660" s="1">
        <v>6.1</v>
      </c>
    </row>
    <row r="1661" spans="1:9" x14ac:dyDescent="0.3">
      <c r="A1661" s="2" t="s">
        <v>6074</v>
      </c>
      <c r="B1661" s="2">
        <v>108</v>
      </c>
      <c r="C1661" s="2">
        <v>10907291</v>
      </c>
      <c r="D1661" s="2" t="s">
        <v>9015</v>
      </c>
      <c r="E1661" s="2" t="s">
        <v>9016</v>
      </c>
      <c r="F1661" s="2" t="s">
        <v>37</v>
      </c>
      <c r="G1661" s="2" t="s">
        <v>38</v>
      </c>
      <c r="H1661" s="2">
        <v>28000000</v>
      </c>
      <c r="I1661" s="2">
        <v>5.8</v>
      </c>
    </row>
    <row r="1662" spans="1:9" x14ac:dyDescent="0.3">
      <c r="A1662" s="1" t="s">
        <v>487</v>
      </c>
      <c r="B1662" s="1">
        <v>134</v>
      </c>
      <c r="C1662" s="1">
        <v>5532301</v>
      </c>
      <c r="D1662" s="1" t="s">
        <v>3241</v>
      </c>
      <c r="E1662" s="1" t="s">
        <v>9021</v>
      </c>
      <c r="F1662" s="1" t="s">
        <v>37</v>
      </c>
      <c r="G1662" s="1" t="s">
        <v>38</v>
      </c>
      <c r="H1662" s="1">
        <v>28000000</v>
      </c>
      <c r="I1662" s="1">
        <v>7</v>
      </c>
    </row>
    <row r="1663" spans="1:9" x14ac:dyDescent="0.3">
      <c r="A1663" s="2" t="s">
        <v>9025</v>
      </c>
      <c r="B1663" s="2">
        <v>110</v>
      </c>
      <c r="C1663" s="2">
        <v>2775593</v>
      </c>
      <c r="D1663" s="2" t="s">
        <v>1415</v>
      </c>
      <c r="E1663" s="2" t="s">
        <v>9027</v>
      </c>
      <c r="F1663" s="2" t="s">
        <v>37</v>
      </c>
      <c r="G1663" s="2" t="s">
        <v>56</v>
      </c>
      <c r="H1663" s="2">
        <v>27000000</v>
      </c>
      <c r="I1663" s="2">
        <v>6.5</v>
      </c>
    </row>
    <row r="1664" spans="1:9" x14ac:dyDescent="0.3">
      <c r="A1664" s="1" t="s">
        <v>9031</v>
      </c>
      <c r="B1664" s="1">
        <v>103</v>
      </c>
      <c r="C1664" s="1">
        <v>28751715</v>
      </c>
      <c r="D1664" s="1" t="s">
        <v>1752</v>
      </c>
      <c r="E1664" s="1" t="s">
        <v>9033</v>
      </c>
      <c r="F1664" s="1" t="s">
        <v>37</v>
      </c>
      <c r="G1664" s="1" t="s">
        <v>38</v>
      </c>
      <c r="H1664" s="1">
        <v>28000000</v>
      </c>
      <c r="I1664" s="1">
        <v>6.6</v>
      </c>
    </row>
    <row r="1665" spans="1:9" x14ac:dyDescent="0.3">
      <c r="A1665" s="2" t="s">
        <v>9043</v>
      </c>
      <c r="B1665" s="2">
        <v>100</v>
      </c>
      <c r="C1665" s="2">
        <v>20285518</v>
      </c>
      <c r="D1665" s="2" t="s">
        <v>464</v>
      </c>
      <c r="E1665" s="2" t="s">
        <v>9044</v>
      </c>
      <c r="F1665" s="2" t="s">
        <v>37</v>
      </c>
      <c r="G1665" s="2" t="s">
        <v>1465</v>
      </c>
      <c r="H1665" s="2">
        <v>28000000</v>
      </c>
      <c r="I1665" s="2">
        <v>5.7</v>
      </c>
    </row>
    <row r="1666" spans="1:9" x14ac:dyDescent="0.3">
      <c r="A1666" s="1" t="s">
        <v>6142</v>
      </c>
      <c r="B1666" s="1">
        <v>131</v>
      </c>
      <c r="C1666" s="1">
        <v>67900000</v>
      </c>
      <c r="D1666" s="1" t="s">
        <v>50</v>
      </c>
      <c r="E1666" s="1" t="s">
        <v>9049</v>
      </c>
      <c r="F1666" s="1" t="s">
        <v>37</v>
      </c>
      <c r="G1666" s="1" t="s">
        <v>56</v>
      </c>
      <c r="H1666" s="1">
        <v>27500000</v>
      </c>
      <c r="I1666" s="1">
        <v>6.6</v>
      </c>
    </row>
    <row r="1667" spans="1:9" x14ac:dyDescent="0.3">
      <c r="A1667" s="2" t="s">
        <v>3218</v>
      </c>
      <c r="B1667" s="2">
        <v>133</v>
      </c>
      <c r="C1667" s="2">
        <v>148734225</v>
      </c>
      <c r="D1667" s="2" t="s">
        <v>1681</v>
      </c>
      <c r="E1667" s="2" t="s">
        <v>9054</v>
      </c>
      <c r="F1667" s="2" t="s">
        <v>37</v>
      </c>
      <c r="G1667" s="2" t="s">
        <v>38</v>
      </c>
      <c r="H1667" s="2">
        <v>30000000</v>
      </c>
      <c r="I1667" s="2">
        <v>7</v>
      </c>
    </row>
    <row r="1668" spans="1:9" x14ac:dyDescent="0.3">
      <c r="A1668" s="1" t="s">
        <v>6396</v>
      </c>
      <c r="B1668" s="1">
        <v>109</v>
      </c>
      <c r="C1668" s="1">
        <v>49185998</v>
      </c>
      <c r="D1668" s="1" t="s">
        <v>3409</v>
      </c>
      <c r="E1668" s="1" t="s">
        <v>9058</v>
      </c>
      <c r="F1668" s="1" t="s">
        <v>37</v>
      </c>
      <c r="G1668" s="1" t="s">
        <v>38</v>
      </c>
      <c r="H1668" s="1">
        <v>30000000</v>
      </c>
      <c r="I1668" s="1">
        <v>7.4</v>
      </c>
    </row>
    <row r="1669" spans="1:9" x14ac:dyDescent="0.3">
      <c r="A1669" s="2" t="s">
        <v>6800</v>
      </c>
      <c r="B1669" s="2">
        <v>114</v>
      </c>
      <c r="C1669" s="2">
        <v>42168445</v>
      </c>
      <c r="D1669" s="2" t="s">
        <v>1415</v>
      </c>
      <c r="E1669" s="2" t="s">
        <v>9062</v>
      </c>
      <c r="F1669" s="2" t="s">
        <v>37</v>
      </c>
      <c r="G1669" s="2" t="s">
        <v>38</v>
      </c>
      <c r="H1669" s="2">
        <v>35000000</v>
      </c>
      <c r="I1669" s="2">
        <v>5.3</v>
      </c>
    </row>
    <row r="1670" spans="1:9" x14ac:dyDescent="0.3">
      <c r="A1670" s="1" t="s">
        <v>9065</v>
      </c>
      <c r="B1670" s="1">
        <v>164</v>
      </c>
      <c r="C1670" s="1">
        <v>26400000</v>
      </c>
      <c r="D1670" s="1" t="s">
        <v>2157</v>
      </c>
      <c r="E1670" s="1" t="s">
        <v>9067</v>
      </c>
      <c r="F1670" s="1" t="s">
        <v>37</v>
      </c>
      <c r="G1670" s="1" t="s">
        <v>56</v>
      </c>
      <c r="H1670" s="1">
        <v>16000000</v>
      </c>
      <c r="I1670" s="1">
        <v>7.4</v>
      </c>
    </row>
    <row r="1671" spans="1:9" x14ac:dyDescent="0.3">
      <c r="A1671" s="2" t="s">
        <v>9070</v>
      </c>
      <c r="B1671" s="2">
        <v>92</v>
      </c>
      <c r="C1671" s="2">
        <v>17508670</v>
      </c>
      <c r="D1671" s="2" t="s">
        <v>5274</v>
      </c>
      <c r="E1671" s="2" t="s">
        <v>9073</v>
      </c>
      <c r="F1671" s="2" t="s">
        <v>37</v>
      </c>
      <c r="G1671" s="2" t="s">
        <v>56</v>
      </c>
      <c r="H1671" s="2">
        <v>15000000</v>
      </c>
      <c r="I1671" s="2">
        <v>7.4</v>
      </c>
    </row>
    <row r="1672" spans="1:9" x14ac:dyDescent="0.3">
      <c r="A1672" s="1" t="s">
        <v>816</v>
      </c>
      <c r="B1672" s="1">
        <v>122</v>
      </c>
      <c r="C1672" s="1">
        <v>9664316</v>
      </c>
      <c r="D1672" s="1" t="s">
        <v>4075</v>
      </c>
      <c r="E1672" s="1" t="s">
        <v>9077</v>
      </c>
      <c r="F1672" s="1" t="s">
        <v>37</v>
      </c>
      <c r="G1672" s="1" t="s">
        <v>38</v>
      </c>
      <c r="H1672" s="1">
        <v>27500000</v>
      </c>
      <c r="I1672" s="1">
        <v>6.8</v>
      </c>
    </row>
    <row r="1673" spans="1:9" x14ac:dyDescent="0.3">
      <c r="A1673" s="2" t="s">
        <v>9085</v>
      </c>
      <c r="B1673" s="2">
        <v>110</v>
      </c>
      <c r="C1673" s="2">
        <v>74888996</v>
      </c>
      <c r="D1673" s="2" t="s">
        <v>227</v>
      </c>
      <c r="E1673" s="2" t="s">
        <v>9086</v>
      </c>
      <c r="F1673" s="2" t="s">
        <v>37</v>
      </c>
      <c r="G1673" s="2" t="s">
        <v>38</v>
      </c>
      <c r="H1673" s="2">
        <v>30000000</v>
      </c>
      <c r="I1673" s="2">
        <v>7.2</v>
      </c>
    </row>
    <row r="1674" spans="1:9" x14ac:dyDescent="0.3">
      <c r="A1674" s="1" t="s">
        <v>9089</v>
      </c>
      <c r="B1674" s="1">
        <v>116</v>
      </c>
      <c r="C1674" s="1">
        <v>69586544</v>
      </c>
      <c r="D1674" s="1" t="s">
        <v>3409</v>
      </c>
      <c r="E1674" s="1" t="s">
        <v>9090</v>
      </c>
      <c r="F1674" s="1" t="s">
        <v>37</v>
      </c>
      <c r="G1674" s="1" t="s">
        <v>38</v>
      </c>
      <c r="H1674" s="1">
        <v>27000000</v>
      </c>
      <c r="I1674" s="1">
        <v>6</v>
      </c>
    </row>
    <row r="1675" spans="1:9" x14ac:dyDescent="0.3">
      <c r="A1675" s="2" t="s">
        <v>5164</v>
      </c>
      <c r="B1675" s="2">
        <v>115</v>
      </c>
      <c r="C1675" s="2">
        <v>60491560</v>
      </c>
      <c r="D1675" s="2" t="s">
        <v>2142</v>
      </c>
      <c r="E1675" s="2" t="s">
        <v>9094</v>
      </c>
      <c r="F1675" s="2" t="s">
        <v>37</v>
      </c>
      <c r="G1675" s="2" t="s">
        <v>38</v>
      </c>
      <c r="H1675" s="2">
        <v>27000000</v>
      </c>
      <c r="I1675" s="2">
        <v>6.6</v>
      </c>
    </row>
    <row r="1676" spans="1:9" x14ac:dyDescent="0.3">
      <c r="A1676" s="1" t="s">
        <v>5245</v>
      </c>
      <c r="B1676" s="1">
        <v>148</v>
      </c>
      <c r="C1676" s="1">
        <v>54200000</v>
      </c>
      <c r="D1676" s="1" t="s">
        <v>9099</v>
      </c>
      <c r="E1676" s="1" t="s">
        <v>9100</v>
      </c>
      <c r="F1676" s="1" t="s">
        <v>37</v>
      </c>
      <c r="G1676" s="1" t="s">
        <v>38</v>
      </c>
      <c r="H1676" s="1">
        <v>27000000</v>
      </c>
      <c r="I1676" s="1">
        <v>7.9</v>
      </c>
    </row>
    <row r="1677" spans="1:9" x14ac:dyDescent="0.3">
      <c r="A1677" s="2" t="s">
        <v>3405</v>
      </c>
      <c r="B1677" s="2">
        <v>118</v>
      </c>
      <c r="C1677" s="2">
        <v>30920167</v>
      </c>
      <c r="D1677" s="2" t="s">
        <v>6419</v>
      </c>
      <c r="E1677" s="2" t="s">
        <v>9112</v>
      </c>
      <c r="F1677" s="2" t="s">
        <v>37</v>
      </c>
      <c r="G1677" s="2" t="s">
        <v>38</v>
      </c>
      <c r="H1677" s="2">
        <v>25000000</v>
      </c>
      <c r="I1677" s="2">
        <v>5.7</v>
      </c>
    </row>
    <row r="1678" spans="1:9" x14ac:dyDescent="0.3">
      <c r="A1678" s="1" t="s">
        <v>198</v>
      </c>
      <c r="B1678" s="1">
        <v>101</v>
      </c>
      <c r="C1678" s="1">
        <v>40566655</v>
      </c>
      <c r="D1678" s="1" t="s">
        <v>1415</v>
      </c>
      <c r="E1678" s="1" t="s">
        <v>9117</v>
      </c>
      <c r="F1678" s="1" t="s">
        <v>37</v>
      </c>
      <c r="G1678" s="1" t="s">
        <v>56</v>
      </c>
      <c r="H1678" s="1">
        <v>30000000</v>
      </c>
      <c r="I1678" s="1">
        <v>7.1</v>
      </c>
    </row>
    <row r="1679" spans="1:9" x14ac:dyDescent="0.3">
      <c r="A1679" s="2" t="s">
        <v>7064</v>
      </c>
      <c r="B1679" s="2">
        <v>82</v>
      </c>
      <c r="C1679" s="2">
        <v>31768374</v>
      </c>
      <c r="D1679" s="2" t="s">
        <v>8536</v>
      </c>
      <c r="E1679" s="2" t="s">
        <v>9121</v>
      </c>
      <c r="F1679" s="2" t="s">
        <v>37</v>
      </c>
      <c r="G1679" s="2" t="s">
        <v>38</v>
      </c>
      <c r="H1679" s="2">
        <v>27000000</v>
      </c>
      <c r="I1679" s="2">
        <v>5.6</v>
      </c>
    </row>
    <row r="1680" spans="1:9" x14ac:dyDescent="0.3">
      <c r="A1680" s="1" t="s">
        <v>6046</v>
      </c>
      <c r="B1680" s="1">
        <v>110</v>
      </c>
      <c r="C1680" s="1">
        <v>22494487</v>
      </c>
      <c r="D1680" s="1" t="s">
        <v>2142</v>
      </c>
      <c r="E1680" s="1" t="s">
        <v>9125</v>
      </c>
      <c r="F1680" s="1" t="s">
        <v>37</v>
      </c>
      <c r="G1680" s="1" t="s">
        <v>767</v>
      </c>
      <c r="H1680" s="1">
        <v>27000000</v>
      </c>
      <c r="I1680" s="1">
        <v>7.8</v>
      </c>
    </row>
    <row r="1681" spans="1:9" x14ac:dyDescent="0.3">
      <c r="A1681" s="2" t="s">
        <v>9128</v>
      </c>
      <c r="B1681" s="2">
        <v>193</v>
      </c>
      <c r="C1681" s="2">
        <v>21500000</v>
      </c>
      <c r="D1681" s="2" t="s">
        <v>2157</v>
      </c>
      <c r="E1681" s="2" t="s">
        <v>9129</v>
      </c>
      <c r="F1681" s="2" t="s">
        <v>37</v>
      </c>
      <c r="G1681" s="2" t="s">
        <v>38</v>
      </c>
      <c r="H1681" s="2">
        <v>27000000</v>
      </c>
      <c r="I1681" s="2">
        <v>7.9</v>
      </c>
    </row>
    <row r="1682" spans="1:9" x14ac:dyDescent="0.3">
      <c r="A1682" s="1" t="s">
        <v>428</v>
      </c>
      <c r="B1682" s="1">
        <v>130</v>
      </c>
      <c r="C1682" s="1">
        <v>4463292</v>
      </c>
      <c r="D1682" s="1" t="s">
        <v>2819</v>
      </c>
      <c r="E1682" s="1" t="s">
        <v>9132</v>
      </c>
      <c r="F1682" s="1" t="s">
        <v>37</v>
      </c>
      <c r="G1682" s="1" t="s">
        <v>56</v>
      </c>
      <c r="H1682" s="1">
        <v>30000000</v>
      </c>
      <c r="I1682" s="1">
        <v>6.9</v>
      </c>
    </row>
    <row r="1683" spans="1:9" x14ac:dyDescent="0.3">
      <c r="A1683" s="2" t="s">
        <v>1039</v>
      </c>
      <c r="B1683" s="2">
        <v>111</v>
      </c>
      <c r="C1683" s="2">
        <v>14337579</v>
      </c>
      <c r="D1683" s="2" t="s">
        <v>9140</v>
      </c>
      <c r="E1683" s="2" t="s">
        <v>9141</v>
      </c>
      <c r="F1683" s="2" t="s">
        <v>37</v>
      </c>
      <c r="G1683" s="2" t="s">
        <v>370</v>
      </c>
      <c r="H1683" s="2">
        <v>27000000</v>
      </c>
      <c r="I1683" s="2">
        <v>7.7</v>
      </c>
    </row>
    <row r="1684" spans="1:9" x14ac:dyDescent="0.3">
      <c r="A1684" s="1" t="s">
        <v>9144</v>
      </c>
      <c r="B1684" s="1">
        <v>110</v>
      </c>
      <c r="C1684" s="1">
        <v>13823741</v>
      </c>
      <c r="D1684" s="1" t="s">
        <v>6113</v>
      </c>
      <c r="E1684" s="1" t="s">
        <v>9145</v>
      </c>
      <c r="F1684" s="1" t="s">
        <v>37</v>
      </c>
      <c r="G1684" s="1" t="s">
        <v>56</v>
      </c>
      <c r="H1684" s="1">
        <v>13500000</v>
      </c>
      <c r="I1684" s="1">
        <v>6.9</v>
      </c>
    </row>
    <row r="1685" spans="1:9" x14ac:dyDescent="0.3">
      <c r="A1685" s="2" t="s">
        <v>9162</v>
      </c>
      <c r="B1685" s="2">
        <v>123</v>
      </c>
      <c r="C1685" s="2">
        <v>10297897</v>
      </c>
      <c r="D1685" s="2" t="s">
        <v>9164</v>
      </c>
      <c r="E1685" s="2" t="s">
        <v>9165</v>
      </c>
      <c r="F1685" s="2" t="s">
        <v>37</v>
      </c>
      <c r="G1685" s="2" t="s">
        <v>38</v>
      </c>
      <c r="H1685" s="2">
        <v>27000000</v>
      </c>
      <c r="I1685" s="2">
        <v>6</v>
      </c>
    </row>
    <row r="1686" spans="1:9" x14ac:dyDescent="0.3">
      <c r="A1686" s="1" t="s">
        <v>6813</v>
      </c>
      <c r="B1686" s="1">
        <v>109</v>
      </c>
      <c r="C1686" s="1">
        <v>13248477</v>
      </c>
      <c r="D1686" s="1" t="s">
        <v>3030</v>
      </c>
      <c r="E1686" s="1" t="s">
        <v>9168</v>
      </c>
      <c r="F1686" s="1" t="s">
        <v>37</v>
      </c>
      <c r="G1686" s="1" t="s">
        <v>38</v>
      </c>
      <c r="H1686" s="1">
        <v>27000000</v>
      </c>
      <c r="I1686" s="1">
        <v>6.2</v>
      </c>
    </row>
    <row r="1687" spans="1:9" x14ac:dyDescent="0.3">
      <c r="A1687" s="2" t="s">
        <v>9172</v>
      </c>
      <c r="B1687" s="2">
        <v>99</v>
      </c>
      <c r="C1687" s="2">
        <v>8712564</v>
      </c>
      <c r="D1687" s="2" t="s">
        <v>2142</v>
      </c>
      <c r="E1687" s="2" t="s">
        <v>9173</v>
      </c>
      <c r="F1687" s="2" t="s">
        <v>37</v>
      </c>
      <c r="G1687" s="2" t="s">
        <v>38</v>
      </c>
      <c r="H1687" s="2">
        <v>27000000</v>
      </c>
      <c r="I1687" s="2">
        <v>5.9</v>
      </c>
    </row>
    <row r="1688" spans="1:9" x14ac:dyDescent="0.3">
      <c r="A1688" s="1" t="s">
        <v>9177</v>
      </c>
      <c r="B1688" s="1">
        <v>106</v>
      </c>
      <c r="C1688" s="1">
        <v>7486906</v>
      </c>
      <c r="D1688" s="1" t="s">
        <v>3932</v>
      </c>
      <c r="E1688" s="1" t="s">
        <v>9178</v>
      </c>
      <c r="F1688" s="1" t="s">
        <v>37</v>
      </c>
      <c r="G1688" s="1" t="s">
        <v>38</v>
      </c>
      <c r="H1688" s="1">
        <v>27000000</v>
      </c>
      <c r="I1688" s="1">
        <v>6.8</v>
      </c>
    </row>
    <row r="1689" spans="1:9" x14ac:dyDescent="0.3">
      <c r="A1689" s="2" t="s">
        <v>4903</v>
      </c>
      <c r="B1689" s="2">
        <v>89</v>
      </c>
      <c r="C1689" s="2">
        <v>38536376</v>
      </c>
      <c r="D1689" s="2" t="s">
        <v>3036</v>
      </c>
      <c r="E1689" s="2" t="s">
        <v>9181</v>
      </c>
      <c r="F1689" s="2" t="s">
        <v>37</v>
      </c>
      <c r="G1689" s="2" t="s">
        <v>38</v>
      </c>
      <c r="H1689" s="2">
        <v>27000000</v>
      </c>
      <c r="I1689" s="2">
        <v>3.6</v>
      </c>
    </row>
    <row r="1690" spans="1:9" x14ac:dyDescent="0.3">
      <c r="A1690" s="1" t="s">
        <v>9184</v>
      </c>
      <c r="B1690" s="1">
        <v>98</v>
      </c>
      <c r="C1690" s="1">
        <v>41008532</v>
      </c>
      <c r="D1690" s="1" t="s">
        <v>2125</v>
      </c>
      <c r="E1690" s="1" t="s">
        <v>9185</v>
      </c>
      <c r="F1690" s="1" t="s">
        <v>37</v>
      </c>
      <c r="G1690" s="1" t="s">
        <v>38</v>
      </c>
      <c r="H1690" s="1">
        <v>27000000</v>
      </c>
      <c r="I1690" s="1">
        <v>6.7</v>
      </c>
    </row>
    <row r="1691" spans="1:9" x14ac:dyDescent="0.3">
      <c r="A1691" s="2" t="s">
        <v>7687</v>
      </c>
      <c r="B1691" s="2">
        <v>93</v>
      </c>
      <c r="C1691" s="2">
        <v>5204007</v>
      </c>
      <c r="D1691" s="2" t="s">
        <v>422</v>
      </c>
      <c r="E1691" s="2" t="s">
        <v>9189</v>
      </c>
      <c r="F1691" s="2" t="s">
        <v>37</v>
      </c>
      <c r="G1691" s="2" t="s">
        <v>56</v>
      </c>
      <c r="H1691" s="2">
        <v>28000000</v>
      </c>
      <c r="I1691" s="2">
        <v>6.3</v>
      </c>
    </row>
    <row r="1692" spans="1:9" x14ac:dyDescent="0.3">
      <c r="A1692" s="1" t="s">
        <v>1324</v>
      </c>
      <c r="B1692" s="1">
        <v>112</v>
      </c>
      <c r="C1692" s="1">
        <v>4485485</v>
      </c>
      <c r="D1692" s="1" t="s">
        <v>9193</v>
      </c>
      <c r="E1692" s="1" t="s">
        <v>9194</v>
      </c>
      <c r="F1692" s="1" t="s">
        <v>37</v>
      </c>
      <c r="G1692" s="1" t="s">
        <v>38</v>
      </c>
      <c r="H1692" s="1">
        <v>15000000</v>
      </c>
      <c r="I1692" s="1">
        <v>6.4</v>
      </c>
    </row>
    <row r="1693" spans="1:9" x14ac:dyDescent="0.3">
      <c r="A1693" s="2" t="s">
        <v>2066</v>
      </c>
      <c r="B1693" s="2">
        <v>101</v>
      </c>
      <c r="C1693" s="2">
        <v>4476235</v>
      </c>
      <c r="D1693" s="2" t="s">
        <v>4833</v>
      </c>
      <c r="E1693" s="2" t="s">
        <v>9197</v>
      </c>
      <c r="F1693" s="2" t="s">
        <v>37</v>
      </c>
      <c r="G1693" s="2" t="s">
        <v>38</v>
      </c>
      <c r="H1693" s="2">
        <v>27000000</v>
      </c>
      <c r="I1693" s="2">
        <v>6.4</v>
      </c>
    </row>
    <row r="1694" spans="1:9" x14ac:dyDescent="0.3">
      <c r="A1694" s="1" t="s">
        <v>3122</v>
      </c>
      <c r="B1694" s="1">
        <v>104</v>
      </c>
      <c r="C1694" s="1">
        <v>1089365</v>
      </c>
      <c r="D1694" s="1" t="s">
        <v>2527</v>
      </c>
      <c r="E1694" s="1" t="s">
        <v>9201</v>
      </c>
      <c r="F1694" s="1" t="s">
        <v>37</v>
      </c>
      <c r="G1694" s="1" t="s">
        <v>38</v>
      </c>
      <c r="H1694" s="1">
        <v>25000000</v>
      </c>
      <c r="I1694" s="1">
        <v>5.7</v>
      </c>
    </row>
    <row r="1695" spans="1:9" x14ac:dyDescent="0.3">
      <c r="A1695" s="2" t="s">
        <v>6997</v>
      </c>
      <c r="B1695" s="2">
        <v>120</v>
      </c>
      <c r="C1695" s="2">
        <v>763044</v>
      </c>
      <c r="D1695" s="2" t="s">
        <v>4075</v>
      </c>
      <c r="E1695" s="2" t="s">
        <v>9204</v>
      </c>
      <c r="F1695" s="2" t="s">
        <v>37</v>
      </c>
      <c r="G1695" s="2" t="s">
        <v>268</v>
      </c>
      <c r="H1695" s="2">
        <v>23000000</v>
      </c>
      <c r="I1695" s="2">
        <v>6.2</v>
      </c>
    </row>
    <row r="1696" spans="1:9" x14ac:dyDescent="0.3">
      <c r="A1696" s="1" t="s">
        <v>3233</v>
      </c>
      <c r="B1696" s="1">
        <v>91</v>
      </c>
      <c r="C1696" s="1">
        <v>20819129</v>
      </c>
      <c r="D1696" s="1" t="s">
        <v>1752</v>
      </c>
      <c r="E1696" s="1" t="s">
        <v>9214</v>
      </c>
      <c r="F1696" s="1" t="s">
        <v>37</v>
      </c>
      <c r="G1696" s="1" t="s">
        <v>38</v>
      </c>
      <c r="H1696" s="1">
        <v>26000000</v>
      </c>
      <c r="I1696" s="1">
        <v>5.2</v>
      </c>
    </row>
    <row r="1697" spans="1:9" x14ac:dyDescent="0.3">
      <c r="A1697" s="2" t="s">
        <v>2042</v>
      </c>
      <c r="B1697" s="2">
        <v>97</v>
      </c>
      <c r="C1697" s="2">
        <v>110222438</v>
      </c>
      <c r="D1697" s="2" t="s">
        <v>9218</v>
      </c>
      <c r="E1697" s="2" t="s">
        <v>9219</v>
      </c>
      <c r="F1697" s="2" t="s">
        <v>37</v>
      </c>
      <c r="G1697" s="2" t="s">
        <v>38</v>
      </c>
      <c r="H1697" s="2">
        <v>26000000</v>
      </c>
      <c r="I1697" s="2">
        <v>6.1</v>
      </c>
    </row>
    <row r="1698" spans="1:9" x14ac:dyDescent="0.3">
      <c r="A1698" s="1" t="s">
        <v>3218</v>
      </c>
      <c r="B1698" s="1">
        <v>133</v>
      </c>
      <c r="C1698" s="1">
        <v>109243478</v>
      </c>
      <c r="D1698" s="1" t="s">
        <v>1681</v>
      </c>
      <c r="E1698" s="1" t="s">
        <v>9222</v>
      </c>
      <c r="F1698" s="1" t="s">
        <v>37</v>
      </c>
      <c r="G1698" s="1" t="s">
        <v>38</v>
      </c>
      <c r="H1698" s="1">
        <v>26000000</v>
      </c>
      <c r="I1698" s="1">
        <v>7.1</v>
      </c>
    </row>
    <row r="1699" spans="1:9" x14ac:dyDescent="0.3">
      <c r="A1699" s="2" t="s">
        <v>4537</v>
      </c>
      <c r="B1699" s="2">
        <v>123</v>
      </c>
      <c r="C1699" s="2">
        <v>100241322</v>
      </c>
      <c r="D1699" s="2" t="s">
        <v>1415</v>
      </c>
      <c r="E1699" s="2" t="s">
        <v>9227</v>
      </c>
      <c r="F1699" s="2" t="s">
        <v>37</v>
      </c>
      <c r="G1699" s="2" t="s">
        <v>38</v>
      </c>
      <c r="H1699" s="2">
        <v>25000000</v>
      </c>
      <c r="I1699" s="2">
        <v>7.2</v>
      </c>
    </row>
    <row r="1700" spans="1:9" x14ac:dyDescent="0.3">
      <c r="A1700" s="1" t="s">
        <v>9230</v>
      </c>
      <c r="B1700" s="1">
        <v>114</v>
      </c>
      <c r="C1700" s="1">
        <v>25977365</v>
      </c>
      <c r="D1700" s="1" t="s">
        <v>2142</v>
      </c>
      <c r="E1700" s="1" t="s">
        <v>9232</v>
      </c>
      <c r="F1700" s="1" t="s">
        <v>37</v>
      </c>
      <c r="G1700" s="1" t="s">
        <v>38</v>
      </c>
      <c r="H1700" s="1">
        <v>28000000</v>
      </c>
      <c r="I1700" s="1">
        <v>6.5</v>
      </c>
    </row>
    <row r="1701" spans="1:9" x14ac:dyDescent="0.3">
      <c r="A1701" s="2" t="s">
        <v>2698</v>
      </c>
      <c r="B1701" s="2">
        <v>111</v>
      </c>
      <c r="C1701" s="2">
        <v>91457688</v>
      </c>
      <c r="D1701" s="2" t="s">
        <v>1752</v>
      </c>
      <c r="E1701" s="2" t="s">
        <v>9236</v>
      </c>
      <c r="F1701" s="2" t="s">
        <v>37</v>
      </c>
      <c r="G1701" s="2" t="s">
        <v>38</v>
      </c>
      <c r="H1701" s="2">
        <v>26000000</v>
      </c>
      <c r="I1701" s="2">
        <v>6</v>
      </c>
    </row>
    <row r="1702" spans="1:9" x14ac:dyDescent="0.3">
      <c r="A1702" s="1" t="s">
        <v>5418</v>
      </c>
      <c r="B1702" s="1">
        <v>117</v>
      </c>
      <c r="C1702" s="1">
        <v>87341380</v>
      </c>
      <c r="D1702" s="1" t="s">
        <v>1752</v>
      </c>
      <c r="E1702" s="1" t="s">
        <v>9239</v>
      </c>
      <c r="F1702" s="1" t="s">
        <v>37</v>
      </c>
      <c r="G1702" s="1" t="s">
        <v>38</v>
      </c>
      <c r="H1702" s="1">
        <v>27000000</v>
      </c>
      <c r="I1702" s="1">
        <v>7</v>
      </c>
    </row>
    <row r="1703" spans="1:9" x14ac:dyDescent="0.3">
      <c r="A1703" s="2" t="s">
        <v>3136</v>
      </c>
      <c r="B1703" s="2">
        <v>121</v>
      </c>
      <c r="C1703" s="2">
        <v>65703412</v>
      </c>
      <c r="D1703" s="2" t="s">
        <v>1415</v>
      </c>
      <c r="E1703" s="2" t="s">
        <v>9242</v>
      </c>
      <c r="F1703" s="2" t="s">
        <v>37</v>
      </c>
      <c r="G1703" s="2" t="s">
        <v>38</v>
      </c>
      <c r="H1703" s="2">
        <v>26000000</v>
      </c>
      <c r="I1703" s="2">
        <v>7</v>
      </c>
    </row>
    <row r="1704" spans="1:9" x14ac:dyDescent="0.3">
      <c r="A1704" s="1" t="s">
        <v>2859</v>
      </c>
      <c r="B1704" s="1">
        <v>139</v>
      </c>
      <c r="C1704" s="1">
        <v>58328680</v>
      </c>
      <c r="D1704" s="1" t="s">
        <v>4042</v>
      </c>
      <c r="E1704" s="1" t="s">
        <v>9246</v>
      </c>
      <c r="F1704" s="1" t="s">
        <v>37</v>
      </c>
      <c r="G1704" s="1" t="s">
        <v>38</v>
      </c>
      <c r="H1704" s="1">
        <v>22000000</v>
      </c>
      <c r="I1704" s="1">
        <v>7.5</v>
      </c>
    </row>
    <row r="1705" spans="1:9" x14ac:dyDescent="0.3">
      <c r="A1705" s="2" t="s">
        <v>1324</v>
      </c>
      <c r="B1705" s="2">
        <v>115</v>
      </c>
      <c r="C1705" s="2">
        <v>61490000</v>
      </c>
      <c r="D1705" s="2" t="s">
        <v>3171</v>
      </c>
      <c r="E1705" s="2" t="s">
        <v>9249</v>
      </c>
      <c r="F1705" s="2" t="s">
        <v>37</v>
      </c>
      <c r="G1705" s="2" t="s">
        <v>38</v>
      </c>
      <c r="H1705" s="2">
        <v>26000000</v>
      </c>
      <c r="I1705" s="2">
        <v>6.6</v>
      </c>
    </row>
    <row r="1706" spans="1:9" x14ac:dyDescent="0.3">
      <c r="A1706" s="1" t="s">
        <v>8807</v>
      </c>
      <c r="B1706" s="1">
        <v>175</v>
      </c>
      <c r="C1706" s="1">
        <v>50800000</v>
      </c>
      <c r="D1706" s="1" t="s">
        <v>1961</v>
      </c>
      <c r="E1706" s="1" t="s">
        <v>9260</v>
      </c>
      <c r="F1706" s="1" t="s">
        <v>37</v>
      </c>
      <c r="G1706" s="1" t="s">
        <v>38</v>
      </c>
      <c r="H1706" s="1">
        <v>26000000</v>
      </c>
      <c r="I1706" s="1">
        <v>7.4</v>
      </c>
    </row>
    <row r="1707" spans="1:9" x14ac:dyDescent="0.3">
      <c r="A1707" s="2" t="s">
        <v>6308</v>
      </c>
      <c r="B1707" s="2">
        <v>85</v>
      </c>
      <c r="C1707" s="2">
        <v>57859105</v>
      </c>
      <c r="D1707" s="2" t="s">
        <v>852</v>
      </c>
      <c r="E1707" s="2" t="s">
        <v>9266</v>
      </c>
      <c r="F1707" s="2" t="s">
        <v>37</v>
      </c>
      <c r="G1707" s="2" t="s">
        <v>38</v>
      </c>
      <c r="H1707" s="2">
        <v>26000000</v>
      </c>
      <c r="I1707" s="2">
        <v>6.5</v>
      </c>
    </row>
    <row r="1708" spans="1:9" x14ac:dyDescent="0.3">
      <c r="A1708" s="1" t="s">
        <v>5861</v>
      </c>
      <c r="B1708" s="1">
        <v>90</v>
      </c>
      <c r="C1708" s="1">
        <v>46455802</v>
      </c>
      <c r="D1708" s="1" t="s">
        <v>5544</v>
      </c>
      <c r="E1708" s="1" t="s">
        <v>9271</v>
      </c>
      <c r="F1708" s="1" t="s">
        <v>37</v>
      </c>
      <c r="G1708" s="1" t="s">
        <v>38</v>
      </c>
      <c r="H1708" s="1">
        <v>26000000</v>
      </c>
      <c r="I1708" s="1">
        <v>6.2</v>
      </c>
    </row>
    <row r="1709" spans="1:9" x14ac:dyDescent="0.3">
      <c r="A1709" s="2" t="s">
        <v>4260</v>
      </c>
      <c r="B1709" s="2">
        <v>107</v>
      </c>
      <c r="C1709" s="2">
        <v>45506619</v>
      </c>
      <c r="D1709" s="2" t="s">
        <v>9275</v>
      </c>
      <c r="E1709" s="2" t="s">
        <v>9276</v>
      </c>
      <c r="F1709" s="2" t="s">
        <v>37</v>
      </c>
      <c r="G1709" s="2" t="s">
        <v>56</v>
      </c>
      <c r="H1709" s="2">
        <v>26000000</v>
      </c>
      <c r="I1709" s="2">
        <v>7.8</v>
      </c>
    </row>
    <row r="1710" spans="1:9" x14ac:dyDescent="0.3">
      <c r="A1710" s="1" t="s">
        <v>4317</v>
      </c>
      <c r="B1710" s="1">
        <v>100</v>
      </c>
      <c r="C1710" s="1">
        <v>40168080</v>
      </c>
      <c r="D1710" s="1" t="s">
        <v>3458</v>
      </c>
      <c r="E1710" s="1" t="s">
        <v>9280</v>
      </c>
      <c r="F1710" s="1" t="s">
        <v>37</v>
      </c>
      <c r="G1710" s="1" t="s">
        <v>38</v>
      </c>
      <c r="H1710" s="1">
        <v>26000000</v>
      </c>
      <c r="I1710" s="1">
        <v>5.2</v>
      </c>
    </row>
    <row r="1711" spans="1:9" x14ac:dyDescent="0.3">
      <c r="A1711" s="2" t="s">
        <v>278</v>
      </c>
      <c r="B1711" s="2">
        <v>129</v>
      </c>
      <c r="C1711" s="2">
        <v>49874933</v>
      </c>
      <c r="D1711" s="2" t="s">
        <v>9193</v>
      </c>
      <c r="E1711" s="2" t="s">
        <v>9284</v>
      </c>
      <c r="F1711" s="2" t="s">
        <v>37</v>
      </c>
      <c r="G1711" s="2" t="s">
        <v>38</v>
      </c>
      <c r="H1711" s="2">
        <v>26000000</v>
      </c>
      <c r="I1711" s="2">
        <v>6.5</v>
      </c>
    </row>
    <row r="1712" spans="1:9" x14ac:dyDescent="0.3">
      <c r="A1712" s="1" t="s">
        <v>1744</v>
      </c>
      <c r="B1712" s="1">
        <v>109</v>
      </c>
      <c r="C1712" s="1">
        <v>45489752</v>
      </c>
      <c r="D1712" s="1" t="s">
        <v>1415</v>
      </c>
      <c r="E1712" s="1" t="s">
        <v>9287</v>
      </c>
      <c r="F1712" s="1" t="s">
        <v>37</v>
      </c>
      <c r="G1712" s="1" t="s">
        <v>38</v>
      </c>
      <c r="H1712" s="1">
        <v>26000000</v>
      </c>
      <c r="I1712" s="1">
        <v>6.5</v>
      </c>
    </row>
    <row r="1713" spans="1:9" x14ac:dyDescent="0.3">
      <c r="A1713" s="2" t="s">
        <v>3376</v>
      </c>
      <c r="B1713" s="2">
        <v>94</v>
      </c>
      <c r="C1713" s="2">
        <v>36985501</v>
      </c>
      <c r="D1713" s="2" t="s">
        <v>9291</v>
      </c>
      <c r="E1713" s="2" t="s">
        <v>9292</v>
      </c>
      <c r="F1713" s="2" t="s">
        <v>37</v>
      </c>
      <c r="G1713" s="2" t="s">
        <v>38</v>
      </c>
      <c r="H1713" s="2">
        <v>26000000</v>
      </c>
      <c r="I1713" s="2">
        <v>5.2</v>
      </c>
    </row>
    <row r="1714" spans="1:9" x14ac:dyDescent="0.3">
      <c r="A1714" s="1" t="s">
        <v>3639</v>
      </c>
      <c r="B1714" s="1">
        <v>133</v>
      </c>
      <c r="C1714" s="1">
        <v>33200000</v>
      </c>
      <c r="D1714" s="1" t="s">
        <v>9297</v>
      </c>
      <c r="E1714" s="1" t="s">
        <v>9298</v>
      </c>
      <c r="F1714" s="1" t="s">
        <v>37</v>
      </c>
      <c r="G1714" s="1" t="s">
        <v>38</v>
      </c>
      <c r="H1714" s="1">
        <v>26000000</v>
      </c>
      <c r="I1714" s="1">
        <v>7.2</v>
      </c>
    </row>
    <row r="1715" spans="1:9" x14ac:dyDescent="0.3">
      <c r="A1715" s="2" t="s">
        <v>5423</v>
      </c>
      <c r="B1715" s="2">
        <v>105</v>
      </c>
      <c r="C1715" s="2">
        <v>28501651</v>
      </c>
      <c r="D1715" s="2" t="s">
        <v>4075</v>
      </c>
      <c r="E1715" s="2" t="s">
        <v>9302</v>
      </c>
      <c r="F1715" s="2" t="s">
        <v>37</v>
      </c>
      <c r="G1715" s="2" t="s">
        <v>38</v>
      </c>
      <c r="H1715" s="2">
        <v>26000000</v>
      </c>
      <c r="I1715" s="2">
        <v>7.1</v>
      </c>
    </row>
    <row r="1716" spans="1:9" x14ac:dyDescent="0.3">
      <c r="A1716" s="1" t="s">
        <v>9305</v>
      </c>
      <c r="B1716" s="1">
        <v>100</v>
      </c>
      <c r="C1716" s="1">
        <v>23222861</v>
      </c>
      <c r="D1716" s="1" t="s">
        <v>9306</v>
      </c>
      <c r="E1716" s="1" t="s">
        <v>9307</v>
      </c>
      <c r="F1716" s="1" t="s">
        <v>37</v>
      </c>
      <c r="G1716" s="1" t="s">
        <v>38</v>
      </c>
      <c r="H1716" s="1">
        <v>26000000</v>
      </c>
      <c r="I1716" s="1">
        <v>4.5</v>
      </c>
    </row>
    <row r="1717" spans="1:9" x14ac:dyDescent="0.3">
      <c r="A1717" s="2" t="s">
        <v>3303</v>
      </c>
      <c r="B1717" s="2">
        <v>113</v>
      </c>
      <c r="C1717" s="2">
        <v>54540525</v>
      </c>
      <c r="D1717" s="2" t="s">
        <v>1681</v>
      </c>
      <c r="E1717" s="2" t="s">
        <v>9310</v>
      </c>
      <c r="F1717" s="2" t="s">
        <v>37</v>
      </c>
      <c r="G1717" s="2" t="s">
        <v>38</v>
      </c>
      <c r="H1717" s="2">
        <v>56000000</v>
      </c>
      <c r="I1717" s="2">
        <v>5.7</v>
      </c>
    </row>
    <row r="1718" spans="1:9" x14ac:dyDescent="0.3">
      <c r="A1718" s="1" t="s">
        <v>9314</v>
      </c>
      <c r="B1718" s="1">
        <v>118</v>
      </c>
      <c r="C1718" s="1">
        <v>16252765</v>
      </c>
      <c r="D1718" s="1" t="s">
        <v>3277</v>
      </c>
      <c r="E1718" s="1" t="s">
        <v>9316</v>
      </c>
      <c r="F1718" s="1" t="s">
        <v>37</v>
      </c>
      <c r="G1718" s="1" t="s">
        <v>1465</v>
      </c>
      <c r="H1718" s="1">
        <v>42000000</v>
      </c>
      <c r="I1718" s="1">
        <v>6</v>
      </c>
    </row>
    <row r="1719" spans="1:9" x14ac:dyDescent="0.3">
      <c r="A1719" s="2" t="s">
        <v>5139</v>
      </c>
      <c r="B1719" s="2">
        <v>110</v>
      </c>
      <c r="C1719" s="2">
        <v>16005978</v>
      </c>
      <c r="D1719" s="2" t="s">
        <v>2215</v>
      </c>
      <c r="E1719" s="2" t="s">
        <v>9321</v>
      </c>
      <c r="F1719" s="2" t="s">
        <v>37</v>
      </c>
      <c r="G1719" s="2" t="s">
        <v>38</v>
      </c>
      <c r="H1719" s="2">
        <v>26000000</v>
      </c>
      <c r="I1719" s="2">
        <v>6.4</v>
      </c>
    </row>
    <row r="1720" spans="1:9" x14ac:dyDescent="0.3">
      <c r="A1720" s="1" t="s">
        <v>4239</v>
      </c>
      <c r="B1720" s="1">
        <v>110</v>
      </c>
      <c r="C1720" s="1">
        <v>14469428</v>
      </c>
      <c r="D1720" s="1" t="s">
        <v>1681</v>
      </c>
      <c r="E1720" s="1" t="s">
        <v>9324</v>
      </c>
      <c r="F1720" s="1" t="s">
        <v>37</v>
      </c>
      <c r="G1720" s="1" t="s">
        <v>38</v>
      </c>
      <c r="H1720" s="1">
        <v>26000000</v>
      </c>
      <c r="I1720" s="1">
        <v>5.2</v>
      </c>
    </row>
    <row r="1721" spans="1:9" x14ac:dyDescent="0.3">
      <c r="A1721" s="2" t="s">
        <v>9327</v>
      </c>
      <c r="B1721" s="2">
        <v>99</v>
      </c>
      <c r="C1721" s="2">
        <v>13829734</v>
      </c>
      <c r="D1721" s="2" t="s">
        <v>9328</v>
      </c>
      <c r="E1721" s="2" t="s">
        <v>9329</v>
      </c>
      <c r="F1721" s="2" t="s">
        <v>37</v>
      </c>
      <c r="G1721" s="2" t="s">
        <v>268</v>
      </c>
      <c r="H1721" s="2">
        <v>26000000</v>
      </c>
      <c r="I1721" s="2">
        <v>4.3</v>
      </c>
    </row>
    <row r="1722" spans="1:9" x14ac:dyDescent="0.3">
      <c r="A1722" s="1" t="s">
        <v>9333</v>
      </c>
      <c r="B1722" s="1">
        <v>101</v>
      </c>
      <c r="C1722" s="1">
        <v>1075288</v>
      </c>
      <c r="D1722" s="1" t="s">
        <v>2125</v>
      </c>
      <c r="E1722" s="1" t="s">
        <v>9334</v>
      </c>
      <c r="F1722" s="1" t="s">
        <v>37</v>
      </c>
      <c r="G1722" s="1" t="s">
        <v>38</v>
      </c>
      <c r="H1722" s="1">
        <v>22000000</v>
      </c>
      <c r="I1722" s="1">
        <v>6.1</v>
      </c>
    </row>
    <row r="1723" spans="1:9" x14ac:dyDescent="0.3">
      <c r="A1723" s="2" t="s">
        <v>4003</v>
      </c>
      <c r="B1723" s="2">
        <v>103</v>
      </c>
      <c r="C1723" s="2">
        <v>7496522</v>
      </c>
      <c r="D1723" s="2" t="s">
        <v>9343</v>
      </c>
      <c r="E1723" s="2" t="s">
        <v>9344</v>
      </c>
      <c r="F1723" s="2" t="s">
        <v>37</v>
      </c>
      <c r="G1723" s="2" t="s">
        <v>38</v>
      </c>
      <c r="H1723" s="2">
        <v>26000000</v>
      </c>
      <c r="I1723" s="2">
        <v>6.8</v>
      </c>
    </row>
    <row r="1724" spans="1:9" x14ac:dyDescent="0.3">
      <c r="A1724" s="1" t="s">
        <v>9351</v>
      </c>
      <c r="B1724" s="1">
        <v>95</v>
      </c>
      <c r="C1724" s="1">
        <v>20047715</v>
      </c>
      <c r="D1724" s="1" t="s">
        <v>9353</v>
      </c>
      <c r="E1724" s="1" t="s">
        <v>9355</v>
      </c>
      <c r="F1724" s="1" t="s">
        <v>37</v>
      </c>
      <c r="G1724" s="1" t="s">
        <v>38</v>
      </c>
      <c r="H1724" s="1">
        <v>25530000</v>
      </c>
      <c r="I1724" s="1">
        <v>5.2</v>
      </c>
    </row>
    <row r="1725" spans="1:9" x14ac:dyDescent="0.3">
      <c r="A1725" s="2" t="s">
        <v>2448</v>
      </c>
      <c r="B1725" s="2">
        <v>117</v>
      </c>
      <c r="C1725" s="2">
        <v>12276810</v>
      </c>
      <c r="D1725" s="2" t="s">
        <v>1644</v>
      </c>
      <c r="E1725" s="2" t="s">
        <v>9359</v>
      </c>
      <c r="F1725" s="2" t="s">
        <v>37</v>
      </c>
      <c r="G1725" s="2" t="s">
        <v>38</v>
      </c>
      <c r="H1725" s="2">
        <v>26000000</v>
      </c>
      <c r="I1725" s="2">
        <v>6.5</v>
      </c>
    </row>
    <row r="1726" spans="1:9" x14ac:dyDescent="0.3">
      <c r="A1726" s="1" t="s">
        <v>9362</v>
      </c>
      <c r="B1726" s="1">
        <v>129</v>
      </c>
      <c r="C1726" s="1">
        <v>33565375</v>
      </c>
      <c r="D1726" s="1" t="s">
        <v>3277</v>
      </c>
      <c r="E1726" s="1" t="s">
        <v>9363</v>
      </c>
      <c r="F1726" s="1" t="s">
        <v>37</v>
      </c>
      <c r="G1726" s="1" t="s">
        <v>56</v>
      </c>
      <c r="H1726" s="1">
        <v>15000000</v>
      </c>
      <c r="I1726" s="1">
        <v>7.5</v>
      </c>
    </row>
    <row r="1727" spans="1:9" x14ac:dyDescent="0.3">
      <c r="A1727" s="2" t="s">
        <v>3239</v>
      </c>
      <c r="B1727" s="2">
        <v>120</v>
      </c>
      <c r="C1727" s="2">
        <v>499263</v>
      </c>
      <c r="D1727" s="2" t="s">
        <v>3409</v>
      </c>
      <c r="E1727" s="2" t="s">
        <v>9369</v>
      </c>
      <c r="F1727" s="2" t="s">
        <v>9373</v>
      </c>
      <c r="G1727" s="2" t="s">
        <v>38</v>
      </c>
      <c r="H1727" s="2">
        <v>30000000</v>
      </c>
      <c r="I1727" s="2">
        <v>7.1</v>
      </c>
    </row>
    <row r="1728" spans="1:9" x14ac:dyDescent="0.3">
      <c r="A1728" s="1" t="s">
        <v>1252</v>
      </c>
      <c r="B1728" s="1">
        <v>125</v>
      </c>
      <c r="C1728" s="1">
        <v>219200000</v>
      </c>
      <c r="D1728" s="1" t="s">
        <v>9105</v>
      </c>
      <c r="E1728" s="1" t="s">
        <v>9374</v>
      </c>
      <c r="F1728" s="1" t="s">
        <v>37</v>
      </c>
      <c r="G1728" s="1" t="s">
        <v>38</v>
      </c>
      <c r="H1728" s="1">
        <v>25000000</v>
      </c>
      <c r="I1728" s="1">
        <v>6.9</v>
      </c>
    </row>
    <row r="1729" spans="1:9" x14ac:dyDescent="0.3">
      <c r="A1729" s="2" t="s">
        <v>3122</v>
      </c>
      <c r="B1729" s="2">
        <v>133</v>
      </c>
      <c r="C1729" s="2">
        <v>172825435</v>
      </c>
      <c r="D1729" s="2" t="s">
        <v>3409</v>
      </c>
      <c r="E1729" s="2" t="s">
        <v>9378</v>
      </c>
      <c r="F1729" s="2" t="s">
        <v>37</v>
      </c>
      <c r="G1729" s="2" t="s">
        <v>38</v>
      </c>
      <c r="H1729" s="2">
        <v>25000000</v>
      </c>
      <c r="I1729" s="2">
        <v>8</v>
      </c>
    </row>
    <row r="1730" spans="1:9" x14ac:dyDescent="0.3">
      <c r="A1730" s="1" t="s">
        <v>3694</v>
      </c>
      <c r="B1730" s="1">
        <v>116</v>
      </c>
      <c r="C1730" s="1">
        <v>148085755</v>
      </c>
      <c r="D1730" s="1" t="s">
        <v>3409</v>
      </c>
      <c r="E1730" s="1" t="s">
        <v>9382</v>
      </c>
      <c r="F1730" s="1" t="s">
        <v>37</v>
      </c>
      <c r="G1730" s="1" t="s">
        <v>38</v>
      </c>
      <c r="H1730" s="1">
        <v>33000000</v>
      </c>
      <c r="I1730" s="1">
        <v>8.1999999999999993</v>
      </c>
    </row>
    <row r="1731" spans="1:9" x14ac:dyDescent="0.3">
      <c r="A1731" s="2" t="s">
        <v>760</v>
      </c>
      <c r="B1731" s="2">
        <v>129</v>
      </c>
      <c r="C1731" s="2">
        <v>25517500</v>
      </c>
      <c r="D1731" s="2" t="s">
        <v>5940</v>
      </c>
      <c r="E1731" s="2" t="s">
        <v>9386</v>
      </c>
      <c r="F1731" s="2" t="s">
        <v>37</v>
      </c>
      <c r="G1731" s="2" t="s">
        <v>38</v>
      </c>
      <c r="H1731" s="2">
        <v>25100000</v>
      </c>
      <c r="I1731" s="2">
        <v>6.4</v>
      </c>
    </row>
    <row r="1732" spans="1:9" x14ac:dyDescent="0.3">
      <c r="A1732" s="1" t="s">
        <v>4965</v>
      </c>
      <c r="B1732" s="1">
        <v>93</v>
      </c>
      <c r="C1732" s="1">
        <v>145000989</v>
      </c>
      <c r="D1732" s="1" t="s">
        <v>59</v>
      </c>
      <c r="E1732" s="1" t="s">
        <v>9389</v>
      </c>
      <c r="F1732" s="1" t="s">
        <v>37</v>
      </c>
      <c r="G1732" s="1" t="s">
        <v>1465</v>
      </c>
      <c r="H1732" s="1">
        <v>25000000</v>
      </c>
      <c r="I1732" s="1">
        <v>7.9</v>
      </c>
    </row>
    <row r="1733" spans="1:9" x14ac:dyDescent="0.3">
      <c r="A1733" s="2" t="s">
        <v>9392</v>
      </c>
      <c r="B1733" s="2">
        <v>118</v>
      </c>
      <c r="C1733" s="2">
        <v>26761283</v>
      </c>
      <c r="D1733" s="2" t="s">
        <v>214</v>
      </c>
      <c r="E1733" s="2" t="s">
        <v>9394</v>
      </c>
      <c r="F1733" s="2" t="s">
        <v>37</v>
      </c>
      <c r="G1733" s="2" t="s">
        <v>38</v>
      </c>
      <c r="H1733" s="2">
        <v>26000000</v>
      </c>
      <c r="I1733" s="2">
        <v>6.7</v>
      </c>
    </row>
    <row r="1734" spans="1:9" x14ac:dyDescent="0.3">
      <c r="A1734" s="1" t="s">
        <v>2260</v>
      </c>
      <c r="B1734" s="1">
        <v>129</v>
      </c>
      <c r="C1734" s="1">
        <v>121945720</v>
      </c>
      <c r="D1734" s="1" t="s">
        <v>9397</v>
      </c>
      <c r="E1734" s="1" t="s">
        <v>9398</v>
      </c>
      <c r="F1734" s="1" t="s">
        <v>37</v>
      </c>
      <c r="G1734" s="1" t="s">
        <v>38</v>
      </c>
      <c r="H1734" s="1">
        <v>25000000</v>
      </c>
      <c r="I1734" s="1">
        <v>6.1</v>
      </c>
    </row>
    <row r="1735" spans="1:9" x14ac:dyDescent="0.3">
      <c r="A1735" s="2" t="s">
        <v>389</v>
      </c>
      <c r="B1735" s="2">
        <v>185</v>
      </c>
      <c r="C1735" s="2">
        <v>96067179</v>
      </c>
      <c r="D1735" s="2" t="s">
        <v>5940</v>
      </c>
      <c r="E1735" s="2" t="s">
        <v>9403</v>
      </c>
      <c r="F1735" s="2" t="s">
        <v>37</v>
      </c>
      <c r="G1735" s="2" t="s">
        <v>38</v>
      </c>
      <c r="H1735" s="2">
        <v>22000000</v>
      </c>
      <c r="I1735" s="2">
        <v>8.9</v>
      </c>
    </row>
    <row r="1736" spans="1:9" x14ac:dyDescent="0.3">
      <c r="A1736" s="1" t="s">
        <v>3453</v>
      </c>
      <c r="B1736" s="1">
        <v>146</v>
      </c>
      <c r="C1736" s="1">
        <v>169705587</v>
      </c>
      <c r="D1736" s="1" t="s">
        <v>3409</v>
      </c>
      <c r="E1736" s="1" t="s">
        <v>9407</v>
      </c>
      <c r="F1736" s="1" t="s">
        <v>37</v>
      </c>
      <c r="G1736" s="1" t="s">
        <v>38</v>
      </c>
      <c r="H1736" s="1">
        <v>25000000</v>
      </c>
      <c r="I1736" s="1">
        <v>8.1</v>
      </c>
    </row>
    <row r="1737" spans="1:9" x14ac:dyDescent="0.3">
      <c r="A1737" s="2" t="s">
        <v>1104</v>
      </c>
      <c r="B1737" s="2">
        <v>128</v>
      </c>
      <c r="C1737" s="2">
        <v>3254172</v>
      </c>
      <c r="D1737" s="2" t="s">
        <v>3581</v>
      </c>
      <c r="E1737" s="2" t="s">
        <v>9410</v>
      </c>
      <c r="F1737" s="2" t="s">
        <v>37</v>
      </c>
      <c r="G1737" s="2" t="s">
        <v>38</v>
      </c>
      <c r="H1737" s="2">
        <v>28000000</v>
      </c>
      <c r="I1737" s="2">
        <v>6.2</v>
      </c>
    </row>
    <row r="1738" spans="1:9" x14ac:dyDescent="0.3">
      <c r="A1738" s="1" t="s">
        <v>1575</v>
      </c>
      <c r="B1738" s="1">
        <v>93</v>
      </c>
      <c r="C1738" s="1">
        <v>84185387</v>
      </c>
      <c r="D1738" s="1" t="s">
        <v>9414</v>
      </c>
      <c r="E1738" s="1" t="s">
        <v>9415</v>
      </c>
      <c r="F1738" s="1" t="s">
        <v>37</v>
      </c>
      <c r="G1738" s="1" t="s">
        <v>38</v>
      </c>
      <c r="H1738" s="1">
        <v>80000000</v>
      </c>
      <c r="I1738" s="1">
        <v>4.9000000000000004</v>
      </c>
    </row>
    <row r="1739" spans="1:9" x14ac:dyDescent="0.3">
      <c r="A1739" s="2" t="s">
        <v>7687</v>
      </c>
      <c r="B1739" s="2">
        <v>97</v>
      </c>
      <c r="C1739" s="2">
        <v>82163317</v>
      </c>
      <c r="D1739" s="2" t="s">
        <v>4904</v>
      </c>
      <c r="E1739" s="2" t="s">
        <v>9427</v>
      </c>
      <c r="F1739" s="2" t="s">
        <v>37</v>
      </c>
      <c r="G1739" s="2" t="s">
        <v>38</v>
      </c>
      <c r="H1739" s="2">
        <v>30000000</v>
      </c>
      <c r="I1739" s="2">
        <v>5.8</v>
      </c>
    </row>
    <row r="1740" spans="1:9" x14ac:dyDescent="0.3">
      <c r="A1740" s="1" t="s">
        <v>5873</v>
      </c>
      <c r="B1740" s="1">
        <v>82</v>
      </c>
      <c r="C1740" s="1">
        <v>80920948</v>
      </c>
      <c r="D1740" s="1" t="s">
        <v>478</v>
      </c>
      <c r="E1740" s="1" t="s">
        <v>9435</v>
      </c>
      <c r="F1740" s="1" t="s">
        <v>37</v>
      </c>
      <c r="G1740" s="1" t="s">
        <v>38</v>
      </c>
      <c r="H1740" s="1">
        <v>30000000</v>
      </c>
      <c r="I1740" s="1">
        <v>6</v>
      </c>
    </row>
    <row r="1741" spans="1:9" x14ac:dyDescent="0.3">
      <c r="A1741" s="2" t="s">
        <v>570</v>
      </c>
      <c r="B1741" s="2">
        <v>85</v>
      </c>
      <c r="C1741" s="2">
        <v>80034302</v>
      </c>
      <c r="D1741" s="2" t="s">
        <v>3446</v>
      </c>
      <c r="E1741" s="2" t="s">
        <v>9439</v>
      </c>
      <c r="F1741" s="2" t="s">
        <v>37</v>
      </c>
      <c r="G1741" s="2" t="s">
        <v>38</v>
      </c>
      <c r="H1741" s="2">
        <v>25000000</v>
      </c>
      <c r="I1741" s="2">
        <v>7</v>
      </c>
    </row>
    <row r="1742" spans="1:9" x14ac:dyDescent="0.3">
      <c r="A1742" s="1" t="s">
        <v>9443</v>
      </c>
      <c r="B1742" s="1">
        <v>88</v>
      </c>
      <c r="C1742" s="1">
        <v>78656813</v>
      </c>
      <c r="D1742" s="1" t="s">
        <v>3036</v>
      </c>
      <c r="E1742" s="1" t="s">
        <v>9446</v>
      </c>
      <c r="F1742" s="1" t="s">
        <v>37</v>
      </c>
      <c r="G1742" s="1" t="s">
        <v>38</v>
      </c>
      <c r="H1742" s="1">
        <v>25000000</v>
      </c>
      <c r="I1742" s="1">
        <v>6</v>
      </c>
    </row>
    <row r="1743" spans="1:9" x14ac:dyDescent="0.3">
      <c r="A1743" s="2" t="s">
        <v>2246</v>
      </c>
      <c r="B1743" s="2">
        <v>119</v>
      </c>
      <c r="C1743" s="2">
        <v>76270454</v>
      </c>
      <c r="D1743" s="2" t="s">
        <v>2125</v>
      </c>
      <c r="E1743" s="2" t="s">
        <v>9451</v>
      </c>
      <c r="F1743" s="2" t="s">
        <v>37</v>
      </c>
      <c r="G1743" s="2" t="s">
        <v>38</v>
      </c>
      <c r="H1743" s="2">
        <v>25000000</v>
      </c>
      <c r="I1743" s="2">
        <v>7.9</v>
      </c>
    </row>
    <row r="1744" spans="1:9" x14ac:dyDescent="0.3">
      <c r="A1744" s="1" t="s">
        <v>7113</v>
      </c>
      <c r="B1744" s="1">
        <v>122</v>
      </c>
      <c r="C1744" s="1">
        <v>74273505</v>
      </c>
      <c r="D1744" s="1" t="s">
        <v>2125</v>
      </c>
      <c r="E1744" s="1" t="s">
        <v>9454</v>
      </c>
      <c r="F1744" s="1" t="s">
        <v>37</v>
      </c>
      <c r="G1744" s="1" t="s">
        <v>38</v>
      </c>
      <c r="H1744" s="1">
        <v>25000000</v>
      </c>
      <c r="I1744" s="1">
        <v>8.1</v>
      </c>
    </row>
    <row r="1745" spans="1:9" x14ac:dyDescent="0.3">
      <c r="A1745" s="2" t="s">
        <v>1351</v>
      </c>
      <c r="B1745" s="2">
        <v>99</v>
      </c>
      <c r="C1745" s="2">
        <v>134141530</v>
      </c>
      <c r="D1745" s="2" t="s">
        <v>5710</v>
      </c>
      <c r="E1745" s="2" t="s">
        <v>9457</v>
      </c>
      <c r="F1745" s="2" t="s">
        <v>37</v>
      </c>
      <c r="G1745" s="2" t="s">
        <v>38</v>
      </c>
      <c r="H1745" s="2">
        <v>25000000</v>
      </c>
      <c r="I1745" s="2">
        <v>6.2</v>
      </c>
    </row>
    <row r="1746" spans="1:9" x14ac:dyDescent="0.3">
      <c r="A1746" s="1" t="s">
        <v>9461</v>
      </c>
      <c r="B1746" s="1">
        <v>97</v>
      </c>
      <c r="C1746" s="1">
        <v>71500556</v>
      </c>
      <c r="D1746" s="1" t="s">
        <v>1415</v>
      </c>
      <c r="E1746" s="1" t="s">
        <v>9462</v>
      </c>
      <c r="F1746" s="1" t="s">
        <v>37</v>
      </c>
      <c r="G1746" s="1" t="s">
        <v>56</v>
      </c>
      <c r="H1746" s="1">
        <v>26000000</v>
      </c>
      <c r="I1746" s="1">
        <v>6.7</v>
      </c>
    </row>
    <row r="1747" spans="1:9" x14ac:dyDescent="0.3">
      <c r="A1747" s="2" t="s">
        <v>7635</v>
      </c>
      <c r="B1747" s="2">
        <v>121</v>
      </c>
      <c r="C1747" s="2">
        <v>71309760</v>
      </c>
      <c r="D1747" s="2" t="s">
        <v>214</v>
      </c>
      <c r="E1747" s="2" t="s">
        <v>9466</v>
      </c>
      <c r="F1747" s="2" t="s">
        <v>37</v>
      </c>
      <c r="G1747" s="2" t="s">
        <v>56</v>
      </c>
      <c r="H1747" s="2">
        <v>25000000</v>
      </c>
      <c r="I1747" s="2">
        <v>7.3</v>
      </c>
    </row>
    <row r="1748" spans="1:9" x14ac:dyDescent="0.3">
      <c r="A1748" s="1" t="s">
        <v>9470</v>
      </c>
      <c r="B1748" s="1">
        <v>95</v>
      </c>
      <c r="C1748" s="1">
        <v>89808372</v>
      </c>
      <c r="D1748" s="1" t="s">
        <v>1671</v>
      </c>
      <c r="E1748" s="1" t="s">
        <v>9471</v>
      </c>
      <c r="F1748" s="1" t="s">
        <v>37</v>
      </c>
      <c r="G1748" s="1" t="s">
        <v>38</v>
      </c>
      <c r="H1748" s="1">
        <v>45000000</v>
      </c>
      <c r="I1748" s="1">
        <v>4.5999999999999996</v>
      </c>
    </row>
    <row r="1749" spans="1:9" x14ac:dyDescent="0.3">
      <c r="A1749" s="2" t="s">
        <v>5133</v>
      </c>
      <c r="B1749" s="2">
        <v>105</v>
      </c>
      <c r="C1749" s="2">
        <v>77264926</v>
      </c>
      <c r="D1749" s="2" t="s">
        <v>3057</v>
      </c>
      <c r="E1749" s="2" t="s">
        <v>9476</v>
      </c>
      <c r="F1749" s="2" t="s">
        <v>37</v>
      </c>
      <c r="G1749" s="2" t="s">
        <v>38</v>
      </c>
      <c r="H1749" s="2">
        <v>25000000</v>
      </c>
      <c r="I1749" s="2">
        <v>6.1</v>
      </c>
    </row>
    <row r="1750" spans="1:9" x14ac:dyDescent="0.3">
      <c r="A1750" s="1" t="s">
        <v>2698</v>
      </c>
      <c r="B1750" s="1">
        <v>108</v>
      </c>
      <c r="C1750" s="1">
        <v>70625986</v>
      </c>
      <c r="D1750" s="1" t="s">
        <v>1681</v>
      </c>
      <c r="E1750" s="1" t="s">
        <v>9480</v>
      </c>
      <c r="F1750" s="1" t="s">
        <v>37</v>
      </c>
      <c r="G1750" s="1" t="s">
        <v>38</v>
      </c>
      <c r="H1750" s="1">
        <v>25000000</v>
      </c>
      <c r="I1750" s="1">
        <v>6.2</v>
      </c>
    </row>
    <row r="1751" spans="1:9" x14ac:dyDescent="0.3">
      <c r="A1751" s="2" t="s">
        <v>5985</v>
      </c>
      <c r="B1751" s="2">
        <v>134</v>
      </c>
      <c r="C1751" s="2">
        <v>56505065</v>
      </c>
      <c r="D1751" s="2" t="s">
        <v>9484</v>
      </c>
      <c r="E1751" s="2" t="s">
        <v>9485</v>
      </c>
      <c r="F1751" s="2" t="s">
        <v>37</v>
      </c>
      <c r="G1751" s="2" t="s">
        <v>38</v>
      </c>
      <c r="H1751" s="2">
        <v>25000000</v>
      </c>
      <c r="I1751" s="2">
        <v>7.8</v>
      </c>
    </row>
    <row r="1752" spans="1:9" x14ac:dyDescent="0.3">
      <c r="A1752" s="1" t="s">
        <v>3444</v>
      </c>
      <c r="B1752" s="1">
        <v>115</v>
      </c>
      <c r="C1752" s="1">
        <v>55973336</v>
      </c>
      <c r="D1752" s="1" t="s">
        <v>334</v>
      </c>
      <c r="E1752" s="1" t="s">
        <v>9488</v>
      </c>
      <c r="F1752" s="1" t="s">
        <v>37</v>
      </c>
      <c r="G1752" s="1" t="s">
        <v>38</v>
      </c>
      <c r="H1752" s="1">
        <v>25000000</v>
      </c>
      <c r="I1752" s="1">
        <v>6.1</v>
      </c>
    </row>
    <row r="1753" spans="1:9" x14ac:dyDescent="0.3">
      <c r="A1753" s="2" t="s">
        <v>5495</v>
      </c>
      <c r="B1753" s="2">
        <v>86</v>
      </c>
      <c r="C1753" s="2">
        <v>54098051</v>
      </c>
      <c r="D1753" s="2" t="s">
        <v>6403</v>
      </c>
      <c r="E1753" s="2" t="s">
        <v>9500</v>
      </c>
      <c r="F1753" s="2" t="s">
        <v>37</v>
      </c>
      <c r="G1753" s="2" t="s">
        <v>767</v>
      </c>
      <c r="H1753" s="2">
        <v>25000000</v>
      </c>
      <c r="I1753" s="2">
        <v>5.8</v>
      </c>
    </row>
    <row r="1754" spans="1:9" x14ac:dyDescent="0.3">
      <c r="A1754" s="1" t="s">
        <v>7204</v>
      </c>
      <c r="B1754" s="1">
        <v>101</v>
      </c>
      <c r="C1754" s="1">
        <v>60443237</v>
      </c>
      <c r="D1754" s="1" t="s">
        <v>214</v>
      </c>
      <c r="E1754" s="1" t="s">
        <v>9504</v>
      </c>
      <c r="F1754" s="1" t="s">
        <v>37</v>
      </c>
      <c r="G1754" s="1" t="s">
        <v>38</v>
      </c>
      <c r="H1754" s="1">
        <v>25000000</v>
      </c>
      <c r="I1754" s="1">
        <v>6.5</v>
      </c>
    </row>
    <row r="1755" spans="1:9" x14ac:dyDescent="0.3">
      <c r="A1755" s="2" t="s">
        <v>9508</v>
      </c>
      <c r="B1755" s="2">
        <v>96</v>
      </c>
      <c r="C1755" s="2">
        <v>82234139</v>
      </c>
      <c r="D1755" s="2" t="s">
        <v>548</v>
      </c>
      <c r="E1755" s="2" t="s">
        <v>9509</v>
      </c>
      <c r="F1755" s="2" t="s">
        <v>37</v>
      </c>
      <c r="G1755" s="2" t="s">
        <v>38</v>
      </c>
      <c r="H1755" s="2">
        <v>17000000</v>
      </c>
      <c r="I1755" s="2">
        <v>7.2</v>
      </c>
    </row>
    <row r="1756" spans="1:9" x14ac:dyDescent="0.3">
      <c r="A1756" s="1" t="s">
        <v>125</v>
      </c>
      <c r="B1756" s="1">
        <v>101</v>
      </c>
      <c r="C1756" s="1">
        <v>51676606</v>
      </c>
      <c r="D1756" s="1" t="s">
        <v>9512</v>
      </c>
      <c r="E1756" s="1" t="s">
        <v>9513</v>
      </c>
      <c r="F1756" s="1" t="s">
        <v>37</v>
      </c>
      <c r="G1756" s="1" t="s">
        <v>38</v>
      </c>
      <c r="H1756" s="1">
        <v>25000000</v>
      </c>
      <c r="I1756" s="1">
        <v>7.8</v>
      </c>
    </row>
    <row r="1757" spans="1:9" x14ac:dyDescent="0.3">
      <c r="A1757" s="2" t="s">
        <v>9516</v>
      </c>
      <c r="B1757" s="2">
        <v>100</v>
      </c>
      <c r="C1757" s="2">
        <v>52528330</v>
      </c>
      <c r="D1757" s="2" t="s">
        <v>2527</v>
      </c>
      <c r="E1757" s="2" t="s">
        <v>9517</v>
      </c>
      <c r="F1757" s="2" t="s">
        <v>37</v>
      </c>
      <c r="G1757" s="2" t="s">
        <v>38</v>
      </c>
      <c r="H1757" s="2">
        <v>25000000</v>
      </c>
      <c r="I1757" s="2">
        <v>4.7</v>
      </c>
    </row>
    <row r="1758" spans="1:9" x14ac:dyDescent="0.3">
      <c r="A1758" s="1" t="s">
        <v>9521</v>
      </c>
      <c r="B1758" s="1">
        <v>117</v>
      </c>
      <c r="C1758" s="1">
        <v>51533608</v>
      </c>
      <c r="D1758" s="1" t="s">
        <v>712</v>
      </c>
      <c r="E1758" s="1" t="s">
        <v>9522</v>
      </c>
      <c r="F1758" s="1" t="s">
        <v>37</v>
      </c>
      <c r="G1758" s="1" t="s">
        <v>38</v>
      </c>
      <c r="H1758" s="1">
        <v>25000000</v>
      </c>
      <c r="I1758" s="1">
        <v>6.8</v>
      </c>
    </row>
    <row r="1759" spans="1:9" x14ac:dyDescent="0.3">
      <c r="A1759" s="2" t="s">
        <v>9525</v>
      </c>
      <c r="B1759" s="2">
        <v>101</v>
      </c>
      <c r="C1759" s="2">
        <v>51097664</v>
      </c>
      <c r="D1759" s="2" t="s">
        <v>6132</v>
      </c>
      <c r="E1759" s="2" t="s">
        <v>9526</v>
      </c>
      <c r="F1759" s="2" t="s">
        <v>37</v>
      </c>
      <c r="G1759" s="2" t="s">
        <v>38</v>
      </c>
      <c r="H1759" s="2">
        <v>30000000</v>
      </c>
      <c r="I1759" s="2">
        <v>5.9</v>
      </c>
    </row>
    <row r="1760" spans="1:9" x14ac:dyDescent="0.3">
      <c r="A1760" s="1" t="s">
        <v>1751</v>
      </c>
      <c r="B1760" s="1">
        <v>98</v>
      </c>
      <c r="C1760" s="1">
        <v>84136909</v>
      </c>
      <c r="D1760" s="1" t="s">
        <v>1671</v>
      </c>
      <c r="E1760" s="1" t="s">
        <v>9530</v>
      </c>
      <c r="F1760" s="1" t="s">
        <v>37</v>
      </c>
      <c r="G1760" s="1" t="s">
        <v>38</v>
      </c>
      <c r="H1760" s="1">
        <v>26000000</v>
      </c>
      <c r="I1760" s="1">
        <v>7.2</v>
      </c>
    </row>
    <row r="1761" spans="1:9" x14ac:dyDescent="0.3">
      <c r="A1761" s="2" t="s">
        <v>487</v>
      </c>
      <c r="B1761" s="2">
        <v>146</v>
      </c>
      <c r="C1761" s="2">
        <v>46836394</v>
      </c>
      <c r="D1761" s="2" t="s">
        <v>1726</v>
      </c>
      <c r="E1761" s="2" t="s">
        <v>9533</v>
      </c>
      <c r="F1761" s="2" t="s">
        <v>37</v>
      </c>
      <c r="G1761" s="2" t="s">
        <v>38</v>
      </c>
      <c r="H1761" s="2">
        <v>25000000</v>
      </c>
      <c r="I1761" s="2">
        <v>8.6999999999999993</v>
      </c>
    </row>
    <row r="1762" spans="1:9" x14ac:dyDescent="0.3">
      <c r="A1762" s="1" t="s">
        <v>4370</v>
      </c>
      <c r="B1762" s="1">
        <v>102</v>
      </c>
      <c r="C1762" s="1">
        <v>47285499</v>
      </c>
      <c r="D1762" s="1" t="s">
        <v>9536</v>
      </c>
      <c r="E1762" s="1" t="s">
        <v>9537</v>
      </c>
      <c r="F1762" s="1" t="s">
        <v>37</v>
      </c>
      <c r="G1762" s="1" t="s">
        <v>38</v>
      </c>
      <c r="H1762" s="1">
        <v>26000000</v>
      </c>
      <c r="I1762" s="1">
        <v>5</v>
      </c>
    </row>
    <row r="1763" spans="1:9" x14ac:dyDescent="0.3">
      <c r="A1763" s="2" t="s">
        <v>7109</v>
      </c>
      <c r="B1763" s="2">
        <v>97</v>
      </c>
      <c r="C1763" s="2">
        <v>47124400</v>
      </c>
      <c r="D1763" s="2" t="s">
        <v>515</v>
      </c>
      <c r="E1763" s="2" t="s">
        <v>9541</v>
      </c>
      <c r="F1763" s="2" t="s">
        <v>37</v>
      </c>
      <c r="G1763" s="2" t="s">
        <v>38</v>
      </c>
      <c r="H1763" s="2">
        <v>25000000</v>
      </c>
      <c r="I1763" s="2">
        <v>6.6</v>
      </c>
    </row>
    <row r="1764" spans="1:9" x14ac:dyDescent="0.3">
      <c r="A1764" s="1" t="s">
        <v>2246</v>
      </c>
      <c r="B1764" s="1">
        <v>142</v>
      </c>
      <c r="C1764" s="1">
        <v>44700000</v>
      </c>
      <c r="D1764" s="1" t="s">
        <v>1935</v>
      </c>
      <c r="E1764" s="1" t="s">
        <v>9544</v>
      </c>
      <c r="F1764" s="1" t="s">
        <v>37</v>
      </c>
      <c r="G1764" s="1" t="s">
        <v>38</v>
      </c>
      <c r="H1764" s="1">
        <v>25000000</v>
      </c>
      <c r="I1764" s="1">
        <v>8.3000000000000007</v>
      </c>
    </row>
    <row r="1765" spans="1:9" x14ac:dyDescent="0.3">
      <c r="A1765" s="2" t="s">
        <v>4982</v>
      </c>
      <c r="B1765" s="2">
        <v>98</v>
      </c>
      <c r="C1765" s="2">
        <v>44455658</v>
      </c>
      <c r="D1765" s="2" t="s">
        <v>1374</v>
      </c>
      <c r="E1765" s="2" t="s">
        <v>9547</v>
      </c>
      <c r="F1765" s="2" t="s">
        <v>37</v>
      </c>
      <c r="G1765" s="2" t="s">
        <v>38</v>
      </c>
      <c r="H1765" s="2">
        <v>25000000</v>
      </c>
      <c r="I1765" s="2">
        <v>6.7</v>
      </c>
    </row>
    <row r="1766" spans="1:9" x14ac:dyDescent="0.3">
      <c r="A1766" s="1" t="s">
        <v>9551</v>
      </c>
      <c r="B1766" s="1">
        <v>219</v>
      </c>
      <c r="C1766" s="1">
        <v>43984230</v>
      </c>
      <c r="D1766" s="1" t="s">
        <v>5940</v>
      </c>
      <c r="E1766" s="1" t="s">
        <v>9552</v>
      </c>
      <c r="F1766" s="1" t="s">
        <v>37</v>
      </c>
      <c r="G1766" s="1" t="s">
        <v>892</v>
      </c>
      <c r="H1766" s="1">
        <v>23000000</v>
      </c>
      <c r="I1766" s="1">
        <v>7.8</v>
      </c>
    </row>
    <row r="1767" spans="1:9" x14ac:dyDescent="0.3">
      <c r="A1767" s="2" t="s">
        <v>3836</v>
      </c>
      <c r="B1767" s="2">
        <v>109</v>
      </c>
      <c r="C1767" s="2">
        <v>66489425</v>
      </c>
      <c r="D1767" s="2" t="s">
        <v>464</v>
      </c>
      <c r="E1767" s="2" t="s">
        <v>9556</v>
      </c>
      <c r="F1767" s="2" t="s">
        <v>37</v>
      </c>
      <c r="G1767" s="2" t="s">
        <v>38</v>
      </c>
      <c r="H1767" s="2">
        <v>25000000</v>
      </c>
      <c r="I1767" s="2">
        <v>6.5</v>
      </c>
    </row>
    <row r="1768" spans="1:9" x14ac:dyDescent="0.3">
      <c r="A1768" s="1" t="s">
        <v>260</v>
      </c>
      <c r="B1768" s="1">
        <v>97</v>
      </c>
      <c r="C1768" s="1">
        <v>41067398</v>
      </c>
      <c r="D1768" s="1" t="s">
        <v>422</v>
      </c>
      <c r="E1768" s="1" t="s">
        <v>9559</v>
      </c>
      <c r="F1768" s="1" t="s">
        <v>37</v>
      </c>
      <c r="G1768" s="1" t="s">
        <v>38</v>
      </c>
      <c r="H1768" s="1">
        <v>25000000</v>
      </c>
      <c r="I1768" s="1">
        <v>6.1</v>
      </c>
    </row>
    <row r="1769" spans="1:9" x14ac:dyDescent="0.3">
      <c r="A1769" s="2" t="s">
        <v>7076</v>
      </c>
      <c r="B1769" s="2">
        <v>158</v>
      </c>
      <c r="C1769" s="2">
        <v>40218903</v>
      </c>
      <c r="D1769" s="2" t="s">
        <v>3409</v>
      </c>
      <c r="E1769" s="2" t="s">
        <v>9563</v>
      </c>
      <c r="F1769" s="2" t="s">
        <v>37</v>
      </c>
      <c r="G1769" s="2" t="s">
        <v>38</v>
      </c>
      <c r="H1769" s="2">
        <v>25000000</v>
      </c>
      <c r="I1769" s="2">
        <v>8.1</v>
      </c>
    </row>
    <row r="1770" spans="1:9" x14ac:dyDescent="0.3">
      <c r="A1770" s="1" t="s">
        <v>9567</v>
      </c>
      <c r="B1770" s="1">
        <v>85</v>
      </c>
      <c r="C1770" s="1">
        <v>39880476</v>
      </c>
      <c r="D1770" s="1" t="s">
        <v>271</v>
      </c>
      <c r="E1770" s="1" t="s">
        <v>9569</v>
      </c>
      <c r="F1770" s="1" t="s">
        <v>37</v>
      </c>
      <c r="G1770" s="1" t="s">
        <v>38</v>
      </c>
      <c r="H1770" s="1">
        <v>25000000</v>
      </c>
      <c r="I1770" s="1">
        <v>5.2</v>
      </c>
    </row>
    <row r="1771" spans="1:9" x14ac:dyDescent="0.3">
      <c r="A1771" s="2" t="s">
        <v>9572</v>
      </c>
      <c r="B1771" s="2">
        <v>80</v>
      </c>
      <c r="C1771" s="2">
        <v>39399750</v>
      </c>
      <c r="D1771" s="2" t="s">
        <v>829</v>
      </c>
      <c r="E1771" s="2" t="s">
        <v>9573</v>
      </c>
      <c r="F1771" s="2" t="s">
        <v>37</v>
      </c>
      <c r="G1771" s="2" t="s">
        <v>38</v>
      </c>
      <c r="H1771" s="2">
        <v>25000000</v>
      </c>
      <c r="I1771" s="2">
        <v>5.6</v>
      </c>
    </row>
    <row r="1772" spans="1:9" x14ac:dyDescent="0.3">
      <c r="A1772" s="1" t="s">
        <v>6800</v>
      </c>
      <c r="B1772" s="1">
        <v>86</v>
      </c>
      <c r="C1772" s="1">
        <v>38230435</v>
      </c>
      <c r="D1772" s="1" t="s">
        <v>2136</v>
      </c>
      <c r="E1772" s="1" t="s">
        <v>9578</v>
      </c>
      <c r="F1772" s="1" t="s">
        <v>37</v>
      </c>
      <c r="G1772" s="1" t="s">
        <v>38</v>
      </c>
      <c r="H1772" s="1">
        <v>25000000</v>
      </c>
      <c r="I1772" s="1">
        <v>5.8</v>
      </c>
    </row>
    <row r="1773" spans="1:9" x14ac:dyDescent="0.3">
      <c r="A1773" s="2" t="s">
        <v>6297</v>
      </c>
      <c r="B1773" s="2">
        <v>119</v>
      </c>
      <c r="C1773" s="2">
        <v>39008741</v>
      </c>
      <c r="D1773" s="2" t="s">
        <v>9105</v>
      </c>
      <c r="E1773" s="2" t="s">
        <v>9581</v>
      </c>
      <c r="F1773" s="2" t="s">
        <v>37</v>
      </c>
      <c r="G1773" s="2" t="s">
        <v>38</v>
      </c>
      <c r="H1773" s="2">
        <v>25000000</v>
      </c>
      <c r="I1773" s="2">
        <v>6.6</v>
      </c>
    </row>
    <row r="1774" spans="1:9" x14ac:dyDescent="0.3">
      <c r="A1774" s="1" t="s">
        <v>9584</v>
      </c>
      <c r="B1774" s="1">
        <v>98</v>
      </c>
      <c r="C1774" s="1">
        <v>36833473</v>
      </c>
      <c r="D1774" s="1" t="s">
        <v>464</v>
      </c>
      <c r="E1774" s="1" t="s">
        <v>9585</v>
      </c>
      <c r="F1774" s="1" t="s">
        <v>37</v>
      </c>
      <c r="G1774" s="1" t="s">
        <v>1465</v>
      </c>
      <c r="H1774" s="1">
        <v>25000000</v>
      </c>
      <c r="I1774" s="1">
        <v>6.6</v>
      </c>
    </row>
    <row r="1775" spans="1:9" x14ac:dyDescent="0.3">
      <c r="A1775" s="2" t="s">
        <v>9588</v>
      </c>
      <c r="B1775" s="2">
        <v>97</v>
      </c>
      <c r="C1775" s="2">
        <v>48237389</v>
      </c>
      <c r="D1775" s="2" t="s">
        <v>1681</v>
      </c>
      <c r="E1775" s="2" t="s">
        <v>9590</v>
      </c>
      <c r="F1775" s="2" t="s">
        <v>37</v>
      </c>
      <c r="G1775" s="2" t="s">
        <v>38</v>
      </c>
      <c r="H1775" s="2">
        <v>25000000</v>
      </c>
      <c r="I1775" s="2">
        <v>5.5</v>
      </c>
    </row>
    <row r="1776" spans="1:9" x14ac:dyDescent="0.3">
      <c r="A1776" s="1" t="s">
        <v>3585</v>
      </c>
      <c r="B1776" s="1">
        <v>124</v>
      </c>
      <c r="C1776" s="1">
        <v>36447959</v>
      </c>
      <c r="D1776" s="1" t="s">
        <v>1634</v>
      </c>
      <c r="E1776" s="1" t="s">
        <v>9599</v>
      </c>
      <c r="F1776" s="1" t="s">
        <v>37</v>
      </c>
      <c r="G1776" s="1" t="s">
        <v>38</v>
      </c>
      <c r="H1776" s="1">
        <v>25000000</v>
      </c>
      <c r="I1776" s="1">
        <v>7</v>
      </c>
    </row>
    <row r="1777" spans="1:9" x14ac:dyDescent="0.3">
      <c r="A1777" s="2" t="s">
        <v>1198</v>
      </c>
      <c r="B1777" s="2">
        <v>97</v>
      </c>
      <c r="C1777" s="2">
        <v>45089048</v>
      </c>
      <c r="D1777" s="2" t="s">
        <v>5499</v>
      </c>
      <c r="E1777" s="2" t="s">
        <v>9603</v>
      </c>
      <c r="F1777" s="2" t="s">
        <v>37</v>
      </c>
      <c r="G1777" s="2" t="s">
        <v>8144</v>
      </c>
      <c r="H1777" s="2">
        <v>25000000</v>
      </c>
      <c r="I1777" s="2">
        <v>6.5</v>
      </c>
    </row>
    <row r="1778" spans="1:9" x14ac:dyDescent="0.3">
      <c r="A1778" s="1" t="s">
        <v>6767</v>
      </c>
      <c r="B1778" s="1">
        <v>105</v>
      </c>
      <c r="C1778" s="1">
        <v>35990505</v>
      </c>
      <c r="D1778" s="1" t="s">
        <v>9105</v>
      </c>
      <c r="E1778" s="1" t="s">
        <v>9607</v>
      </c>
      <c r="F1778" s="1" t="s">
        <v>37</v>
      </c>
      <c r="G1778" s="1" t="s">
        <v>38</v>
      </c>
      <c r="H1778" s="1">
        <v>20000000</v>
      </c>
      <c r="I1778" s="1">
        <v>5.8</v>
      </c>
    </row>
    <row r="1779" spans="1:9" x14ac:dyDescent="0.3">
      <c r="A1779" s="2" t="s">
        <v>9610</v>
      </c>
      <c r="B1779" s="2">
        <v>104</v>
      </c>
      <c r="C1779" s="2">
        <v>35143332</v>
      </c>
      <c r="D1779" s="2" t="s">
        <v>6403</v>
      </c>
      <c r="E1779" s="2" t="s">
        <v>9612</v>
      </c>
      <c r="F1779" s="2" t="s">
        <v>37</v>
      </c>
      <c r="G1779" s="2" t="s">
        <v>38</v>
      </c>
      <c r="H1779" s="2">
        <v>17000000</v>
      </c>
      <c r="I1779" s="2">
        <v>5.6</v>
      </c>
    </row>
    <row r="1780" spans="1:9" x14ac:dyDescent="0.3">
      <c r="A1780" s="1" t="s">
        <v>9616</v>
      </c>
      <c r="B1780" s="1">
        <v>101</v>
      </c>
      <c r="C1780" s="1">
        <v>35000629</v>
      </c>
      <c r="D1780" s="1" t="s">
        <v>1681</v>
      </c>
      <c r="E1780" s="1" t="s">
        <v>9617</v>
      </c>
      <c r="F1780" s="1" t="s">
        <v>37</v>
      </c>
      <c r="G1780" s="1" t="s">
        <v>38</v>
      </c>
      <c r="H1780" s="1">
        <v>25000000</v>
      </c>
      <c r="I1780" s="1">
        <v>5.6</v>
      </c>
    </row>
    <row r="1781" spans="1:9" x14ac:dyDescent="0.3">
      <c r="A1781" s="2" t="s">
        <v>3444</v>
      </c>
      <c r="B1781" s="2">
        <v>101</v>
      </c>
      <c r="C1781" s="2">
        <v>34604054</v>
      </c>
      <c r="D1781" s="2" t="s">
        <v>464</v>
      </c>
      <c r="E1781" s="2" t="s">
        <v>9620</v>
      </c>
      <c r="F1781" s="2" t="s">
        <v>37</v>
      </c>
      <c r="G1781" s="2" t="s">
        <v>38</v>
      </c>
      <c r="H1781" s="2">
        <v>30000000</v>
      </c>
      <c r="I1781" s="2">
        <v>5.8</v>
      </c>
    </row>
    <row r="1782" spans="1:9" x14ac:dyDescent="0.3">
      <c r="A1782" s="1" t="s">
        <v>6620</v>
      </c>
      <c r="B1782" s="1">
        <v>114</v>
      </c>
      <c r="C1782" s="1">
        <v>41597830</v>
      </c>
      <c r="D1782" s="1" t="s">
        <v>214</v>
      </c>
      <c r="E1782" s="1" t="s">
        <v>9624</v>
      </c>
      <c r="F1782" s="1" t="s">
        <v>37</v>
      </c>
      <c r="G1782" s="1" t="s">
        <v>38</v>
      </c>
      <c r="H1782" s="1">
        <v>25000000</v>
      </c>
      <c r="I1782" s="1">
        <v>7.6</v>
      </c>
    </row>
    <row r="1783" spans="1:9" x14ac:dyDescent="0.3">
      <c r="A1783" s="2" t="s">
        <v>5133</v>
      </c>
      <c r="B1783" s="2">
        <v>105</v>
      </c>
      <c r="C1783" s="2">
        <v>33687630</v>
      </c>
      <c r="D1783" s="2" t="s">
        <v>1681</v>
      </c>
      <c r="E1783" s="2" t="s">
        <v>9628</v>
      </c>
      <c r="F1783" s="2" t="s">
        <v>37</v>
      </c>
      <c r="G1783" s="2" t="s">
        <v>38</v>
      </c>
      <c r="H1783" s="2">
        <v>20000000</v>
      </c>
      <c r="I1783" s="2">
        <v>6.4</v>
      </c>
    </row>
    <row r="1784" spans="1:9" x14ac:dyDescent="0.3">
      <c r="A1784" s="1" t="s">
        <v>9632</v>
      </c>
      <c r="B1784" s="1">
        <v>90</v>
      </c>
      <c r="C1784" s="1">
        <v>32553210</v>
      </c>
      <c r="D1784" s="1" t="s">
        <v>3057</v>
      </c>
      <c r="E1784" s="1" t="s">
        <v>9635</v>
      </c>
      <c r="F1784" s="1" t="s">
        <v>37</v>
      </c>
      <c r="G1784" s="1" t="s">
        <v>56</v>
      </c>
      <c r="H1784" s="1">
        <v>25000000</v>
      </c>
      <c r="I1784" s="1">
        <v>6.3</v>
      </c>
    </row>
    <row r="1785" spans="1:9" x14ac:dyDescent="0.3">
      <c r="A1785" s="2" t="s">
        <v>9639</v>
      </c>
      <c r="B1785" s="2">
        <v>97</v>
      </c>
      <c r="C1785" s="2">
        <v>31526393</v>
      </c>
      <c r="D1785" s="2" t="s">
        <v>5782</v>
      </c>
      <c r="E1785" s="2" t="s">
        <v>9642</v>
      </c>
      <c r="F1785" s="2" t="s">
        <v>37</v>
      </c>
      <c r="G1785" s="2" t="s">
        <v>38</v>
      </c>
      <c r="H1785" s="2">
        <v>25000000</v>
      </c>
      <c r="I1785" s="2">
        <v>4.5999999999999996</v>
      </c>
    </row>
    <row r="1786" spans="1:9" x14ac:dyDescent="0.3">
      <c r="A1786" s="1" t="s">
        <v>9646</v>
      </c>
      <c r="B1786" s="1">
        <v>144</v>
      </c>
      <c r="C1786" s="1">
        <v>41229</v>
      </c>
      <c r="D1786" s="1" t="s">
        <v>2125</v>
      </c>
      <c r="E1786" s="1" t="s">
        <v>9647</v>
      </c>
      <c r="F1786" s="1" t="s">
        <v>37</v>
      </c>
      <c r="G1786" s="1" t="s">
        <v>1465</v>
      </c>
      <c r="H1786" s="1">
        <v>25500000</v>
      </c>
      <c r="I1786" s="1">
        <v>6.5</v>
      </c>
    </row>
    <row r="1787" spans="1:9" x14ac:dyDescent="0.3">
      <c r="A1787" s="2" t="s">
        <v>9650</v>
      </c>
      <c r="B1787" s="2">
        <v>114</v>
      </c>
      <c r="C1787" s="2">
        <v>31655091</v>
      </c>
      <c r="D1787" s="2" t="s">
        <v>6199</v>
      </c>
      <c r="E1787" s="2" t="s">
        <v>9652</v>
      </c>
      <c r="F1787" s="2" t="s">
        <v>37</v>
      </c>
      <c r="G1787" s="2" t="s">
        <v>38</v>
      </c>
      <c r="H1787" s="2">
        <v>30000000</v>
      </c>
      <c r="I1787" s="2">
        <v>7.5</v>
      </c>
    </row>
    <row r="1788" spans="1:9" x14ac:dyDescent="0.3">
      <c r="A1788" s="1" t="s">
        <v>4773</v>
      </c>
      <c r="B1788" s="1">
        <v>124</v>
      </c>
      <c r="C1788" s="1">
        <v>30012990</v>
      </c>
      <c r="D1788" s="1" t="s">
        <v>5940</v>
      </c>
      <c r="E1788" s="1" t="s">
        <v>9656</v>
      </c>
      <c r="F1788" s="1" t="s">
        <v>37</v>
      </c>
      <c r="G1788" s="1" t="s">
        <v>56</v>
      </c>
      <c r="H1788" s="1">
        <v>25000000</v>
      </c>
      <c r="I1788" s="1">
        <v>7.5</v>
      </c>
    </row>
    <row r="1789" spans="1:9" x14ac:dyDescent="0.3">
      <c r="A1789" s="2" t="s">
        <v>7687</v>
      </c>
      <c r="B1789" s="2">
        <v>89</v>
      </c>
      <c r="C1789" s="2">
        <v>32368960</v>
      </c>
      <c r="D1789" s="2" t="s">
        <v>9661</v>
      </c>
      <c r="E1789" s="2" t="s">
        <v>9663</v>
      </c>
      <c r="F1789" s="2" t="s">
        <v>37</v>
      </c>
      <c r="G1789" s="2" t="s">
        <v>268</v>
      </c>
      <c r="H1789" s="2">
        <v>25000000</v>
      </c>
      <c r="I1789" s="2">
        <v>5.3</v>
      </c>
    </row>
    <row r="1790" spans="1:9" x14ac:dyDescent="0.3">
      <c r="A1790" s="1" t="s">
        <v>9667</v>
      </c>
      <c r="B1790" s="1">
        <v>160</v>
      </c>
      <c r="C1790" s="1">
        <v>14500000</v>
      </c>
      <c r="D1790" s="1" t="s">
        <v>1017</v>
      </c>
      <c r="E1790" s="1" t="s">
        <v>9670</v>
      </c>
      <c r="F1790" s="1" t="s">
        <v>37</v>
      </c>
      <c r="G1790" s="1" t="s">
        <v>677</v>
      </c>
      <c r="H1790" s="1">
        <v>25000000</v>
      </c>
      <c r="I1790" s="1">
        <v>7.5</v>
      </c>
    </row>
    <row r="1791" spans="1:9" x14ac:dyDescent="0.3">
      <c r="A1791" s="2" t="s">
        <v>9674</v>
      </c>
      <c r="B1791" s="2">
        <v>93</v>
      </c>
      <c r="C1791" s="2">
        <v>29247405</v>
      </c>
      <c r="D1791" s="2" t="s">
        <v>9676</v>
      </c>
      <c r="E1791" s="2" t="s">
        <v>9677</v>
      </c>
      <c r="F1791" s="2" t="s">
        <v>37</v>
      </c>
      <c r="G1791" s="2" t="s">
        <v>56</v>
      </c>
      <c r="H1791" s="2">
        <v>25000000</v>
      </c>
      <c r="I1791" s="2">
        <v>3.3</v>
      </c>
    </row>
    <row r="1792" spans="1:9" x14ac:dyDescent="0.3">
      <c r="A1792" s="1" t="s">
        <v>9687</v>
      </c>
      <c r="B1792" s="1">
        <v>88</v>
      </c>
      <c r="C1792" s="1">
        <v>25615792</v>
      </c>
      <c r="D1792" s="1" t="s">
        <v>9689</v>
      </c>
      <c r="E1792" s="1" t="s">
        <v>9690</v>
      </c>
      <c r="F1792" s="1" t="s">
        <v>37</v>
      </c>
      <c r="G1792" s="1" t="s">
        <v>38</v>
      </c>
      <c r="H1792" s="1">
        <v>25000000</v>
      </c>
      <c r="I1792" s="1">
        <v>3.5</v>
      </c>
    </row>
    <row r="1793" spans="1:9" x14ac:dyDescent="0.3">
      <c r="A1793" s="2" t="s">
        <v>3259</v>
      </c>
      <c r="B1793" s="2">
        <v>142</v>
      </c>
      <c r="C1793" s="2">
        <v>28341469</v>
      </c>
      <c r="D1793" s="2" t="s">
        <v>1935</v>
      </c>
      <c r="E1793" s="2" t="s">
        <v>9693</v>
      </c>
      <c r="F1793" s="2" t="s">
        <v>37</v>
      </c>
      <c r="G1793" s="2" t="s">
        <v>38</v>
      </c>
      <c r="H1793" s="2">
        <v>25000000</v>
      </c>
      <c r="I1793" s="2">
        <v>9.3000000000000007</v>
      </c>
    </row>
    <row r="1794" spans="1:9" x14ac:dyDescent="0.3">
      <c r="A1794" s="1" t="s">
        <v>5930</v>
      </c>
      <c r="B1794" s="1">
        <v>92</v>
      </c>
      <c r="C1794" s="1">
        <v>25590119</v>
      </c>
      <c r="D1794" s="1" t="s">
        <v>9696</v>
      </c>
      <c r="E1794" s="1" t="s">
        <v>9698</v>
      </c>
      <c r="F1794" s="1" t="s">
        <v>37</v>
      </c>
      <c r="G1794" s="1" t="s">
        <v>370</v>
      </c>
      <c r="H1794" s="1">
        <v>21150000</v>
      </c>
      <c r="I1794" s="1">
        <v>4.8</v>
      </c>
    </row>
    <row r="1795" spans="1:9" x14ac:dyDescent="0.3">
      <c r="A1795" s="2" t="s">
        <v>3494</v>
      </c>
      <c r="B1795" s="2">
        <v>117</v>
      </c>
      <c r="C1795" s="2">
        <v>24944213</v>
      </c>
      <c r="D1795" s="2" t="s">
        <v>3913</v>
      </c>
      <c r="E1795" s="2" t="s">
        <v>9702</v>
      </c>
      <c r="F1795" s="2" t="s">
        <v>37</v>
      </c>
      <c r="G1795" s="2" t="s">
        <v>38</v>
      </c>
      <c r="H1795" s="2">
        <v>27000000</v>
      </c>
      <c r="I1795" s="2">
        <v>6.9</v>
      </c>
    </row>
    <row r="1796" spans="1:9" x14ac:dyDescent="0.3">
      <c r="A1796" s="1" t="s">
        <v>2037</v>
      </c>
      <c r="B1796" s="1">
        <v>111</v>
      </c>
      <c r="C1796" s="1">
        <v>33631221</v>
      </c>
      <c r="D1796" s="1" t="s">
        <v>2125</v>
      </c>
      <c r="E1796" s="1" t="s">
        <v>9706</v>
      </c>
      <c r="F1796" s="1" t="s">
        <v>37</v>
      </c>
      <c r="G1796" s="1" t="s">
        <v>38</v>
      </c>
      <c r="H1796" s="1">
        <v>25000000</v>
      </c>
      <c r="I1796" s="1">
        <v>6</v>
      </c>
    </row>
    <row r="1797" spans="1:9" x14ac:dyDescent="0.3">
      <c r="A1797" s="2" t="s">
        <v>9710</v>
      </c>
      <c r="B1797" s="2">
        <v>121</v>
      </c>
      <c r="C1797" s="2">
        <v>37738400</v>
      </c>
      <c r="D1797" s="2" t="s">
        <v>3409</v>
      </c>
      <c r="E1797" s="2" t="s">
        <v>9711</v>
      </c>
      <c r="F1797" s="2" t="s">
        <v>37</v>
      </c>
      <c r="G1797" s="2" t="s">
        <v>38</v>
      </c>
      <c r="H1797" s="2">
        <v>25000000</v>
      </c>
      <c r="I1797" s="2">
        <v>7.3</v>
      </c>
    </row>
    <row r="1798" spans="1:9" x14ac:dyDescent="0.3">
      <c r="A1798" s="1" t="s">
        <v>9721</v>
      </c>
      <c r="B1798" s="1">
        <v>107</v>
      </c>
      <c r="C1798" s="1">
        <v>21835784</v>
      </c>
      <c r="D1798" s="1" t="s">
        <v>1415</v>
      </c>
      <c r="E1798" s="1" t="s">
        <v>9723</v>
      </c>
      <c r="F1798" s="1" t="s">
        <v>37</v>
      </c>
      <c r="G1798" s="1" t="s">
        <v>38</v>
      </c>
      <c r="H1798" s="1">
        <v>30000000</v>
      </c>
      <c r="I1798" s="1">
        <v>6.6</v>
      </c>
    </row>
    <row r="1799" spans="1:9" x14ac:dyDescent="0.3">
      <c r="A1799" s="2" t="s">
        <v>3448</v>
      </c>
      <c r="B1799" s="2">
        <v>106</v>
      </c>
      <c r="C1799" s="2">
        <v>15785632</v>
      </c>
      <c r="D1799" s="2" t="s">
        <v>9728</v>
      </c>
      <c r="E1799" s="2" t="s">
        <v>9729</v>
      </c>
      <c r="F1799" s="2" t="s">
        <v>37</v>
      </c>
      <c r="G1799" s="2" t="s">
        <v>56</v>
      </c>
      <c r="H1799" s="2">
        <v>23000000</v>
      </c>
      <c r="I1799" s="2">
        <v>7.5</v>
      </c>
    </row>
    <row r="1800" spans="1:9" x14ac:dyDescent="0.3">
      <c r="A1800" s="1" t="s">
        <v>5076</v>
      </c>
      <c r="B1800" s="1">
        <v>136</v>
      </c>
      <c r="C1800" s="1">
        <v>21554585</v>
      </c>
      <c r="D1800" s="1" t="s">
        <v>3794</v>
      </c>
      <c r="E1800" s="1" t="s">
        <v>9732</v>
      </c>
      <c r="F1800" s="1" t="s">
        <v>37</v>
      </c>
      <c r="G1800" s="1" t="s">
        <v>38</v>
      </c>
      <c r="H1800" s="1">
        <v>25000000</v>
      </c>
      <c r="I1800" s="1">
        <v>6.9</v>
      </c>
    </row>
    <row r="1801" spans="1:9" x14ac:dyDescent="0.3">
      <c r="A1801" s="2" t="s">
        <v>9735</v>
      </c>
      <c r="B1801" s="2">
        <v>97</v>
      </c>
      <c r="C1801" s="2">
        <v>22200000</v>
      </c>
      <c r="D1801" s="2" t="s">
        <v>1415</v>
      </c>
      <c r="E1801" s="2" t="s">
        <v>9736</v>
      </c>
      <c r="F1801" s="2" t="s">
        <v>37</v>
      </c>
      <c r="G1801" s="2" t="s">
        <v>38</v>
      </c>
      <c r="H1801" s="2">
        <v>25000000</v>
      </c>
      <c r="I1801" s="2">
        <v>6.8</v>
      </c>
    </row>
    <row r="1802" spans="1:9" x14ac:dyDescent="0.3">
      <c r="A1802" s="1" t="s">
        <v>7635</v>
      </c>
      <c r="B1802" s="1">
        <v>108</v>
      </c>
      <c r="C1802" s="1">
        <v>80014842</v>
      </c>
      <c r="D1802" s="1" t="s">
        <v>5605</v>
      </c>
      <c r="E1802" s="1" t="s">
        <v>9745</v>
      </c>
      <c r="F1802" s="1" t="s">
        <v>37</v>
      </c>
      <c r="G1802" s="1" t="s">
        <v>38</v>
      </c>
      <c r="H1802" s="1">
        <v>25000000</v>
      </c>
      <c r="I1802" s="1">
        <v>6.3</v>
      </c>
    </row>
    <row r="1803" spans="1:9" x14ac:dyDescent="0.3">
      <c r="A1803" s="2" t="s">
        <v>9748</v>
      </c>
      <c r="B1803" s="2">
        <v>97</v>
      </c>
      <c r="C1803" s="2">
        <v>23527955</v>
      </c>
      <c r="D1803" s="2" t="s">
        <v>1120</v>
      </c>
      <c r="E1803" s="2" t="s">
        <v>9749</v>
      </c>
      <c r="F1803" s="2" t="s">
        <v>37</v>
      </c>
      <c r="G1803" s="2" t="s">
        <v>38</v>
      </c>
      <c r="H1803" s="2">
        <v>25000000</v>
      </c>
      <c r="I1803" s="2">
        <v>6.4</v>
      </c>
    </row>
    <row r="1804" spans="1:9" x14ac:dyDescent="0.3">
      <c r="A1804" s="1" t="s">
        <v>9753</v>
      </c>
      <c r="B1804" s="1">
        <v>99</v>
      </c>
      <c r="C1804" s="1">
        <v>24042490</v>
      </c>
      <c r="D1804" s="1" t="s">
        <v>9754</v>
      </c>
      <c r="E1804" s="1" t="s">
        <v>9755</v>
      </c>
      <c r="F1804" s="1" t="s">
        <v>37</v>
      </c>
      <c r="G1804" s="1" t="s">
        <v>38</v>
      </c>
      <c r="H1804" s="1">
        <v>25000000</v>
      </c>
      <c r="I1804" s="1">
        <v>5.6</v>
      </c>
    </row>
    <row r="1805" spans="1:9" x14ac:dyDescent="0.3">
      <c r="A1805" s="2" t="s">
        <v>9758</v>
      </c>
      <c r="B1805" s="2">
        <v>103</v>
      </c>
      <c r="C1805" s="2">
        <v>22466994</v>
      </c>
      <c r="D1805" s="2" t="s">
        <v>334</v>
      </c>
      <c r="E1805" s="2" t="s">
        <v>9759</v>
      </c>
      <c r="F1805" s="2" t="s">
        <v>37</v>
      </c>
      <c r="G1805" s="2" t="s">
        <v>38</v>
      </c>
      <c r="H1805" s="2">
        <v>25000000</v>
      </c>
      <c r="I1805" s="2">
        <v>6.3</v>
      </c>
    </row>
    <row r="1806" spans="1:9" x14ac:dyDescent="0.3">
      <c r="A1806" s="1" t="s">
        <v>7076</v>
      </c>
      <c r="B1806" s="1">
        <v>95</v>
      </c>
      <c r="C1806" s="1">
        <v>17791031</v>
      </c>
      <c r="D1806" s="1" t="s">
        <v>9762</v>
      </c>
      <c r="E1806" s="1" t="s">
        <v>9763</v>
      </c>
      <c r="F1806" s="1" t="s">
        <v>37</v>
      </c>
      <c r="G1806" s="1" t="s">
        <v>38</v>
      </c>
      <c r="H1806" s="1">
        <v>25000000</v>
      </c>
      <c r="I1806" s="1">
        <v>7.3</v>
      </c>
    </row>
    <row r="1807" spans="1:9" x14ac:dyDescent="0.3">
      <c r="A1807" s="2" t="s">
        <v>9767</v>
      </c>
      <c r="B1807" s="2">
        <v>93</v>
      </c>
      <c r="C1807" s="2">
        <v>17718223</v>
      </c>
      <c r="D1807" s="2" t="s">
        <v>1671</v>
      </c>
      <c r="E1807" s="2" t="s">
        <v>9769</v>
      </c>
      <c r="F1807" s="2" t="s">
        <v>37</v>
      </c>
      <c r="G1807" s="2" t="s">
        <v>38</v>
      </c>
      <c r="H1807" s="2">
        <v>25000000</v>
      </c>
      <c r="I1807" s="2">
        <v>6.6</v>
      </c>
    </row>
    <row r="1808" spans="1:9" x14ac:dyDescent="0.3">
      <c r="A1808" s="1" t="s">
        <v>9773</v>
      </c>
      <c r="B1808" s="1">
        <v>98</v>
      </c>
      <c r="C1808" s="1">
        <v>15361537</v>
      </c>
      <c r="D1808" s="1" t="s">
        <v>334</v>
      </c>
      <c r="E1808" s="1" t="s">
        <v>9776</v>
      </c>
      <c r="F1808" s="1" t="s">
        <v>37</v>
      </c>
      <c r="G1808" s="1" t="s">
        <v>767</v>
      </c>
      <c r="H1808" s="1">
        <v>13000000</v>
      </c>
      <c r="I1808" s="1">
        <v>4.5999999999999996</v>
      </c>
    </row>
    <row r="1809" spans="1:9" x14ac:dyDescent="0.3">
      <c r="A1809" s="2" t="s">
        <v>969</v>
      </c>
      <c r="B1809" s="2">
        <v>90</v>
      </c>
      <c r="C1809" s="2">
        <v>16647384</v>
      </c>
      <c r="D1809" s="2" t="s">
        <v>9780</v>
      </c>
      <c r="E1809" s="2" t="s">
        <v>9782</v>
      </c>
      <c r="F1809" s="2" t="s">
        <v>37</v>
      </c>
      <c r="G1809" s="2" t="s">
        <v>38</v>
      </c>
      <c r="H1809" s="2">
        <v>26000000</v>
      </c>
      <c r="I1809" s="2">
        <v>5.0999999999999996</v>
      </c>
    </row>
    <row r="1810" spans="1:9" x14ac:dyDescent="0.3">
      <c r="A1810" s="1" t="s">
        <v>9785</v>
      </c>
      <c r="B1810" s="1">
        <v>107</v>
      </c>
      <c r="C1810" s="1">
        <v>16118077</v>
      </c>
      <c r="D1810" s="1" t="s">
        <v>3409</v>
      </c>
      <c r="E1810" s="1" t="s">
        <v>9786</v>
      </c>
      <c r="F1810" s="1" t="s">
        <v>37</v>
      </c>
      <c r="G1810" s="1" t="s">
        <v>38</v>
      </c>
      <c r="H1810" s="1">
        <v>25000000</v>
      </c>
      <c r="I1810" s="1">
        <v>5.6</v>
      </c>
    </row>
    <row r="1811" spans="1:9" x14ac:dyDescent="0.3">
      <c r="A1811" s="2" t="s">
        <v>9789</v>
      </c>
      <c r="B1811" s="2">
        <v>90</v>
      </c>
      <c r="C1811" s="2">
        <v>15091542</v>
      </c>
      <c r="D1811" s="2" t="s">
        <v>9790</v>
      </c>
      <c r="E1811" s="2" t="s">
        <v>9791</v>
      </c>
      <c r="F1811" s="2" t="s">
        <v>9795</v>
      </c>
      <c r="G1811" s="2" t="s">
        <v>56</v>
      </c>
      <c r="H1811" s="2">
        <v>25000000</v>
      </c>
      <c r="I1811" s="2">
        <v>5.3</v>
      </c>
    </row>
    <row r="1812" spans="1:9" x14ac:dyDescent="0.3">
      <c r="A1812" s="1" t="s">
        <v>9802</v>
      </c>
      <c r="B1812" s="1">
        <v>115</v>
      </c>
      <c r="C1812" s="1">
        <v>15045676</v>
      </c>
      <c r="D1812" s="1" t="s">
        <v>3353</v>
      </c>
      <c r="E1812" s="1" t="s">
        <v>9804</v>
      </c>
      <c r="F1812" s="1" t="s">
        <v>37</v>
      </c>
      <c r="G1812" s="1" t="s">
        <v>38</v>
      </c>
      <c r="H1812" s="1">
        <v>16000000</v>
      </c>
      <c r="I1812" s="1">
        <v>5.6</v>
      </c>
    </row>
    <row r="1813" spans="1:9" x14ac:dyDescent="0.3">
      <c r="A1813" s="2" t="s">
        <v>9807</v>
      </c>
      <c r="B1813" s="2">
        <v>93</v>
      </c>
      <c r="C1813" s="2">
        <v>17427926</v>
      </c>
      <c r="D1813" s="2" t="s">
        <v>6403</v>
      </c>
      <c r="E1813" s="2" t="s">
        <v>9809</v>
      </c>
      <c r="F1813" s="2" t="s">
        <v>37</v>
      </c>
      <c r="G1813" s="2" t="s">
        <v>38</v>
      </c>
      <c r="H1813" s="2">
        <v>8000000</v>
      </c>
      <c r="I1813" s="2">
        <v>5.9</v>
      </c>
    </row>
    <row r="1814" spans="1:9" x14ac:dyDescent="0.3">
      <c r="A1814" s="1" t="s">
        <v>9813</v>
      </c>
      <c r="B1814" s="1">
        <v>99</v>
      </c>
      <c r="C1814" s="1">
        <v>14983572</v>
      </c>
      <c r="D1814" s="1" t="s">
        <v>1415</v>
      </c>
      <c r="E1814" s="1" t="s">
        <v>9814</v>
      </c>
      <c r="F1814" s="1" t="s">
        <v>37</v>
      </c>
      <c r="G1814" s="1" t="s">
        <v>38</v>
      </c>
      <c r="H1814" s="1">
        <v>25000000</v>
      </c>
      <c r="I1814" s="1">
        <v>4.7</v>
      </c>
    </row>
    <row r="1815" spans="1:9" x14ac:dyDescent="0.3">
      <c r="A1815" s="2" t="s">
        <v>6308</v>
      </c>
      <c r="B1815" s="2">
        <v>107</v>
      </c>
      <c r="C1815" s="2">
        <v>14637490</v>
      </c>
      <c r="D1815" s="2" t="s">
        <v>3030</v>
      </c>
      <c r="E1815" s="2" t="s">
        <v>9818</v>
      </c>
      <c r="F1815" s="2" t="s">
        <v>37</v>
      </c>
      <c r="G1815" s="2" t="s">
        <v>38</v>
      </c>
      <c r="H1815" s="2">
        <v>25000000</v>
      </c>
      <c r="I1815" s="2">
        <v>4.8</v>
      </c>
    </row>
    <row r="1816" spans="1:9" x14ac:dyDescent="0.3">
      <c r="A1816" s="1" t="s">
        <v>7427</v>
      </c>
      <c r="B1816" s="1">
        <v>110</v>
      </c>
      <c r="C1816" s="1">
        <v>14589444</v>
      </c>
      <c r="D1816" s="1" t="s">
        <v>1415</v>
      </c>
      <c r="E1816" s="1" t="s">
        <v>9824</v>
      </c>
      <c r="F1816" s="1" t="s">
        <v>37</v>
      </c>
      <c r="G1816" s="1" t="s">
        <v>38</v>
      </c>
      <c r="H1816" s="1">
        <v>25000000</v>
      </c>
      <c r="I1816" s="1">
        <v>6.8</v>
      </c>
    </row>
    <row r="1817" spans="1:9" x14ac:dyDescent="0.3">
      <c r="A1817" s="2" t="s">
        <v>9828</v>
      </c>
      <c r="B1817" s="2">
        <v>101</v>
      </c>
      <c r="C1817" s="2">
        <v>14095303</v>
      </c>
      <c r="D1817" s="2" t="s">
        <v>2689</v>
      </c>
      <c r="E1817" s="2" t="s">
        <v>9830</v>
      </c>
      <c r="F1817" s="2" t="s">
        <v>37</v>
      </c>
      <c r="G1817" s="2" t="s">
        <v>38</v>
      </c>
      <c r="H1817" s="2">
        <v>25000000</v>
      </c>
      <c r="I1817" s="2">
        <v>5.4</v>
      </c>
    </row>
    <row r="1818" spans="1:9" x14ac:dyDescent="0.3">
      <c r="A1818" s="1" t="s">
        <v>9834</v>
      </c>
      <c r="B1818" s="1">
        <v>85</v>
      </c>
      <c r="C1818" s="1">
        <v>13973532</v>
      </c>
      <c r="D1818" s="1" t="s">
        <v>1009</v>
      </c>
      <c r="E1818" s="1" t="s">
        <v>9835</v>
      </c>
      <c r="F1818" s="1" t="s">
        <v>37</v>
      </c>
      <c r="G1818" s="1" t="s">
        <v>38</v>
      </c>
      <c r="H1818" s="1">
        <v>25000000</v>
      </c>
      <c r="I1818" s="1">
        <v>5.0999999999999996</v>
      </c>
    </row>
    <row r="1819" spans="1:9" x14ac:dyDescent="0.3">
      <c r="A1819" s="2" t="s">
        <v>5081</v>
      </c>
      <c r="B1819" s="2">
        <v>132</v>
      </c>
      <c r="C1819" s="2">
        <v>1865774</v>
      </c>
      <c r="D1819" s="2" t="s">
        <v>9838</v>
      </c>
      <c r="E1819" s="2" t="s">
        <v>9839</v>
      </c>
      <c r="F1819" s="2" t="s">
        <v>37</v>
      </c>
      <c r="G1819" s="2" t="s">
        <v>56</v>
      </c>
      <c r="H1819" s="2">
        <v>30000000</v>
      </c>
      <c r="I1819" s="2">
        <v>7</v>
      </c>
    </row>
    <row r="1820" spans="1:9" x14ac:dyDescent="0.3">
      <c r="A1820" s="1" t="s">
        <v>5861</v>
      </c>
      <c r="B1820" s="1">
        <v>90</v>
      </c>
      <c r="C1820" s="1">
        <v>18860403</v>
      </c>
      <c r="D1820" s="1" t="s">
        <v>5544</v>
      </c>
      <c r="E1820" s="1" t="s">
        <v>9848</v>
      </c>
      <c r="F1820" s="1" t="s">
        <v>37</v>
      </c>
      <c r="G1820" s="1" t="s">
        <v>38</v>
      </c>
      <c r="H1820" s="1">
        <v>25000000</v>
      </c>
      <c r="I1820" s="1">
        <v>4</v>
      </c>
    </row>
    <row r="1821" spans="1:9" x14ac:dyDescent="0.3">
      <c r="A1821" s="2" t="s">
        <v>4704</v>
      </c>
      <c r="B1821" s="2">
        <v>145</v>
      </c>
      <c r="C1821" s="2">
        <v>13038660</v>
      </c>
      <c r="D1821" s="2" t="s">
        <v>3409</v>
      </c>
      <c r="E1821" s="2" t="s">
        <v>9852</v>
      </c>
      <c r="F1821" s="2" t="s">
        <v>37</v>
      </c>
      <c r="G1821" s="2" t="s">
        <v>38</v>
      </c>
      <c r="H1821" s="2">
        <v>25000000</v>
      </c>
      <c r="I1821" s="2">
        <v>7.3</v>
      </c>
    </row>
    <row r="1822" spans="1:9" x14ac:dyDescent="0.3">
      <c r="A1822" s="1" t="s">
        <v>2698</v>
      </c>
      <c r="B1822" s="1">
        <v>110</v>
      </c>
      <c r="C1822" s="1">
        <v>28831145</v>
      </c>
      <c r="D1822" s="1" t="s">
        <v>3794</v>
      </c>
      <c r="E1822" s="1" t="s">
        <v>9856</v>
      </c>
      <c r="F1822" s="1" t="s">
        <v>37</v>
      </c>
      <c r="G1822" s="1" t="s">
        <v>38</v>
      </c>
      <c r="H1822" s="1">
        <v>25000000</v>
      </c>
      <c r="I1822" s="1">
        <v>6.8</v>
      </c>
    </row>
    <row r="1823" spans="1:9" x14ac:dyDescent="0.3">
      <c r="A1823" s="2" t="s">
        <v>4041</v>
      </c>
      <c r="B1823" s="2">
        <v>122</v>
      </c>
      <c r="C1823" s="2">
        <v>11538204</v>
      </c>
      <c r="D1823" s="2" t="s">
        <v>9871</v>
      </c>
      <c r="E1823" s="2" t="s">
        <v>9872</v>
      </c>
      <c r="F1823" s="2" t="s">
        <v>37</v>
      </c>
      <c r="G1823" s="2" t="s">
        <v>38</v>
      </c>
      <c r="H1823" s="2">
        <v>25000000</v>
      </c>
      <c r="I1823" s="2">
        <v>7</v>
      </c>
    </row>
    <row r="1824" spans="1:9" x14ac:dyDescent="0.3">
      <c r="A1824" s="1" t="s">
        <v>6148</v>
      </c>
      <c r="B1824" s="1">
        <v>107</v>
      </c>
      <c r="C1824" s="1">
        <v>11008432</v>
      </c>
      <c r="D1824" s="1" t="s">
        <v>1634</v>
      </c>
      <c r="E1824" s="1" t="s">
        <v>9875</v>
      </c>
      <c r="F1824" s="1" t="s">
        <v>37</v>
      </c>
      <c r="G1824" s="1" t="s">
        <v>38</v>
      </c>
      <c r="H1824" s="1">
        <v>25000000</v>
      </c>
      <c r="I1824" s="1">
        <v>7.1</v>
      </c>
    </row>
    <row r="1825" spans="1:9" x14ac:dyDescent="0.3">
      <c r="A1825" s="2" t="s">
        <v>9878</v>
      </c>
      <c r="B1825" s="2">
        <v>127</v>
      </c>
      <c r="C1825" s="2">
        <v>12188642</v>
      </c>
      <c r="D1825" s="2" t="s">
        <v>5940</v>
      </c>
      <c r="E1825" s="2" t="s">
        <v>9880</v>
      </c>
      <c r="F1825" s="2" t="s">
        <v>37</v>
      </c>
      <c r="G1825" s="2" t="s">
        <v>9883</v>
      </c>
      <c r="H1825" s="2">
        <v>26000000</v>
      </c>
      <c r="I1825" s="2">
        <v>6.9</v>
      </c>
    </row>
    <row r="1826" spans="1:9" x14ac:dyDescent="0.3">
      <c r="A1826" s="1" t="s">
        <v>5367</v>
      </c>
      <c r="B1826" s="1">
        <v>99</v>
      </c>
      <c r="C1826" s="1">
        <v>11100000</v>
      </c>
      <c r="D1826" s="1" t="s">
        <v>2407</v>
      </c>
      <c r="E1826" s="1" t="s">
        <v>9885</v>
      </c>
      <c r="F1826" s="1" t="s">
        <v>37</v>
      </c>
      <c r="G1826" s="1" t="s">
        <v>38</v>
      </c>
      <c r="H1826" s="1">
        <v>25000000</v>
      </c>
      <c r="I1826" s="1">
        <v>7.3</v>
      </c>
    </row>
    <row r="1827" spans="1:9" x14ac:dyDescent="0.3">
      <c r="A1827" s="2" t="s">
        <v>8565</v>
      </c>
      <c r="B1827" s="2">
        <v>140</v>
      </c>
      <c r="C1827" s="2">
        <v>13651662</v>
      </c>
      <c r="D1827" s="2" t="s">
        <v>3794</v>
      </c>
      <c r="E1827" s="2" t="s">
        <v>9895</v>
      </c>
      <c r="F1827" s="2" t="s">
        <v>37</v>
      </c>
      <c r="G1827" s="2" t="s">
        <v>38</v>
      </c>
      <c r="H1827" s="2">
        <v>25000000</v>
      </c>
      <c r="I1827" s="2">
        <v>8.1999999999999993</v>
      </c>
    </row>
    <row r="1828" spans="1:9" x14ac:dyDescent="0.3">
      <c r="A1828" s="1" t="s">
        <v>5050</v>
      </c>
      <c r="B1828" s="1">
        <v>133</v>
      </c>
      <c r="C1828" s="1">
        <v>11030963</v>
      </c>
      <c r="D1828" s="1" t="s">
        <v>9898</v>
      </c>
      <c r="E1828" s="1" t="s">
        <v>9899</v>
      </c>
      <c r="F1828" s="1" t="s">
        <v>37</v>
      </c>
      <c r="G1828" s="1" t="s">
        <v>56</v>
      </c>
      <c r="H1828" s="1">
        <v>28000000</v>
      </c>
      <c r="I1828" s="1">
        <v>7.1</v>
      </c>
    </row>
    <row r="1829" spans="1:9" x14ac:dyDescent="0.3">
      <c r="A1829" s="2" t="s">
        <v>4782</v>
      </c>
      <c r="B1829" s="2">
        <v>271</v>
      </c>
      <c r="C1829" s="2">
        <v>10769960</v>
      </c>
      <c r="D1829" s="2" t="s">
        <v>1961</v>
      </c>
      <c r="E1829" s="2" t="s">
        <v>9903</v>
      </c>
      <c r="F1829" s="2" t="s">
        <v>37</v>
      </c>
      <c r="G1829" s="2" t="s">
        <v>38</v>
      </c>
      <c r="H1829" s="2">
        <v>25000000</v>
      </c>
      <c r="I1829" s="2">
        <v>7.7</v>
      </c>
    </row>
    <row r="1830" spans="1:9" x14ac:dyDescent="0.3">
      <c r="A1830" s="1" t="s">
        <v>8417</v>
      </c>
      <c r="B1830" s="1">
        <v>112</v>
      </c>
      <c r="C1830" s="1">
        <v>10911750</v>
      </c>
      <c r="D1830" s="1" t="s">
        <v>3396</v>
      </c>
      <c r="E1830" s="1" t="s">
        <v>9907</v>
      </c>
      <c r="F1830" s="1" t="s">
        <v>37</v>
      </c>
      <c r="G1830" s="1" t="s">
        <v>38</v>
      </c>
      <c r="H1830" s="1">
        <v>25000000</v>
      </c>
      <c r="I1830" s="1">
        <v>6.5</v>
      </c>
    </row>
    <row r="1831" spans="1:9" x14ac:dyDescent="0.3">
      <c r="A1831" s="2" t="s">
        <v>5188</v>
      </c>
      <c r="B1831" s="2">
        <v>99</v>
      </c>
      <c r="C1831" s="2">
        <v>10719367</v>
      </c>
      <c r="D1831" s="2" t="s">
        <v>9910</v>
      </c>
      <c r="E1831" s="2" t="s">
        <v>9911</v>
      </c>
      <c r="F1831" s="2" t="s">
        <v>37</v>
      </c>
      <c r="G1831" s="2" t="s">
        <v>38</v>
      </c>
      <c r="H1831" s="2">
        <v>25000000</v>
      </c>
      <c r="I1831" s="2">
        <v>4.9000000000000004</v>
      </c>
    </row>
    <row r="1832" spans="1:9" x14ac:dyDescent="0.3">
      <c r="A1832" s="1" t="s">
        <v>9914</v>
      </c>
      <c r="B1832" s="1">
        <v>100</v>
      </c>
      <c r="C1832" s="1">
        <v>10114315</v>
      </c>
      <c r="D1832" s="1" t="s">
        <v>1924</v>
      </c>
      <c r="E1832" s="1" t="s">
        <v>9917</v>
      </c>
      <c r="F1832" s="1" t="s">
        <v>37</v>
      </c>
      <c r="G1832" s="1" t="s">
        <v>38</v>
      </c>
      <c r="H1832" s="1">
        <v>25000000</v>
      </c>
      <c r="I1832" s="1">
        <v>6.4</v>
      </c>
    </row>
    <row r="1833" spans="1:9" x14ac:dyDescent="0.3">
      <c r="A1833" s="2" t="s">
        <v>9921</v>
      </c>
      <c r="B1833" s="2">
        <v>92</v>
      </c>
      <c r="C1833" s="2">
        <v>49122319</v>
      </c>
      <c r="D1833" s="2" t="s">
        <v>5544</v>
      </c>
      <c r="E1833" s="2" t="s">
        <v>9923</v>
      </c>
      <c r="F1833" s="2" t="s">
        <v>37</v>
      </c>
      <c r="G1833" s="2" t="s">
        <v>38</v>
      </c>
      <c r="H1833" s="2">
        <v>14000000</v>
      </c>
      <c r="I1833" s="2">
        <v>5.9</v>
      </c>
    </row>
    <row r="1834" spans="1:9" x14ac:dyDescent="0.3">
      <c r="A1834" s="1" t="s">
        <v>9927</v>
      </c>
      <c r="B1834" s="1">
        <v>105</v>
      </c>
      <c r="C1834" s="1">
        <v>10070000</v>
      </c>
      <c r="D1834" s="1" t="s">
        <v>1415</v>
      </c>
      <c r="E1834" s="1" t="s">
        <v>9928</v>
      </c>
      <c r="F1834" s="1" t="s">
        <v>37</v>
      </c>
      <c r="G1834" s="1" t="s">
        <v>38</v>
      </c>
      <c r="H1834" s="1">
        <v>25000000</v>
      </c>
      <c r="I1834" s="1">
        <v>6.2</v>
      </c>
    </row>
    <row r="1835" spans="1:9" x14ac:dyDescent="0.3">
      <c r="A1835" s="2" t="s">
        <v>4351</v>
      </c>
      <c r="B1835" s="2">
        <v>110</v>
      </c>
      <c r="C1835" s="2">
        <v>10324441</v>
      </c>
      <c r="D1835" s="2" t="s">
        <v>923</v>
      </c>
      <c r="E1835" s="2" t="s">
        <v>9932</v>
      </c>
      <c r="F1835" s="2" t="s">
        <v>37</v>
      </c>
      <c r="G1835" s="2" t="s">
        <v>38</v>
      </c>
      <c r="H1835" s="2">
        <v>25000000</v>
      </c>
      <c r="I1835" s="2">
        <v>5.8</v>
      </c>
    </row>
    <row r="1836" spans="1:9" x14ac:dyDescent="0.3">
      <c r="A1836" s="1" t="s">
        <v>7635</v>
      </c>
      <c r="B1836" s="1">
        <v>116</v>
      </c>
      <c r="C1836" s="1">
        <v>7156933</v>
      </c>
      <c r="D1836" s="1" t="s">
        <v>2527</v>
      </c>
      <c r="E1836" s="1" t="s">
        <v>9937</v>
      </c>
      <c r="F1836" s="1" t="s">
        <v>37</v>
      </c>
      <c r="G1836" s="1" t="s">
        <v>38</v>
      </c>
      <c r="H1836" s="1">
        <v>25000000</v>
      </c>
      <c r="I1836" s="1">
        <v>6.7</v>
      </c>
    </row>
    <row r="1837" spans="1:9" x14ac:dyDescent="0.3">
      <c r="A1837" s="2" t="s">
        <v>9940</v>
      </c>
      <c r="B1837" s="2">
        <v>88</v>
      </c>
      <c r="C1837" s="2">
        <v>9286314</v>
      </c>
      <c r="D1837" s="2" t="s">
        <v>464</v>
      </c>
      <c r="E1837" s="2" t="s">
        <v>9943</v>
      </c>
      <c r="F1837" s="2" t="s">
        <v>37</v>
      </c>
      <c r="G1837" s="2" t="s">
        <v>38</v>
      </c>
      <c r="H1837" s="2">
        <v>17000000</v>
      </c>
      <c r="I1837" s="2">
        <v>5.9</v>
      </c>
    </row>
    <row r="1838" spans="1:9" x14ac:dyDescent="0.3">
      <c r="A1838" s="1" t="s">
        <v>9947</v>
      </c>
      <c r="B1838" s="1">
        <v>111</v>
      </c>
      <c r="C1838" s="1">
        <v>56692</v>
      </c>
      <c r="D1838" s="1" t="s">
        <v>7043</v>
      </c>
      <c r="E1838" s="1" t="s">
        <v>9948</v>
      </c>
      <c r="F1838" s="1" t="s">
        <v>37</v>
      </c>
      <c r="G1838" s="1" t="s">
        <v>38</v>
      </c>
      <c r="H1838" s="1">
        <v>25000000</v>
      </c>
      <c r="I1838" s="1">
        <v>7.3</v>
      </c>
    </row>
    <row r="1839" spans="1:9" x14ac:dyDescent="0.3">
      <c r="A1839" s="2" t="s">
        <v>9957</v>
      </c>
      <c r="B1839" s="2">
        <v>95</v>
      </c>
      <c r="C1839" s="2">
        <v>5654777</v>
      </c>
      <c r="D1839" s="2" t="s">
        <v>3554</v>
      </c>
      <c r="E1839" s="2" t="s">
        <v>9958</v>
      </c>
      <c r="F1839" s="2" t="s">
        <v>37</v>
      </c>
      <c r="G1839" s="2" t="s">
        <v>38</v>
      </c>
      <c r="H1839" s="2">
        <v>25000000</v>
      </c>
      <c r="I1839" s="2">
        <v>4.0999999999999996</v>
      </c>
    </row>
    <row r="1840" spans="1:9" x14ac:dyDescent="0.3">
      <c r="A1840" s="1" t="s">
        <v>8092</v>
      </c>
      <c r="B1840" s="1">
        <v>95</v>
      </c>
      <c r="C1840" s="1">
        <v>5516708</v>
      </c>
      <c r="D1840" s="1" t="s">
        <v>1681</v>
      </c>
      <c r="E1840" s="1" t="s">
        <v>9962</v>
      </c>
      <c r="F1840" s="1" t="s">
        <v>37</v>
      </c>
      <c r="G1840" s="1" t="s">
        <v>38</v>
      </c>
      <c r="H1840" s="1">
        <v>25000000</v>
      </c>
      <c r="I1840" s="1">
        <v>4.9000000000000004</v>
      </c>
    </row>
    <row r="1841" spans="1:9" x14ac:dyDescent="0.3">
      <c r="A1841" s="2" t="s">
        <v>1489</v>
      </c>
      <c r="B1841" s="2">
        <v>127</v>
      </c>
      <c r="C1841" s="2">
        <v>5128124</v>
      </c>
      <c r="D1841" s="2" t="s">
        <v>1634</v>
      </c>
      <c r="E1841" s="2" t="s">
        <v>9966</v>
      </c>
      <c r="F1841" s="2" t="s">
        <v>37</v>
      </c>
      <c r="G1841" s="2" t="s">
        <v>179</v>
      </c>
      <c r="H1841" s="2">
        <v>25000000</v>
      </c>
      <c r="I1841" s="2">
        <v>7.9</v>
      </c>
    </row>
    <row r="1842" spans="1:9" x14ac:dyDescent="0.3">
      <c r="A1842" s="1" t="s">
        <v>9970</v>
      </c>
      <c r="B1842" s="1">
        <v>104</v>
      </c>
      <c r="C1842" s="1">
        <v>4064333</v>
      </c>
      <c r="D1842" s="1" t="s">
        <v>1904</v>
      </c>
      <c r="E1842" s="1" t="s">
        <v>9971</v>
      </c>
      <c r="F1842" s="1" t="s">
        <v>37</v>
      </c>
      <c r="G1842" s="1" t="s">
        <v>38</v>
      </c>
      <c r="H1842" s="1">
        <v>25000000</v>
      </c>
      <c r="I1842" s="1">
        <v>5.2</v>
      </c>
    </row>
    <row r="1843" spans="1:9" x14ac:dyDescent="0.3">
      <c r="A1843" s="2" t="s">
        <v>9974</v>
      </c>
      <c r="B1843" s="2">
        <v>95</v>
      </c>
      <c r="C1843" s="2">
        <v>4006906</v>
      </c>
      <c r="D1843" s="2" t="s">
        <v>1009</v>
      </c>
      <c r="E1843" s="2" t="s">
        <v>9975</v>
      </c>
      <c r="F1843" s="2" t="s">
        <v>37</v>
      </c>
      <c r="G1843" s="2" t="s">
        <v>38</v>
      </c>
      <c r="H1843" s="2">
        <v>15000000</v>
      </c>
      <c r="I1843" s="2">
        <v>4.0999999999999996</v>
      </c>
    </row>
    <row r="1844" spans="1:9" x14ac:dyDescent="0.3">
      <c r="A1844" s="1" t="s">
        <v>9362</v>
      </c>
      <c r="B1844" s="1">
        <v>121</v>
      </c>
      <c r="C1844" s="1">
        <v>3073392</v>
      </c>
      <c r="D1844" s="1" t="s">
        <v>2202</v>
      </c>
      <c r="E1844" s="1" t="s">
        <v>9980</v>
      </c>
      <c r="F1844" s="1" t="s">
        <v>37</v>
      </c>
      <c r="G1844" s="1" t="s">
        <v>268</v>
      </c>
      <c r="H1844" s="1">
        <v>25000000</v>
      </c>
      <c r="I1844" s="1">
        <v>6.6</v>
      </c>
    </row>
    <row r="1845" spans="1:9" x14ac:dyDescent="0.3">
      <c r="A1845" s="2" t="s">
        <v>4408</v>
      </c>
      <c r="B1845" s="2">
        <v>92</v>
      </c>
      <c r="C1845" s="2">
        <v>1550000</v>
      </c>
      <c r="D1845" s="2" t="s">
        <v>9984</v>
      </c>
      <c r="E1845" s="2" t="s">
        <v>9985</v>
      </c>
      <c r="F1845" s="2" t="s">
        <v>37</v>
      </c>
      <c r="G1845" s="2" t="s">
        <v>38</v>
      </c>
      <c r="H1845" s="2">
        <v>25000000</v>
      </c>
      <c r="I1845" s="2">
        <v>2.9</v>
      </c>
    </row>
    <row r="1846" spans="1:9" x14ac:dyDescent="0.3">
      <c r="A1846" s="1" t="s">
        <v>8638</v>
      </c>
      <c r="B1846" s="1">
        <v>107</v>
      </c>
      <c r="C1846" s="1">
        <v>871527</v>
      </c>
      <c r="D1846" s="1" t="s">
        <v>2142</v>
      </c>
      <c r="E1846" s="1" t="s">
        <v>9993</v>
      </c>
      <c r="F1846" s="1" t="s">
        <v>37</v>
      </c>
      <c r="G1846" s="1" t="s">
        <v>268</v>
      </c>
      <c r="H1846" s="1">
        <v>25000000</v>
      </c>
      <c r="I1846" s="1">
        <v>6.5</v>
      </c>
    </row>
    <row r="1847" spans="1:9" x14ac:dyDescent="0.3">
      <c r="A1847" s="2" t="s">
        <v>10002</v>
      </c>
      <c r="B1847" s="2">
        <v>117</v>
      </c>
      <c r="C1847" s="2">
        <v>777423</v>
      </c>
      <c r="D1847" s="2" t="s">
        <v>1634</v>
      </c>
      <c r="E1847" s="2" t="s">
        <v>10003</v>
      </c>
      <c r="F1847" s="2" t="s">
        <v>37</v>
      </c>
      <c r="G1847" s="2" t="s">
        <v>38</v>
      </c>
      <c r="H1847" s="2">
        <v>25000000</v>
      </c>
      <c r="I1847" s="2">
        <v>7.2</v>
      </c>
    </row>
    <row r="1848" spans="1:9" x14ac:dyDescent="0.3">
      <c r="A1848" s="1" t="s">
        <v>9162</v>
      </c>
      <c r="B1848" s="1">
        <v>107</v>
      </c>
      <c r="C1848" s="1">
        <v>1186957</v>
      </c>
      <c r="D1848" s="1" t="s">
        <v>3409</v>
      </c>
      <c r="E1848" s="1" t="s">
        <v>10007</v>
      </c>
      <c r="F1848" s="1" t="s">
        <v>37</v>
      </c>
      <c r="G1848" s="1" t="s">
        <v>56</v>
      </c>
      <c r="H1848" s="1">
        <v>25000000</v>
      </c>
      <c r="I1848" s="1">
        <v>6.8</v>
      </c>
    </row>
    <row r="1849" spans="1:9" x14ac:dyDescent="0.3">
      <c r="A1849" s="2" t="s">
        <v>10011</v>
      </c>
      <c r="B1849" s="2">
        <v>131</v>
      </c>
      <c r="C1849" s="2">
        <v>85433</v>
      </c>
      <c r="D1849" s="2" t="s">
        <v>10013</v>
      </c>
      <c r="E1849" s="2" t="s">
        <v>10014</v>
      </c>
      <c r="F1849" s="2" t="s">
        <v>37</v>
      </c>
      <c r="G1849" s="2" t="s">
        <v>7090</v>
      </c>
      <c r="H1849" s="2">
        <v>13500000</v>
      </c>
      <c r="I1849" s="2">
        <v>7.8</v>
      </c>
    </row>
    <row r="1850" spans="1:9" x14ac:dyDescent="0.3">
      <c r="A1850" s="1" t="s">
        <v>10018</v>
      </c>
      <c r="B1850" s="1">
        <v>122</v>
      </c>
      <c r="C1850" s="1">
        <v>1697956</v>
      </c>
      <c r="D1850" s="1" t="s">
        <v>1935</v>
      </c>
      <c r="E1850" s="1" t="s">
        <v>10019</v>
      </c>
      <c r="F1850" s="1" t="s">
        <v>37</v>
      </c>
      <c r="G1850" s="1" t="s">
        <v>38</v>
      </c>
      <c r="H1850" s="1">
        <v>20000000</v>
      </c>
      <c r="I1850" s="1">
        <v>6.7</v>
      </c>
    </row>
    <row r="1851" spans="1:9" x14ac:dyDescent="0.3">
      <c r="A1851" s="2" t="s">
        <v>9646</v>
      </c>
      <c r="B1851" s="2">
        <v>134</v>
      </c>
      <c r="C1851" s="2">
        <v>183662</v>
      </c>
      <c r="D1851" s="2" t="s">
        <v>2527</v>
      </c>
      <c r="E1851" s="2" t="s">
        <v>10028</v>
      </c>
      <c r="F1851" s="2" t="s">
        <v>1464</v>
      </c>
      <c r="G1851" s="2" t="s">
        <v>1465</v>
      </c>
      <c r="H1851" s="2">
        <v>25000000</v>
      </c>
      <c r="I1851" s="2">
        <v>7.1</v>
      </c>
    </row>
    <row r="1852" spans="1:9" x14ac:dyDescent="0.3">
      <c r="A1852" s="1" t="s">
        <v>3778</v>
      </c>
      <c r="B1852" s="1">
        <v>117</v>
      </c>
      <c r="C1852" s="1">
        <v>134904</v>
      </c>
      <c r="D1852" s="1" t="s">
        <v>4479</v>
      </c>
      <c r="E1852" s="1" t="s">
        <v>10033</v>
      </c>
      <c r="F1852" s="1" t="s">
        <v>37</v>
      </c>
      <c r="G1852" s="1" t="s">
        <v>38</v>
      </c>
      <c r="H1852" s="1">
        <v>25000000</v>
      </c>
      <c r="I1852" s="1">
        <v>5.7</v>
      </c>
    </row>
    <row r="1853" spans="1:9" x14ac:dyDescent="0.3">
      <c r="A1853" s="2" t="s">
        <v>187</v>
      </c>
      <c r="B1853" s="2">
        <v>138</v>
      </c>
      <c r="C1853" s="2">
        <v>16969390</v>
      </c>
      <c r="D1853" s="2" t="s">
        <v>2125</v>
      </c>
      <c r="E1853" s="2" t="s">
        <v>10049</v>
      </c>
      <c r="F1853" s="2" t="s">
        <v>37</v>
      </c>
      <c r="G1853" s="2" t="s">
        <v>38</v>
      </c>
      <c r="H1853" s="2">
        <v>25000000</v>
      </c>
      <c r="I1853" s="2">
        <v>5.3</v>
      </c>
    </row>
    <row r="1854" spans="1:9" x14ac:dyDescent="0.3">
      <c r="A1854" s="1" t="s">
        <v>10063</v>
      </c>
      <c r="B1854" s="1">
        <v>100</v>
      </c>
      <c r="C1854" s="1">
        <v>129115</v>
      </c>
      <c r="D1854" s="1" t="s">
        <v>777</v>
      </c>
      <c r="E1854" s="1" t="s">
        <v>10065</v>
      </c>
      <c r="F1854" s="1" t="s">
        <v>7241</v>
      </c>
      <c r="G1854" s="1" t="s">
        <v>892</v>
      </c>
      <c r="H1854" s="1">
        <v>25000000</v>
      </c>
      <c r="I1854" s="1">
        <v>6.5</v>
      </c>
    </row>
    <row r="1855" spans="1:9" x14ac:dyDescent="0.3">
      <c r="A1855" s="2" t="s">
        <v>5647</v>
      </c>
      <c r="B1855" s="2">
        <v>119</v>
      </c>
      <c r="C1855" s="2">
        <v>34700000</v>
      </c>
      <c r="D1855" s="2" t="s">
        <v>214</v>
      </c>
      <c r="E1855" s="2" t="s">
        <v>10072</v>
      </c>
      <c r="F1855" s="2" t="s">
        <v>37</v>
      </c>
      <c r="G1855" s="2" t="s">
        <v>38</v>
      </c>
      <c r="H1855" s="2">
        <v>14000000</v>
      </c>
      <c r="I1855" s="2">
        <v>7.7</v>
      </c>
    </row>
    <row r="1856" spans="1:9" x14ac:dyDescent="0.3">
      <c r="A1856" s="1" t="s">
        <v>4382</v>
      </c>
      <c r="B1856" s="1">
        <v>137</v>
      </c>
      <c r="C1856" s="1">
        <v>717753</v>
      </c>
      <c r="D1856" s="1" t="s">
        <v>7043</v>
      </c>
      <c r="E1856" s="1" t="s">
        <v>10075</v>
      </c>
      <c r="F1856" s="1" t="s">
        <v>37</v>
      </c>
      <c r="G1856" s="1" t="s">
        <v>1465</v>
      </c>
      <c r="H1856" s="1">
        <v>25000000</v>
      </c>
      <c r="I1856" s="1">
        <v>6.1</v>
      </c>
    </row>
    <row r="1857" spans="1:9" x14ac:dyDescent="0.3">
      <c r="A1857" s="2" t="s">
        <v>1028</v>
      </c>
      <c r="B1857" s="2">
        <v>119</v>
      </c>
      <c r="C1857" s="2">
        <v>109713132</v>
      </c>
      <c r="D1857" s="2" t="s">
        <v>1875</v>
      </c>
      <c r="E1857" s="2" t="s">
        <v>10078</v>
      </c>
      <c r="F1857" s="2" t="s">
        <v>37</v>
      </c>
      <c r="G1857" s="2" t="s">
        <v>38</v>
      </c>
      <c r="H1857" s="2">
        <v>25000000</v>
      </c>
      <c r="I1857" s="2">
        <v>7.3</v>
      </c>
    </row>
    <row r="1858" spans="1:9" x14ac:dyDescent="0.3">
      <c r="A1858" s="1" t="s">
        <v>1784</v>
      </c>
      <c r="B1858" s="1">
        <v>139</v>
      </c>
      <c r="C1858" s="1">
        <v>70269171</v>
      </c>
      <c r="D1858" s="1" t="s">
        <v>3794</v>
      </c>
      <c r="E1858" s="1" t="s">
        <v>10081</v>
      </c>
      <c r="F1858" s="1" t="s">
        <v>37</v>
      </c>
      <c r="G1858" s="1" t="s">
        <v>38</v>
      </c>
      <c r="H1858" s="1">
        <v>24000000</v>
      </c>
      <c r="I1858" s="1">
        <v>7.2</v>
      </c>
    </row>
    <row r="1859" spans="1:9" x14ac:dyDescent="0.3">
      <c r="A1859" s="2" t="s">
        <v>6308</v>
      </c>
      <c r="B1859" s="2">
        <v>120</v>
      </c>
      <c r="C1859" s="2">
        <v>101334374</v>
      </c>
      <c r="D1859" s="2" t="s">
        <v>5103</v>
      </c>
      <c r="E1859" s="2" t="s">
        <v>10084</v>
      </c>
      <c r="F1859" s="2" t="s">
        <v>37</v>
      </c>
      <c r="G1859" s="2" t="s">
        <v>38</v>
      </c>
      <c r="H1859" s="2">
        <v>24000000</v>
      </c>
      <c r="I1859" s="2">
        <v>6.1</v>
      </c>
    </row>
    <row r="1860" spans="1:9" x14ac:dyDescent="0.3">
      <c r="A1860" s="1" t="s">
        <v>8565</v>
      </c>
      <c r="B1860" s="1">
        <v>98</v>
      </c>
      <c r="C1860" s="1">
        <v>1512815</v>
      </c>
      <c r="D1860" s="1" t="s">
        <v>10088</v>
      </c>
      <c r="E1860" s="1" t="s">
        <v>10089</v>
      </c>
      <c r="F1860" s="1" t="s">
        <v>37</v>
      </c>
      <c r="G1860" s="1" t="s">
        <v>38</v>
      </c>
      <c r="H1860" s="1">
        <v>25000000</v>
      </c>
      <c r="I1860" s="1">
        <v>5.8</v>
      </c>
    </row>
    <row r="1861" spans="1:9" x14ac:dyDescent="0.3">
      <c r="A1861" s="2" t="s">
        <v>1351</v>
      </c>
      <c r="B1861" s="2">
        <v>106</v>
      </c>
      <c r="C1861" s="2">
        <v>65182182</v>
      </c>
      <c r="D1861" s="2" t="s">
        <v>1681</v>
      </c>
      <c r="E1861" s="2" t="s">
        <v>10092</v>
      </c>
      <c r="F1861" s="2" t="s">
        <v>37</v>
      </c>
      <c r="G1861" s="2" t="s">
        <v>38</v>
      </c>
      <c r="H1861" s="2">
        <v>24000000</v>
      </c>
      <c r="I1861" s="2">
        <v>5.7</v>
      </c>
    </row>
    <row r="1862" spans="1:9" x14ac:dyDescent="0.3">
      <c r="A1862" s="1" t="s">
        <v>6963</v>
      </c>
      <c r="B1862" s="1">
        <v>98</v>
      </c>
      <c r="C1862" s="1">
        <v>57262492</v>
      </c>
      <c r="D1862" s="1" t="s">
        <v>1009</v>
      </c>
      <c r="E1862" s="1" t="s">
        <v>10095</v>
      </c>
      <c r="F1862" s="1" t="s">
        <v>37</v>
      </c>
      <c r="G1862" s="1" t="s">
        <v>38</v>
      </c>
      <c r="H1862" s="1">
        <v>24000000</v>
      </c>
      <c r="I1862" s="1">
        <v>6.7</v>
      </c>
    </row>
    <row r="1863" spans="1:9" x14ac:dyDescent="0.3">
      <c r="A1863" s="2" t="s">
        <v>10098</v>
      </c>
      <c r="B1863" s="2">
        <v>107</v>
      </c>
      <c r="C1863" s="2">
        <v>80000000</v>
      </c>
      <c r="D1863" s="2" t="s">
        <v>7837</v>
      </c>
      <c r="E1863" s="2" t="s">
        <v>10099</v>
      </c>
      <c r="F1863" s="2" t="s">
        <v>37</v>
      </c>
      <c r="G1863" s="2" t="s">
        <v>38</v>
      </c>
      <c r="H1863" s="2">
        <v>8200000</v>
      </c>
      <c r="I1863" s="2">
        <v>6.5</v>
      </c>
    </row>
    <row r="1864" spans="1:9" x14ac:dyDescent="0.3">
      <c r="A1864" s="1" t="s">
        <v>2542</v>
      </c>
      <c r="B1864" s="1">
        <v>88</v>
      </c>
      <c r="C1864" s="1">
        <v>74608545</v>
      </c>
      <c r="D1864" s="1" t="s">
        <v>1671</v>
      </c>
      <c r="E1864" s="1" t="s">
        <v>10104</v>
      </c>
      <c r="F1864" s="1" t="s">
        <v>37</v>
      </c>
      <c r="G1864" s="1" t="s">
        <v>38</v>
      </c>
      <c r="H1864" s="1">
        <v>24000000</v>
      </c>
      <c r="I1864" s="1">
        <v>7.2</v>
      </c>
    </row>
    <row r="1865" spans="1:9" x14ac:dyDescent="0.3">
      <c r="A1865" s="2" t="s">
        <v>2791</v>
      </c>
      <c r="B1865" s="2">
        <v>137</v>
      </c>
      <c r="C1865" s="2">
        <v>41895491</v>
      </c>
      <c r="D1865" s="2" t="s">
        <v>7901</v>
      </c>
      <c r="E1865" s="2" t="s">
        <v>10107</v>
      </c>
      <c r="F1865" s="2" t="s">
        <v>37</v>
      </c>
      <c r="G1865" s="2" t="s">
        <v>38</v>
      </c>
      <c r="H1865" s="2">
        <v>24000000</v>
      </c>
      <c r="I1865" s="2">
        <v>7.6</v>
      </c>
    </row>
    <row r="1866" spans="1:9" x14ac:dyDescent="0.3">
      <c r="A1866" s="1" t="s">
        <v>7858</v>
      </c>
      <c r="B1866" s="1">
        <v>100</v>
      </c>
      <c r="C1866" s="1">
        <v>39989008</v>
      </c>
      <c r="D1866" s="1" t="s">
        <v>5103</v>
      </c>
      <c r="E1866" s="1" t="s">
        <v>10111</v>
      </c>
      <c r="F1866" s="1" t="s">
        <v>37</v>
      </c>
      <c r="G1866" s="1" t="s">
        <v>38</v>
      </c>
      <c r="H1866" s="1">
        <v>24000000</v>
      </c>
      <c r="I1866" s="1">
        <v>4.5999999999999996</v>
      </c>
    </row>
    <row r="1867" spans="1:9" x14ac:dyDescent="0.3">
      <c r="A1867" s="2" t="s">
        <v>5011</v>
      </c>
      <c r="B1867" s="2">
        <v>115</v>
      </c>
      <c r="C1867" s="2">
        <v>32662299</v>
      </c>
      <c r="D1867" s="2" t="s">
        <v>1415</v>
      </c>
      <c r="E1867" s="2" t="s">
        <v>10114</v>
      </c>
      <c r="F1867" s="2" t="s">
        <v>37</v>
      </c>
      <c r="G1867" s="2" t="s">
        <v>38</v>
      </c>
      <c r="H1867" s="2">
        <v>24000000</v>
      </c>
      <c r="I1867" s="2">
        <v>6.9</v>
      </c>
    </row>
    <row r="1868" spans="1:9" x14ac:dyDescent="0.3">
      <c r="A1868" s="1" t="s">
        <v>7134</v>
      </c>
      <c r="B1868" s="1">
        <v>101</v>
      </c>
      <c r="C1868" s="1">
        <v>31452765</v>
      </c>
      <c r="D1868" s="1" t="s">
        <v>1681</v>
      </c>
      <c r="E1868" s="1" t="s">
        <v>10118</v>
      </c>
      <c r="F1868" s="1" t="s">
        <v>37</v>
      </c>
      <c r="G1868" s="1" t="s">
        <v>38</v>
      </c>
      <c r="H1868" s="1">
        <v>24000000</v>
      </c>
      <c r="I1868" s="1">
        <v>6.6</v>
      </c>
    </row>
    <row r="1869" spans="1:9" x14ac:dyDescent="0.3">
      <c r="A1869" s="2" t="s">
        <v>10122</v>
      </c>
      <c r="B1869" s="2">
        <v>110</v>
      </c>
      <c r="C1869" s="2">
        <v>25167270</v>
      </c>
      <c r="D1869" s="2" t="s">
        <v>9193</v>
      </c>
      <c r="E1869" s="2" t="s">
        <v>10123</v>
      </c>
      <c r="F1869" s="2" t="s">
        <v>37</v>
      </c>
      <c r="G1869" s="2" t="s">
        <v>767</v>
      </c>
      <c r="H1869" s="2">
        <v>24000000</v>
      </c>
      <c r="I1869" s="2">
        <v>6.3</v>
      </c>
    </row>
    <row r="1870" spans="1:9" x14ac:dyDescent="0.3">
      <c r="A1870" s="1" t="s">
        <v>1490</v>
      </c>
      <c r="B1870" s="1">
        <v>94</v>
      </c>
      <c r="C1870" s="1">
        <v>32416109</v>
      </c>
      <c r="D1870" s="1" t="s">
        <v>6190</v>
      </c>
      <c r="E1870" s="1" t="s">
        <v>10127</v>
      </c>
      <c r="F1870" s="1" t="s">
        <v>37</v>
      </c>
      <c r="G1870" s="1" t="s">
        <v>38</v>
      </c>
      <c r="H1870" s="1">
        <v>25000000</v>
      </c>
      <c r="I1870" s="1">
        <v>6.2</v>
      </c>
    </row>
    <row r="1871" spans="1:9" x14ac:dyDescent="0.3">
      <c r="A1871" s="2" t="s">
        <v>10130</v>
      </c>
      <c r="B1871" s="2">
        <v>88</v>
      </c>
      <c r="C1871" s="2">
        <v>20218</v>
      </c>
      <c r="D1871" s="2" t="s">
        <v>422</v>
      </c>
      <c r="E1871" s="2" t="s">
        <v>10131</v>
      </c>
      <c r="F1871" s="2" t="s">
        <v>37</v>
      </c>
      <c r="G1871" s="2" t="s">
        <v>38</v>
      </c>
      <c r="H1871" s="2">
        <v>24000000</v>
      </c>
      <c r="I1871" s="2">
        <v>5.3</v>
      </c>
    </row>
    <row r="1872" spans="1:9" x14ac:dyDescent="0.3">
      <c r="A1872" s="1" t="s">
        <v>1421</v>
      </c>
      <c r="B1872" s="1">
        <v>127</v>
      </c>
      <c r="C1872" s="1">
        <v>28871190</v>
      </c>
      <c r="D1872" s="1" t="s">
        <v>1544</v>
      </c>
      <c r="E1872" s="1" t="s">
        <v>10134</v>
      </c>
      <c r="F1872" s="1" t="s">
        <v>37</v>
      </c>
      <c r="G1872" s="1" t="s">
        <v>38</v>
      </c>
      <c r="H1872" s="1">
        <v>24000000</v>
      </c>
      <c r="I1872" s="1">
        <v>7.3</v>
      </c>
    </row>
    <row r="1873" spans="1:9" x14ac:dyDescent="0.3">
      <c r="A1873" s="2" t="s">
        <v>3102</v>
      </c>
      <c r="B1873" s="2">
        <v>95</v>
      </c>
      <c r="C1873" s="2">
        <v>16964743</v>
      </c>
      <c r="D1873" s="2" t="s">
        <v>1681</v>
      </c>
      <c r="E1873" s="2" t="s">
        <v>10137</v>
      </c>
      <c r="F1873" s="2" t="s">
        <v>37</v>
      </c>
      <c r="G1873" s="2" t="s">
        <v>38</v>
      </c>
      <c r="H1873" s="2">
        <v>24000000</v>
      </c>
      <c r="I1873" s="2">
        <v>5.6</v>
      </c>
    </row>
    <row r="1874" spans="1:9" x14ac:dyDescent="0.3">
      <c r="A1874" s="1" t="s">
        <v>3917</v>
      </c>
      <c r="B1874" s="1">
        <v>87</v>
      </c>
      <c r="C1874" s="1">
        <v>16290976</v>
      </c>
      <c r="D1874" s="1" t="s">
        <v>10140</v>
      </c>
      <c r="E1874" s="1" t="s">
        <v>10141</v>
      </c>
      <c r="F1874" s="1" t="s">
        <v>37</v>
      </c>
      <c r="G1874" s="1" t="s">
        <v>38</v>
      </c>
      <c r="H1874" s="1">
        <v>24000000</v>
      </c>
      <c r="I1874" s="1">
        <v>6.2</v>
      </c>
    </row>
    <row r="1875" spans="1:9" x14ac:dyDescent="0.3">
      <c r="A1875" s="2" t="s">
        <v>10145</v>
      </c>
      <c r="B1875" s="2">
        <v>118</v>
      </c>
      <c r="C1875" s="2">
        <v>13000000</v>
      </c>
      <c r="D1875" s="2" t="s">
        <v>10147</v>
      </c>
      <c r="E1875" s="2" t="s">
        <v>10149</v>
      </c>
      <c r="F1875" s="2" t="s">
        <v>37</v>
      </c>
      <c r="G1875" s="2" t="s">
        <v>38</v>
      </c>
      <c r="H1875" s="2">
        <v>24000000</v>
      </c>
      <c r="I1875" s="2">
        <v>5.2</v>
      </c>
    </row>
    <row r="1876" spans="1:9" x14ac:dyDescent="0.3">
      <c r="A1876" s="1" t="s">
        <v>4099</v>
      </c>
      <c r="B1876" s="1">
        <v>107</v>
      </c>
      <c r="C1876" s="1">
        <v>12372410</v>
      </c>
      <c r="D1876" s="1" t="s">
        <v>3913</v>
      </c>
      <c r="E1876" s="1" t="s">
        <v>10154</v>
      </c>
      <c r="F1876" s="1" t="s">
        <v>37</v>
      </c>
      <c r="G1876" s="1" t="s">
        <v>38</v>
      </c>
      <c r="H1876" s="1">
        <v>24000000</v>
      </c>
      <c r="I1876" s="1">
        <v>5.3</v>
      </c>
    </row>
    <row r="1877" spans="1:9" x14ac:dyDescent="0.3">
      <c r="A1877" s="2" t="s">
        <v>3159</v>
      </c>
      <c r="B1877" s="2">
        <v>124</v>
      </c>
      <c r="C1877" s="2">
        <v>8427204</v>
      </c>
      <c r="D1877" s="2" t="s">
        <v>6283</v>
      </c>
      <c r="E1877" s="2" t="s">
        <v>10157</v>
      </c>
      <c r="F1877" s="2" t="s">
        <v>37</v>
      </c>
      <c r="G1877" s="2" t="s">
        <v>38</v>
      </c>
      <c r="H1877" s="2">
        <v>24000000</v>
      </c>
      <c r="I1877" s="2">
        <v>5.4</v>
      </c>
    </row>
    <row r="1878" spans="1:9" x14ac:dyDescent="0.3">
      <c r="A1878" s="1" t="s">
        <v>10161</v>
      </c>
      <c r="B1878" s="1">
        <v>89</v>
      </c>
      <c r="C1878" s="1">
        <v>9639242</v>
      </c>
      <c r="D1878" s="1" t="s">
        <v>1681</v>
      </c>
      <c r="E1878" s="1" t="s">
        <v>10162</v>
      </c>
      <c r="F1878" s="1" t="s">
        <v>37</v>
      </c>
      <c r="G1878" s="1" t="s">
        <v>38</v>
      </c>
      <c r="H1878" s="1">
        <v>24000000</v>
      </c>
      <c r="I1878" s="1">
        <v>4.9000000000000004</v>
      </c>
    </row>
    <row r="1879" spans="1:9" x14ac:dyDescent="0.3">
      <c r="A1879" s="2" t="s">
        <v>7480</v>
      </c>
      <c r="B1879" s="2">
        <v>88</v>
      </c>
      <c r="C1879" s="2">
        <v>25003072</v>
      </c>
      <c r="D1879" s="2" t="s">
        <v>7579</v>
      </c>
      <c r="E1879" s="2" t="s">
        <v>10166</v>
      </c>
      <c r="F1879" s="2" t="s">
        <v>37</v>
      </c>
      <c r="G1879" s="2" t="s">
        <v>38</v>
      </c>
      <c r="H1879" s="2">
        <v>24000000</v>
      </c>
      <c r="I1879" s="2">
        <v>5.5</v>
      </c>
    </row>
    <row r="1880" spans="1:9" x14ac:dyDescent="0.3">
      <c r="A1880" s="1" t="s">
        <v>120</v>
      </c>
      <c r="B1880" s="1">
        <v>118</v>
      </c>
      <c r="C1880" s="1">
        <v>6144806</v>
      </c>
      <c r="D1880" s="1" t="s">
        <v>6507</v>
      </c>
      <c r="E1880" s="1" t="s">
        <v>10169</v>
      </c>
      <c r="F1880" s="1" t="s">
        <v>37</v>
      </c>
      <c r="G1880" s="1" t="s">
        <v>38</v>
      </c>
      <c r="H1880" s="1">
        <v>23000000</v>
      </c>
      <c r="I1880" s="1">
        <v>6.7</v>
      </c>
    </row>
    <row r="1881" spans="1:9" x14ac:dyDescent="0.3">
      <c r="A1881" s="2" t="s">
        <v>8680</v>
      </c>
      <c r="B1881" s="2">
        <v>93</v>
      </c>
      <c r="C1881" s="2">
        <v>4308981</v>
      </c>
      <c r="D1881" s="2" t="s">
        <v>3057</v>
      </c>
      <c r="E1881" s="2" t="s">
        <v>10172</v>
      </c>
      <c r="F1881" s="2" t="s">
        <v>37</v>
      </c>
      <c r="G1881" s="2" t="s">
        <v>38</v>
      </c>
      <c r="H1881" s="2">
        <v>24000000</v>
      </c>
      <c r="I1881" s="2">
        <v>3.9</v>
      </c>
    </row>
    <row r="1882" spans="1:9" x14ac:dyDescent="0.3">
      <c r="A1882" s="1" t="s">
        <v>10176</v>
      </c>
      <c r="B1882" s="1">
        <v>80</v>
      </c>
      <c r="C1882" s="1">
        <v>669276</v>
      </c>
      <c r="D1882" s="1" t="s">
        <v>10178</v>
      </c>
      <c r="E1882" s="1" t="s">
        <v>10180</v>
      </c>
      <c r="F1882" s="1" t="s">
        <v>37</v>
      </c>
      <c r="G1882" s="1" t="s">
        <v>56</v>
      </c>
      <c r="H1882" s="1">
        <v>28000000</v>
      </c>
      <c r="I1882" s="1">
        <v>7.2</v>
      </c>
    </row>
    <row r="1883" spans="1:9" x14ac:dyDescent="0.3">
      <c r="A1883" s="2" t="s">
        <v>10184</v>
      </c>
      <c r="B1883" s="2">
        <v>120</v>
      </c>
      <c r="C1883" s="2">
        <v>42880</v>
      </c>
      <c r="D1883" s="2" t="s">
        <v>214</v>
      </c>
      <c r="E1883" s="2" t="s">
        <v>10185</v>
      </c>
      <c r="F1883" s="2" t="s">
        <v>37</v>
      </c>
      <c r="G1883" s="2" t="s">
        <v>56</v>
      </c>
      <c r="H1883" s="2">
        <v>24000000</v>
      </c>
      <c r="I1883" s="2">
        <v>5.0999999999999996</v>
      </c>
    </row>
    <row r="1884" spans="1:9" x14ac:dyDescent="0.3">
      <c r="A1884" s="1" t="s">
        <v>7785</v>
      </c>
      <c r="B1884" s="1">
        <v>98</v>
      </c>
      <c r="C1884" s="1">
        <v>23225911</v>
      </c>
      <c r="D1884" s="1" t="s">
        <v>464</v>
      </c>
      <c r="E1884" s="1" t="s">
        <v>10188</v>
      </c>
      <c r="F1884" s="1" t="s">
        <v>37</v>
      </c>
      <c r="G1884" s="1" t="s">
        <v>38</v>
      </c>
      <c r="H1884" s="1">
        <v>24000000</v>
      </c>
      <c r="I1884" s="1">
        <v>6.5</v>
      </c>
    </row>
    <row r="1885" spans="1:9" x14ac:dyDescent="0.3">
      <c r="A1885" s="2" t="s">
        <v>7778</v>
      </c>
      <c r="B1885" s="2">
        <v>119</v>
      </c>
      <c r="C1885" s="2">
        <v>4710455</v>
      </c>
      <c r="D1885" s="2" t="s">
        <v>628</v>
      </c>
      <c r="E1885" s="2" t="s">
        <v>10191</v>
      </c>
      <c r="F1885" s="2" t="s">
        <v>676</v>
      </c>
      <c r="G1885" s="2" t="s">
        <v>677</v>
      </c>
      <c r="H1885" s="2">
        <v>24000000</v>
      </c>
      <c r="I1885" s="2">
        <v>8.1999999999999993</v>
      </c>
    </row>
    <row r="1886" spans="1:9" x14ac:dyDescent="0.3">
      <c r="A1886" s="1" t="s">
        <v>4212</v>
      </c>
      <c r="B1886" s="1">
        <v>88</v>
      </c>
      <c r="C1886" s="1">
        <v>75590286</v>
      </c>
      <c r="D1886" s="1" t="s">
        <v>10194</v>
      </c>
      <c r="E1886" s="1" t="s">
        <v>10195</v>
      </c>
      <c r="F1886" s="1" t="s">
        <v>37</v>
      </c>
      <c r="G1886" s="1" t="s">
        <v>38</v>
      </c>
      <c r="H1886" s="1">
        <v>23600000</v>
      </c>
      <c r="I1886" s="1">
        <v>7.7</v>
      </c>
    </row>
    <row r="1887" spans="1:9" x14ac:dyDescent="0.3">
      <c r="A1887" s="2" t="s">
        <v>1627</v>
      </c>
      <c r="B1887" s="2">
        <v>90</v>
      </c>
      <c r="C1887" s="2">
        <v>161487252</v>
      </c>
      <c r="D1887" s="2" t="s">
        <v>3913</v>
      </c>
      <c r="E1887" s="2" t="s">
        <v>10199</v>
      </c>
      <c r="F1887" s="2" t="s">
        <v>37</v>
      </c>
      <c r="G1887" s="2" t="s">
        <v>38</v>
      </c>
      <c r="H1887" s="2">
        <v>20000000</v>
      </c>
      <c r="I1887" s="2">
        <v>6.1</v>
      </c>
    </row>
    <row r="1888" spans="1:9" x14ac:dyDescent="0.3">
      <c r="A1888" s="1" t="s">
        <v>7174</v>
      </c>
      <c r="B1888" s="1">
        <v>127</v>
      </c>
      <c r="C1888" s="1">
        <v>290158751</v>
      </c>
      <c r="D1888" s="1" t="s">
        <v>31</v>
      </c>
      <c r="E1888" s="1" t="s">
        <v>10202</v>
      </c>
      <c r="F1888" s="1" t="s">
        <v>37</v>
      </c>
      <c r="G1888" s="1" t="s">
        <v>38</v>
      </c>
      <c r="H1888" s="1">
        <v>18000000</v>
      </c>
      <c r="I1888" s="1">
        <v>8.8000000000000007</v>
      </c>
    </row>
    <row r="1889" spans="1:9" x14ac:dyDescent="0.3">
      <c r="A1889" s="2" t="s">
        <v>278</v>
      </c>
      <c r="B1889" s="2">
        <v>119</v>
      </c>
      <c r="C1889" s="2">
        <v>65807024</v>
      </c>
      <c r="D1889" s="2" t="s">
        <v>3554</v>
      </c>
      <c r="E1889" s="2" t="s">
        <v>10206</v>
      </c>
      <c r="F1889" s="2" t="s">
        <v>37</v>
      </c>
      <c r="G1889" s="2" t="s">
        <v>38</v>
      </c>
      <c r="H1889" s="2">
        <v>19000000</v>
      </c>
      <c r="I1889" s="2">
        <v>6.8</v>
      </c>
    </row>
    <row r="1890" spans="1:9" x14ac:dyDescent="0.3">
      <c r="A1890" s="1" t="s">
        <v>5702</v>
      </c>
      <c r="B1890" s="1">
        <v>85</v>
      </c>
      <c r="C1890" s="1">
        <v>86930411</v>
      </c>
      <c r="D1890" s="1" t="s">
        <v>1009</v>
      </c>
      <c r="E1890" s="1" t="s">
        <v>10210</v>
      </c>
      <c r="F1890" s="1" t="s">
        <v>37</v>
      </c>
      <c r="G1890" s="1" t="s">
        <v>38</v>
      </c>
      <c r="H1890" s="1">
        <v>23000000</v>
      </c>
      <c r="I1890" s="1">
        <v>6.8</v>
      </c>
    </row>
    <row r="1891" spans="1:9" x14ac:dyDescent="0.3">
      <c r="A1891" s="2" t="s">
        <v>5495</v>
      </c>
      <c r="B1891" s="2">
        <v>98</v>
      </c>
      <c r="C1891" s="2">
        <v>53302314</v>
      </c>
      <c r="D1891" s="2" t="s">
        <v>5544</v>
      </c>
      <c r="E1891" s="2" t="s">
        <v>10215</v>
      </c>
      <c r="F1891" s="2" t="s">
        <v>37</v>
      </c>
      <c r="G1891" s="2" t="s">
        <v>38</v>
      </c>
      <c r="H1891" s="2">
        <v>23000000</v>
      </c>
      <c r="I1891" s="2">
        <v>6.7</v>
      </c>
    </row>
    <row r="1892" spans="1:9" x14ac:dyDescent="0.3">
      <c r="A1892" s="1" t="s">
        <v>3401</v>
      </c>
      <c r="B1892" s="1">
        <v>101</v>
      </c>
      <c r="C1892" s="1">
        <v>40962534</v>
      </c>
      <c r="D1892" s="1" t="s">
        <v>3409</v>
      </c>
      <c r="E1892" s="1" t="s">
        <v>10219</v>
      </c>
      <c r="F1892" s="1" t="s">
        <v>37</v>
      </c>
      <c r="G1892" s="1" t="s">
        <v>38</v>
      </c>
      <c r="H1892" s="1">
        <v>12500000</v>
      </c>
      <c r="I1892" s="1">
        <v>7.1</v>
      </c>
    </row>
    <row r="1893" spans="1:9" x14ac:dyDescent="0.3">
      <c r="A1893" s="2" t="s">
        <v>1394</v>
      </c>
      <c r="B1893" s="2">
        <v>112</v>
      </c>
      <c r="C1893" s="2">
        <v>39235088</v>
      </c>
      <c r="D1893" s="2" t="s">
        <v>10222</v>
      </c>
      <c r="E1893" s="2" t="s">
        <v>10223</v>
      </c>
      <c r="F1893" s="2" t="s">
        <v>37</v>
      </c>
      <c r="G1893" s="2" t="s">
        <v>38</v>
      </c>
      <c r="H1893" s="2">
        <v>23000000</v>
      </c>
      <c r="I1893" s="2">
        <v>7.1</v>
      </c>
    </row>
    <row r="1894" spans="1:9" x14ac:dyDescent="0.3">
      <c r="A1894" s="1" t="s">
        <v>1016</v>
      </c>
      <c r="B1894" s="1">
        <v>97</v>
      </c>
      <c r="C1894" s="1">
        <v>27338033</v>
      </c>
      <c r="D1894" s="1" t="s">
        <v>1681</v>
      </c>
      <c r="E1894" s="1" t="s">
        <v>10226</v>
      </c>
      <c r="F1894" s="1" t="s">
        <v>37</v>
      </c>
      <c r="G1894" s="1" t="s">
        <v>38</v>
      </c>
      <c r="H1894" s="1">
        <v>23000000</v>
      </c>
      <c r="I1894" s="1">
        <v>6.1</v>
      </c>
    </row>
    <row r="1895" spans="1:9" x14ac:dyDescent="0.3">
      <c r="A1895" s="2" t="s">
        <v>1800</v>
      </c>
      <c r="B1895" s="2">
        <v>126</v>
      </c>
      <c r="C1895" s="2">
        <v>25556065</v>
      </c>
      <c r="D1895" s="2" t="s">
        <v>5499</v>
      </c>
      <c r="E1895" s="2" t="s">
        <v>10231</v>
      </c>
      <c r="F1895" s="2" t="s">
        <v>37</v>
      </c>
      <c r="G1895" s="2" t="s">
        <v>38</v>
      </c>
      <c r="H1895" s="2">
        <v>23000000</v>
      </c>
      <c r="I1895" s="2">
        <v>8</v>
      </c>
    </row>
    <row r="1896" spans="1:9" x14ac:dyDescent="0.3">
      <c r="A1896" s="1" t="s">
        <v>4423</v>
      </c>
      <c r="B1896" s="1">
        <v>97</v>
      </c>
      <c r="C1896" s="1">
        <v>21973182</v>
      </c>
      <c r="D1896" s="1" t="s">
        <v>852</v>
      </c>
      <c r="E1896" s="1" t="s">
        <v>10236</v>
      </c>
      <c r="F1896" s="1" t="s">
        <v>37</v>
      </c>
      <c r="G1896" s="1" t="s">
        <v>38</v>
      </c>
      <c r="H1896" s="1">
        <v>23000000</v>
      </c>
      <c r="I1896" s="1">
        <v>6.6</v>
      </c>
    </row>
    <row r="1897" spans="1:9" x14ac:dyDescent="0.3">
      <c r="A1897" s="2" t="s">
        <v>10240</v>
      </c>
      <c r="B1897" s="2">
        <v>100</v>
      </c>
      <c r="C1897" s="2">
        <v>4756</v>
      </c>
      <c r="D1897" s="2" t="s">
        <v>200</v>
      </c>
      <c r="E1897" s="2" t="s">
        <v>10242</v>
      </c>
      <c r="F1897" s="2" t="s">
        <v>37</v>
      </c>
      <c r="G1897" s="2" t="s">
        <v>56</v>
      </c>
      <c r="H1897" s="2">
        <v>25000000</v>
      </c>
      <c r="I1897" s="2">
        <v>5.4</v>
      </c>
    </row>
    <row r="1898" spans="1:9" x14ac:dyDescent="0.3">
      <c r="A1898" s="1" t="s">
        <v>4619</v>
      </c>
      <c r="B1898" s="1">
        <v>114</v>
      </c>
      <c r="C1898" s="1">
        <v>18653615</v>
      </c>
      <c r="D1898" s="1" t="s">
        <v>2527</v>
      </c>
      <c r="E1898" s="1" t="s">
        <v>10247</v>
      </c>
      <c r="F1898" s="1" t="s">
        <v>37</v>
      </c>
      <c r="G1898" s="1" t="s">
        <v>38</v>
      </c>
      <c r="H1898" s="1">
        <v>23000000</v>
      </c>
      <c r="I1898" s="1">
        <v>6.1</v>
      </c>
    </row>
    <row r="1899" spans="1:9" x14ac:dyDescent="0.3">
      <c r="A1899" s="2" t="s">
        <v>10250</v>
      </c>
      <c r="B1899" s="2">
        <v>88</v>
      </c>
      <c r="C1899" s="2">
        <v>13019253</v>
      </c>
      <c r="D1899" s="2" t="s">
        <v>1009</v>
      </c>
      <c r="E1899" s="2" t="s">
        <v>10252</v>
      </c>
      <c r="F1899" s="2" t="s">
        <v>37</v>
      </c>
      <c r="G1899" s="2" t="s">
        <v>38</v>
      </c>
      <c r="H1899" s="2">
        <v>23000000</v>
      </c>
      <c r="I1899" s="2">
        <v>5.6</v>
      </c>
    </row>
    <row r="1900" spans="1:9" x14ac:dyDescent="0.3">
      <c r="A1900" s="1" t="s">
        <v>1526</v>
      </c>
      <c r="B1900" s="1">
        <v>93</v>
      </c>
      <c r="C1900" s="1">
        <v>18934858</v>
      </c>
      <c r="D1900" s="1" t="s">
        <v>59</v>
      </c>
      <c r="E1900" s="1" t="s">
        <v>10256</v>
      </c>
      <c r="F1900" s="1" t="s">
        <v>37</v>
      </c>
      <c r="G1900" s="1" t="s">
        <v>7987</v>
      </c>
      <c r="H1900" s="1">
        <v>23000000</v>
      </c>
      <c r="I1900" s="1">
        <v>5.8</v>
      </c>
    </row>
    <row r="1901" spans="1:9" x14ac:dyDescent="0.3">
      <c r="A1901" s="2" t="s">
        <v>10259</v>
      </c>
      <c r="B1901" s="2">
        <v>92</v>
      </c>
      <c r="C1901" s="2">
        <v>20763013</v>
      </c>
      <c r="D1901" s="2" t="s">
        <v>8570</v>
      </c>
      <c r="E1901" s="2" t="s">
        <v>10261</v>
      </c>
      <c r="F1901" s="2" t="s">
        <v>37</v>
      </c>
      <c r="G1901" s="2" t="s">
        <v>38</v>
      </c>
      <c r="H1901" s="2">
        <v>23000000</v>
      </c>
      <c r="I1901" s="2">
        <v>2.8</v>
      </c>
    </row>
    <row r="1902" spans="1:9" x14ac:dyDescent="0.3">
      <c r="A1902" s="1" t="s">
        <v>10265</v>
      </c>
      <c r="B1902" s="1">
        <v>98</v>
      </c>
      <c r="C1902" s="1">
        <v>12782508</v>
      </c>
      <c r="D1902" s="1" t="s">
        <v>3409</v>
      </c>
      <c r="E1902" s="1" t="s">
        <v>10266</v>
      </c>
      <c r="F1902" s="1" t="s">
        <v>37</v>
      </c>
      <c r="G1902" s="1" t="s">
        <v>38</v>
      </c>
      <c r="H1902" s="1">
        <v>23000000</v>
      </c>
      <c r="I1902" s="1">
        <v>6.7</v>
      </c>
    </row>
    <row r="1903" spans="1:9" x14ac:dyDescent="0.3">
      <c r="A1903" s="2" t="s">
        <v>10269</v>
      </c>
      <c r="B1903" s="2">
        <v>94</v>
      </c>
      <c r="C1903" s="2">
        <v>11508423</v>
      </c>
      <c r="D1903" s="2" t="s">
        <v>10270</v>
      </c>
      <c r="E1903" s="2" t="s">
        <v>10271</v>
      </c>
      <c r="F1903" s="2" t="s">
        <v>37</v>
      </c>
      <c r="G1903" s="2" t="s">
        <v>38</v>
      </c>
      <c r="H1903" s="2">
        <v>23000000</v>
      </c>
      <c r="I1903" s="2">
        <v>5.0999999999999996</v>
      </c>
    </row>
    <row r="1904" spans="1:9" x14ac:dyDescent="0.3">
      <c r="A1904" s="1" t="s">
        <v>5050</v>
      </c>
      <c r="B1904" s="1">
        <v>102</v>
      </c>
      <c r="C1904" s="1">
        <v>10660147</v>
      </c>
      <c r="D1904" s="1" t="s">
        <v>214</v>
      </c>
      <c r="E1904" s="1" t="s">
        <v>10276</v>
      </c>
      <c r="F1904" s="1" t="s">
        <v>37</v>
      </c>
      <c r="G1904" s="1" t="s">
        <v>56</v>
      </c>
      <c r="H1904" s="1">
        <v>23000000</v>
      </c>
      <c r="I1904" s="1">
        <v>7.2</v>
      </c>
    </row>
    <row r="1905" spans="1:9" x14ac:dyDescent="0.3">
      <c r="A1905" s="2" t="s">
        <v>5930</v>
      </c>
      <c r="B1905" s="2">
        <v>98</v>
      </c>
      <c r="C1905" s="2">
        <v>7434726</v>
      </c>
      <c r="D1905" s="2" t="s">
        <v>10280</v>
      </c>
      <c r="E1905" s="2" t="s">
        <v>10281</v>
      </c>
      <c r="F1905" s="2" t="s">
        <v>37</v>
      </c>
      <c r="G1905" s="2" t="s">
        <v>38</v>
      </c>
      <c r="H1905" s="2">
        <v>23000000</v>
      </c>
      <c r="I1905" s="2">
        <v>6</v>
      </c>
    </row>
    <row r="1906" spans="1:9" x14ac:dyDescent="0.3">
      <c r="A1906" s="1" t="s">
        <v>10287</v>
      </c>
      <c r="B1906" s="1">
        <v>111</v>
      </c>
      <c r="C1906" s="1">
        <v>6109075</v>
      </c>
      <c r="D1906" s="1" t="s">
        <v>1544</v>
      </c>
      <c r="E1906" s="1" t="s">
        <v>10289</v>
      </c>
      <c r="F1906" s="1" t="s">
        <v>1464</v>
      </c>
      <c r="G1906" s="1" t="s">
        <v>1465</v>
      </c>
      <c r="H1906" s="1">
        <v>19430000</v>
      </c>
      <c r="I1906" s="1">
        <v>6.7</v>
      </c>
    </row>
    <row r="1907" spans="1:9" x14ac:dyDescent="0.3">
      <c r="A1907" s="2" t="s">
        <v>5647</v>
      </c>
      <c r="B1907" s="2">
        <v>100</v>
      </c>
      <c r="C1907" s="2">
        <v>2708188</v>
      </c>
      <c r="D1907" s="2" t="s">
        <v>1415</v>
      </c>
      <c r="E1907" s="2" t="s">
        <v>10299</v>
      </c>
      <c r="F1907" s="2" t="s">
        <v>37</v>
      </c>
      <c r="G1907" s="2" t="s">
        <v>56</v>
      </c>
      <c r="H1907" s="2">
        <v>23000000</v>
      </c>
      <c r="I1907" s="2">
        <v>6.2</v>
      </c>
    </row>
    <row r="1908" spans="1:9" x14ac:dyDescent="0.3">
      <c r="A1908" s="1" t="s">
        <v>10306</v>
      </c>
      <c r="B1908" s="1">
        <v>141</v>
      </c>
      <c r="C1908" s="1">
        <v>16123851</v>
      </c>
      <c r="D1908" s="1" t="s">
        <v>3409</v>
      </c>
      <c r="E1908" s="1" t="s">
        <v>10309</v>
      </c>
      <c r="F1908" s="1" t="s">
        <v>37</v>
      </c>
      <c r="G1908" s="1" t="s">
        <v>38</v>
      </c>
      <c r="H1908" s="1">
        <v>23000000</v>
      </c>
      <c r="I1908" s="1">
        <v>6.2</v>
      </c>
    </row>
    <row r="1909" spans="1:9" x14ac:dyDescent="0.3">
      <c r="A1909" s="2" t="s">
        <v>3523</v>
      </c>
      <c r="B1909" s="2">
        <v>114</v>
      </c>
      <c r="C1909" s="2">
        <v>71975611</v>
      </c>
      <c r="D1909" s="2" t="s">
        <v>7406</v>
      </c>
      <c r="E1909" s="2" t="s">
        <v>10321</v>
      </c>
      <c r="F1909" s="2" t="s">
        <v>37</v>
      </c>
      <c r="G1909" s="2" t="s">
        <v>38</v>
      </c>
      <c r="H1909" s="2">
        <v>25000000</v>
      </c>
      <c r="I1909" s="2">
        <v>6.8</v>
      </c>
    </row>
    <row r="1910" spans="1:9" x14ac:dyDescent="0.3">
      <c r="A1910" s="1" t="s">
        <v>10325</v>
      </c>
      <c r="B1910" s="1">
        <v>96</v>
      </c>
      <c r="C1910" s="1">
        <v>38119483</v>
      </c>
      <c r="D1910" s="1" t="s">
        <v>1875</v>
      </c>
      <c r="E1910" s="1" t="s">
        <v>10328</v>
      </c>
      <c r="F1910" s="1" t="s">
        <v>37</v>
      </c>
      <c r="G1910" s="1" t="s">
        <v>38</v>
      </c>
      <c r="H1910" s="1">
        <v>22700000</v>
      </c>
      <c r="I1910" s="1">
        <v>7.1</v>
      </c>
    </row>
    <row r="1911" spans="1:9" x14ac:dyDescent="0.3">
      <c r="A1911" s="2" t="s">
        <v>10332</v>
      </c>
      <c r="B1911" s="2">
        <v>111</v>
      </c>
      <c r="C1911" s="2">
        <v>4190530</v>
      </c>
      <c r="D1911" s="2" t="s">
        <v>3396</v>
      </c>
      <c r="E1911" s="2" t="s">
        <v>10334</v>
      </c>
      <c r="F1911" s="2" t="s">
        <v>37</v>
      </c>
      <c r="G1911" s="2" t="s">
        <v>370</v>
      </c>
      <c r="H1911" s="2">
        <v>22500000</v>
      </c>
      <c r="I1911" s="2">
        <v>7.1</v>
      </c>
    </row>
    <row r="1912" spans="1:9" x14ac:dyDescent="0.3">
      <c r="A1912" s="1" t="s">
        <v>3129</v>
      </c>
      <c r="B1912" s="1">
        <v>127</v>
      </c>
      <c r="C1912" s="1">
        <v>217631306</v>
      </c>
      <c r="D1912" s="1" t="s">
        <v>10337</v>
      </c>
      <c r="E1912" s="1" t="s">
        <v>10338</v>
      </c>
      <c r="F1912" s="1" t="s">
        <v>37</v>
      </c>
      <c r="G1912" s="1" t="s">
        <v>38</v>
      </c>
      <c r="H1912" s="1">
        <v>22000000</v>
      </c>
      <c r="I1912" s="1">
        <v>7</v>
      </c>
    </row>
    <row r="1913" spans="1:9" x14ac:dyDescent="0.3">
      <c r="A1913" s="2" t="s">
        <v>3494</v>
      </c>
      <c r="B1913" s="2">
        <v>107</v>
      </c>
      <c r="C1913" s="2">
        <v>176483808</v>
      </c>
      <c r="D1913" s="2" t="s">
        <v>1681</v>
      </c>
      <c r="E1913" s="2" t="s">
        <v>10342</v>
      </c>
      <c r="F1913" s="2" t="s">
        <v>37</v>
      </c>
      <c r="G1913" s="2" t="s">
        <v>38</v>
      </c>
      <c r="H1913" s="2">
        <v>23000000</v>
      </c>
      <c r="I1913" s="2">
        <v>7.1</v>
      </c>
    </row>
    <row r="1914" spans="1:9" x14ac:dyDescent="0.3">
      <c r="A1914" s="1" t="s">
        <v>4203</v>
      </c>
      <c r="B1914" s="1">
        <v>97</v>
      </c>
      <c r="C1914" s="1">
        <v>144833357</v>
      </c>
      <c r="D1914" s="1" t="s">
        <v>4795</v>
      </c>
      <c r="E1914" s="1" t="s">
        <v>10345</v>
      </c>
      <c r="F1914" s="1" t="s">
        <v>37</v>
      </c>
      <c r="G1914" s="1" t="s">
        <v>38</v>
      </c>
      <c r="H1914" s="1">
        <v>22000000</v>
      </c>
      <c r="I1914" s="1">
        <v>6.4</v>
      </c>
    </row>
    <row r="1915" spans="1:9" x14ac:dyDescent="0.3">
      <c r="A1915" s="2" t="s">
        <v>2054</v>
      </c>
      <c r="B1915" s="2">
        <v>127</v>
      </c>
      <c r="C1915" s="2">
        <v>75597042</v>
      </c>
      <c r="D1915" s="2" t="s">
        <v>7963</v>
      </c>
      <c r="E1915" s="2" t="s">
        <v>10348</v>
      </c>
      <c r="F1915" s="2" t="s">
        <v>37</v>
      </c>
      <c r="G1915" s="2" t="s">
        <v>38</v>
      </c>
      <c r="H1915" s="2">
        <v>20000000</v>
      </c>
      <c r="I1915" s="2">
        <v>7</v>
      </c>
    </row>
    <row r="1916" spans="1:9" x14ac:dyDescent="0.3">
      <c r="A1916" s="1" t="s">
        <v>5133</v>
      </c>
      <c r="B1916" s="1">
        <v>110</v>
      </c>
      <c r="C1916" s="1">
        <v>90636983</v>
      </c>
      <c r="D1916" s="1" t="s">
        <v>7906</v>
      </c>
      <c r="E1916" s="1" t="s">
        <v>10352</v>
      </c>
      <c r="F1916" s="1" t="s">
        <v>37</v>
      </c>
      <c r="G1916" s="1" t="s">
        <v>38</v>
      </c>
      <c r="H1916" s="1">
        <v>22000000</v>
      </c>
      <c r="I1916" s="1">
        <v>6.2</v>
      </c>
    </row>
    <row r="1917" spans="1:9" x14ac:dyDescent="0.3">
      <c r="A1917" s="2" t="s">
        <v>3694</v>
      </c>
      <c r="B1917" s="2">
        <v>135</v>
      </c>
      <c r="C1917" s="2">
        <v>70960517</v>
      </c>
      <c r="D1917" s="2" t="s">
        <v>214</v>
      </c>
      <c r="E1917" s="2" t="s">
        <v>10355</v>
      </c>
      <c r="F1917" s="2" t="s">
        <v>37</v>
      </c>
      <c r="G1917" s="2" t="s">
        <v>38</v>
      </c>
      <c r="H1917" s="2">
        <v>35000000</v>
      </c>
      <c r="I1917" s="2">
        <v>7.5</v>
      </c>
    </row>
    <row r="1918" spans="1:9" x14ac:dyDescent="0.3">
      <c r="A1918" s="1" t="s">
        <v>7427</v>
      </c>
      <c r="B1918" s="1">
        <v>84</v>
      </c>
      <c r="C1918" s="1">
        <v>55762229</v>
      </c>
      <c r="D1918" s="1" t="s">
        <v>5482</v>
      </c>
      <c r="E1918" s="1" t="s">
        <v>10360</v>
      </c>
      <c r="F1918" s="1" t="s">
        <v>37</v>
      </c>
      <c r="G1918" s="1" t="s">
        <v>38</v>
      </c>
      <c r="H1918" s="1">
        <v>22000000</v>
      </c>
      <c r="I1918" s="1">
        <v>4.8</v>
      </c>
    </row>
    <row r="1919" spans="1:9" x14ac:dyDescent="0.3">
      <c r="A1919" s="2" t="s">
        <v>7635</v>
      </c>
      <c r="B1919" s="2">
        <v>122</v>
      </c>
      <c r="C1919" s="2">
        <v>54235441</v>
      </c>
      <c r="D1919" s="2" t="s">
        <v>2527</v>
      </c>
      <c r="E1919" s="2" t="s">
        <v>10369</v>
      </c>
      <c r="F1919" s="2" t="s">
        <v>37</v>
      </c>
      <c r="G1919" s="2" t="s">
        <v>38</v>
      </c>
      <c r="H1919" s="2">
        <v>22000000</v>
      </c>
      <c r="I1919" s="2">
        <v>7.3</v>
      </c>
    </row>
    <row r="1920" spans="1:9" x14ac:dyDescent="0.3">
      <c r="A1920" s="1" t="s">
        <v>6704</v>
      </c>
      <c r="B1920" s="1">
        <v>114</v>
      </c>
      <c r="C1920" s="1">
        <v>50728000</v>
      </c>
      <c r="D1920" s="1" t="s">
        <v>1120</v>
      </c>
      <c r="E1920" s="1" t="s">
        <v>10373</v>
      </c>
      <c r="F1920" s="1" t="s">
        <v>37</v>
      </c>
      <c r="G1920" s="1" t="s">
        <v>38</v>
      </c>
      <c r="H1920" s="1">
        <v>22000000</v>
      </c>
      <c r="I1920" s="1">
        <v>5.8</v>
      </c>
    </row>
    <row r="1921" spans="1:9" x14ac:dyDescent="0.3">
      <c r="A1921" s="2" t="s">
        <v>10377</v>
      </c>
      <c r="B1921" s="2">
        <v>132</v>
      </c>
      <c r="C1921" s="2">
        <v>40270895</v>
      </c>
      <c r="D1921" s="2" t="s">
        <v>3409</v>
      </c>
      <c r="E1921" s="2" t="s">
        <v>10378</v>
      </c>
      <c r="F1921" s="2" t="s">
        <v>37</v>
      </c>
      <c r="G1921" s="2" t="s">
        <v>38</v>
      </c>
      <c r="H1921" s="2">
        <v>22000000</v>
      </c>
      <c r="I1921" s="2">
        <v>7.6</v>
      </c>
    </row>
    <row r="1922" spans="1:9" x14ac:dyDescent="0.3">
      <c r="A1922" s="1" t="s">
        <v>10381</v>
      </c>
      <c r="B1922" s="1">
        <v>170</v>
      </c>
      <c r="C1922" s="1">
        <v>59696176</v>
      </c>
      <c r="D1922" s="1" t="s">
        <v>5940</v>
      </c>
      <c r="E1922" s="1" t="s">
        <v>10383</v>
      </c>
      <c r="F1922" s="1" t="s">
        <v>37</v>
      </c>
      <c r="G1922" s="1" t="s">
        <v>38</v>
      </c>
      <c r="H1922" s="1">
        <v>22000000</v>
      </c>
      <c r="I1922" s="1">
        <v>5.6</v>
      </c>
    </row>
    <row r="1923" spans="1:9" x14ac:dyDescent="0.3">
      <c r="A1923" s="2" t="s">
        <v>1617</v>
      </c>
      <c r="B1923" s="2">
        <v>133</v>
      </c>
      <c r="C1923" s="2">
        <v>51483949</v>
      </c>
      <c r="D1923" s="2" t="s">
        <v>1364</v>
      </c>
      <c r="E1923" s="2" t="s">
        <v>10387</v>
      </c>
      <c r="F1923" s="2" t="s">
        <v>37</v>
      </c>
      <c r="G1923" s="2" t="s">
        <v>56</v>
      </c>
      <c r="H1923" s="2">
        <v>22000000</v>
      </c>
      <c r="I1923" s="2">
        <v>7</v>
      </c>
    </row>
    <row r="1924" spans="1:9" x14ac:dyDescent="0.3">
      <c r="A1924" s="1" t="s">
        <v>3523</v>
      </c>
      <c r="B1924" s="1">
        <v>112</v>
      </c>
      <c r="C1924" s="1">
        <v>36020063</v>
      </c>
      <c r="D1924" s="1" t="s">
        <v>4075</v>
      </c>
      <c r="E1924" s="1" t="s">
        <v>10391</v>
      </c>
      <c r="F1924" s="1" t="s">
        <v>37</v>
      </c>
      <c r="G1924" s="1" t="s">
        <v>38</v>
      </c>
      <c r="H1924" s="1">
        <v>22000000</v>
      </c>
      <c r="I1924" s="1">
        <v>6.6</v>
      </c>
    </row>
    <row r="1925" spans="1:9" x14ac:dyDescent="0.3">
      <c r="A1925" s="2" t="s">
        <v>1526</v>
      </c>
      <c r="B1925" s="2">
        <v>108</v>
      </c>
      <c r="C1925" s="2">
        <v>33313582</v>
      </c>
      <c r="D1925" s="2" t="s">
        <v>5316</v>
      </c>
      <c r="E1925" s="2" t="s">
        <v>10394</v>
      </c>
      <c r="F1925" s="2" t="s">
        <v>37</v>
      </c>
      <c r="G1925" s="2" t="s">
        <v>38</v>
      </c>
      <c r="H1925" s="2">
        <v>21000000</v>
      </c>
      <c r="I1925" s="2">
        <v>6.5</v>
      </c>
    </row>
    <row r="1926" spans="1:9" x14ac:dyDescent="0.3">
      <c r="A1926" s="1" t="s">
        <v>8807</v>
      </c>
      <c r="B1926" s="1">
        <v>115</v>
      </c>
      <c r="C1926" s="1">
        <v>25842000</v>
      </c>
      <c r="D1926" s="1" t="s">
        <v>6326</v>
      </c>
      <c r="E1926" s="1" t="s">
        <v>10397</v>
      </c>
      <c r="F1926" s="1" t="s">
        <v>37</v>
      </c>
      <c r="G1926" s="1" t="s">
        <v>56</v>
      </c>
      <c r="H1926" s="1">
        <v>22000000</v>
      </c>
      <c r="I1926" s="1">
        <v>7.4</v>
      </c>
    </row>
    <row r="1927" spans="1:9" x14ac:dyDescent="0.3">
      <c r="A1927" s="2" t="s">
        <v>10401</v>
      </c>
      <c r="B1927" s="2">
        <v>83</v>
      </c>
      <c r="C1927" s="2">
        <v>22264487</v>
      </c>
      <c r="D1927" s="2" t="s">
        <v>1671</v>
      </c>
      <c r="E1927" s="2" t="s">
        <v>10402</v>
      </c>
      <c r="F1927" s="2" t="s">
        <v>37</v>
      </c>
      <c r="G1927" s="2" t="s">
        <v>38</v>
      </c>
      <c r="H1927" s="2">
        <v>22000000</v>
      </c>
      <c r="I1927" s="2">
        <v>4.5999999999999996</v>
      </c>
    </row>
    <row r="1928" spans="1:9" x14ac:dyDescent="0.3">
      <c r="A1928" s="1" t="s">
        <v>7754</v>
      </c>
      <c r="B1928" s="1">
        <v>105</v>
      </c>
      <c r="C1928" s="1">
        <v>30659817</v>
      </c>
      <c r="D1928" s="1" t="s">
        <v>2527</v>
      </c>
      <c r="E1928" s="1" t="s">
        <v>10408</v>
      </c>
      <c r="F1928" s="1" t="s">
        <v>37</v>
      </c>
      <c r="G1928" s="1" t="s">
        <v>38</v>
      </c>
      <c r="H1928" s="1">
        <v>26000000</v>
      </c>
      <c r="I1928" s="1">
        <v>6.4</v>
      </c>
    </row>
    <row r="1929" spans="1:9" x14ac:dyDescent="0.3">
      <c r="A1929" s="2" t="s">
        <v>2178</v>
      </c>
      <c r="B1929" s="2">
        <v>96</v>
      </c>
      <c r="C1929" s="2">
        <v>19351569</v>
      </c>
      <c r="D1929" s="2" t="s">
        <v>4262</v>
      </c>
      <c r="E1929" s="2" t="s">
        <v>10420</v>
      </c>
      <c r="F1929" s="2" t="s">
        <v>37</v>
      </c>
      <c r="G1929" s="2" t="s">
        <v>38</v>
      </c>
      <c r="H1929" s="2">
        <v>22000000</v>
      </c>
      <c r="I1929" s="2">
        <v>5.9</v>
      </c>
    </row>
    <row r="1930" spans="1:9" x14ac:dyDescent="0.3">
      <c r="A1930" s="1" t="s">
        <v>935</v>
      </c>
      <c r="B1930" s="1">
        <v>94</v>
      </c>
      <c r="C1930" s="1">
        <v>49002815</v>
      </c>
      <c r="D1930" s="1" t="s">
        <v>3057</v>
      </c>
      <c r="E1930" s="1" t="s">
        <v>10425</v>
      </c>
      <c r="F1930" s="1" t="s">
        <v>37</v>
      </c>
      <c r="G1930" s="1" t="s">
        <v>38</v>
      </c>
      <c r="H1930" s="1">
        <v>22000000</v>
      </c>
      <c r="I1930" s="1">
        <v>6.4</v>
      </c>
    </row>
    <row r="1931" spans="1:9" x14ac:dyDescent="0.3">
      <c r="A1931" s="2" t="s">
        <v>5076</v>
      </c>
      <c r="B1931" s="2">
        <v>142</v>
      </c>
      <c r="C1931" s="2">
        <v>19283782</v>
      </c>
      <c r="D1931" s="2" t="s">
        <v>5274</v>
      </c>
      <c r="E1931" s="2" t="s">
        <v>10428</v>
      </c>
      <c r="F1931" s="2" t="s">
        <v>37</v>
      </c>
      <c r="G1931" s="2" t="s">
        <v>38</v>
      </c>
      <c r="H1931" s="2">
        <v>22000000</v>
      </c>
      <c r="I1931" s="2">
        <v>6.6</v>
      </c>
    </row>
    <row r="1932" spans="1:9" x14ac:dyDescent="0.3">
      <c r="A1932" s="1" t="s">
        <v>7134</v>
      </c>
      <c r="B1932" s="1">
        <v>104</v>
      </c>
      <c r="C1932" s="1">
        <v>30059386</v>
      </c>
      <c r="D1932" s="1" t="s">
        <v>1671</v>
      </c>
      <c r="E1932" s="1" t="s">
        <v>10431</v>
      </c>
      <c r="F1932" s="1" t="s">
        <v>37</v>
      </c>
      <c r="G1932" s="1" t="s">
        <v>38</v>
      </c>
      <c r="H1932" s="1">
        <v>22000000</v>
      </c>
      <c r="I1932" s="1">
        <v>6.9</v>
      </c>
    </row>
    <row r="1933" spans="1:9" x14ac:dyDescent="0.3">
      <c r="A1933" s="2" t="s">
        <v>10435</v>
      </c>
      <c r="B1933" s="2">
        <v>106</v>
      </c>
      <c r="C1933" s="2">
        <v>17951431</v>
      </c>
      <c r="D1933" s="2" t="s">
        <v>2142</v>
      </c>
      <c r="E1933" s="2" t="s">
        <v>10437</v>
      </c>
      <c r="F1933" s="2" t="s">
        <v>37</v>
      </c>
      <c r="G1933" s="2" t="s">
        <v>38</v>
      </c>
      <c r="H1933" s="2">
        <v>30000000</v>
      </c>
      <c r="I1933" s="2">
        <v>5.8</v>
      </c>
    </row>
    <row r="1934" spans="1:9" x14ac:dyDescent="0.3">
      <c r="A1934" s="1" t="s">
        <v>7113</v>
      </c>
      <c r="B1934" s="1">
        <v>106</v>
      </c>
      <c r="C1934" s="1">
        <v>29997095</v>
      </c>
      <c r="D1934" s="1" t="s">
        <v>10440</v>
      </c>
      <c r="E1934" s="1" t="s">
        <v>10441</v>
      </c>
      <c r="F1934" s="1" t="s">
        <v>37</v>
      </c>
      <c r="G1934" s="1" t="s">
        <v>56</v>
      </c>
      <c r="H1934" s="1">
        <v>22000000</v>
      </c>
      <c r="I1934" s="1">
        <v>6.4</v>
      </c>
    </row>
    <row r="1935" spans="1:9" x14ac:dyDescent="0.3">
      <c r="A1935" s="2" t="s">
        <v>10444</v>
      </c>
      <c r="B1935" s="2">
        <v>98</v>
      </c>
      <c r="C1935" s="2">
        <v>14252830</v>
      </c>
      <c r="D1935" s="2" t="s">
        <v>6419</v>
      </c>
      <c r="E1935" s="2" t="s">
        <v>10446</v>
      </c>
      <c r="F1935" s="2" t="s">
        <v>37</v>
      </c>
      <c r="G1935" s="2" t="s">
        <v>268</v>
      </c>
      <c r="H1935" s="2">
        <v>22000000</v>
      </c>
      <c r="I1935" s="2">
        <v>5.3</v>
      </c>
    </row>
    <row r="1936" spans="1:9" x14ac:dyDescent="0.3">
      <c r="A1936" s="1" t="s">
        <v>5164</v>
      </c>
      <c r="B1936" s="1">
        <v>100</v>
      </c>
      <c r="C1936" s="1">
        <v>19783777</v>
      </c>
      <c r="D1936" s="1" t="s">
        <v>464</v>
      </c>
      <c r="E1936" s="1" t="s">
        <v>10450</v>
      </c>
      <c r="F1936" s="1" t="s">
        <v>37</v>
      </c>
      <c r="G1936" s="1" t="s">
        <v>38</v>
      </c>
      <c r="H1936" s="1">
        <v>22000000</v>
      </c>
      <c r="I1936" s="1">
        <v>6.5</v>
      </c>
    </row>
    <row r="1937" spans="1:9" x14ac:dyDescent="0.3">
      <c r="A1937" s="2" t="s">
        <v>10453</v>
      </c>
      <c r="B1937" s="2">
        <v>95</v>
      </c>
      <c r="C1937" s="2">
        <v>13555988</v>
      </c>
      <c r="D1937" s="2" t="s">
        <v>787</v>
      </c>
      <c r="E1937" s="2" t="s">
        <v>10454</v>
      </c>
      <c r="F1937" s="2" t="s">
        <v>37</v>
      </c>
      <c r="G1937" s="2" t="s">
        <v>767</v>
      </c>
      <c r="H1937" s="2">
        <v>22000000</v>
      </c>
      <c r="I1937" s="2">
        <v>5.7</v>
      </c>
    </row>
    <row r="1938" spans="1:9" x14ac:dyDescent="0.3">
      <c r="A1938" s="1" t="s">
        <v>4166</v>
      </c>
      <c r="B1938" s="1">
        <v>107</v>
      </c>
      <c r="C1938" s="1">
        <v>12784713</v>
      </c>
      <c r="D1938" s="1" t="s">
        <v>1671</v>
      </c>
      <c r="E1938" s="1" t="s">
        <v>10457</v>
      </c>
      <c r="F1938" s="1" t="s">
        <v>37</v>
      </c>
      <c r="G1938" s="1" t="s">
        <v>38</v>
      </c>
      <c r="H1938" s="1">
        <v>22000000</v>
      </c>
      <c r="I1938" s="1">
        <v>6.7</v>
      </c>
    </row>
    <row r="1939" spans="1:9" x14ac:dyDescent="0.3">
      <c r="A1939" s="2" t="s">
        <v>10460</v>
      </c>
      <c r="B1939" s="2">
        <v>104</v>
      </c>
      <c r="C1939" s="2">
        <v>10696210</v>
      </c>
      <c r="D1939" s="2" t="s">
        <v>1401</v>
      </c>
      <c r="E1939" s="2" t="s">
        <v>10461</v>
      </c>
      <c r="F1939" s="2" t="s">
        <v>37</v>
      </c>
      <c r="G1939" s="2" t="s">
        <v>38</v>
      </c>
      <c r="H1939" s="2">
        <v>23500000</v>
      </c>
      <c r="I1939" s="2">
        <v>3.9</v>
      </c>
    </row>
    <row r="1940" spans="1:9" x14ac:dyDescent="0.3">
      <c r="A1940" s="1" t="s">
        <v>10464</v>
      </c>
      <c r="B1940" s="1">
        <v>104</v>
      </c>
      <c r="C1940" s="1">
        <v>5974653</v>
      </c>
      <c r="D1940" s="1" t="s">
        <v>262</v>
      </c>
      <c r="E1940" s="1" t="s">
        <v>10465</v>
      </c>
      <c r="F1940" s="1" t="s">
        <v>37</v>
      </c>
      <c r="G1940" s="1" t="s">
        <v>38</v>
      </c>
      <c r="H1940" s="1">
        <v>22000000</v>
      </c>
      <c r="I1940" s="1">
        <v>4.0999999999999996</v>
      </c>
    </row>
    <row r="1941" spans="1:9" x14ac:dyDescent="0.3">
      <c r="A1941" s="2" t="s">
        <v>10468</v>
      </c>
      <c r="B1941" s="2">
        <v>143</v>
      </c>
      <c r="C1941" s="2">
        <v>5000000</v>
      </c>
      <c r="D1941" s="2" t="s">
        <v>10470</v>
      </c>
      <c r="E1941" s="2" t="s">
        <v>10472</v>
      </c>
      <c r="F1941" s="2" t="s">
        <v>37</v>
      </c>
      <c r="G1941" s="2" t="s">
        <v>38</v>
      </c>
      <c r="H1941" s="2">
        <v>25000000</v>
      </c>
      <c r="I1941" s="2">
        <v>6.2</v>
      </c>
    </row>
    <row r="1942" spans="1:9" x14ac:dyDescent="0.3">
      <c r="A1942" s="1" t="s">
        <v>7498</v>
      </c>
      <c r="B1942" s="1">
        <v>77</v>
      </c>
      <c r="C1942" s="1">
        <v>9694105</v>
      </c>
      <c r="D1942" s="1" t="s">
        <v>2717</v>
      </c>
      <c r="E1942" s="1" t="s">
        <v>10476</v>
      </c>
      <c r="F1942" s="1" t="s">
        <v>37</v>
      </c>
      <c r="G1942" s="1" t="s">
        <v>38</v>
      </c>
      <c r="H1942" s="1">
        <v>22000000</v>
      </c>
      <c r="I1942" s="1">
        <v>3.8</v>
      </c>
    </row>
    <row r="1943" spans="1:9" x14ac:dyDescent="0.3">
      <c r="A1943" s="2" t="s">
        <v>9043</v>
      </c>
      <c r="B1943" s="2">
        <v>96</v>
      </c>
      <c r="C1943" s="2">
        <v>16027866</v>
      </c>
      <c r="D1943" s="2" t="s">
        <v>334</v>
      </c>
      <c r="E1943" s="2" t="s">
        <v>10479</v>
      </c>
      <c r="F1943" s="2" t="s">
        <v>37</v>
      </c>
      <c r="G1943" s="2" t="s">
        <v>1465</v>
      </c>
      <c r="H1943" s="2">
        <v>25000000</v>
      </c>
      <c r="I1943" s="2">
        <v>5.0999999999999996</v>
      </c>
    </row>
    <row r="1944" spans="1:9" x14ac:dyDescent="0.3">
      <c r="A1944" s="1" t="s">
        <v>1304</v>
      </c>
      <c r="B1944" s="1">
        <v>145</v>
      </c>
      <c r="C1944" s="1">
        <v>4398392</v>
      </c>
      <c r="D1944" s="1" t="s">
        <v>7622</v>
      </c>
      <c r="E1944" s="1" t="s">
        <v>10487</v>
      </c>
      <c r="F1944" s="1" t="s">
        <v>10490</v>
      </c>
      <c r="G1944" s="1" t="s">
        <v>10491</v>
      </c>
      <c r="H1944" s="1">
        <v>21000000</v>
      </c>
      <c r="I1944" s="1">
        <v>7.8</v>
      </c>
    </row>
    <row r="1945" spans="1:9" x14ac:dyDescent="0.3">
      <c r="A1945" s="2" t="s">
        <v>10492</v>
      </c>
      <c r="B1945" s="2">
        <v>116</v>
      </c>
      <c r="C1945" s="2">
        <v>1050445</v>
      </c>
      <c r="D1945" s="2" t="s">
        <v>10493</v>
      </c>
      <c r="E1945" s="2" t="s">
        <v>10494</v>
      </c>
      <c r="F1945" s="2" t="s">
        <v>1464</v>
      </c>
      <c r="G1945" s="2" t="s">
        <v>1465</v>
      </c>
      <c r="H1945" s="2">
        <v>22000000</v>
      </c>
      <c r="I1945" s="2">
        <v>7.8</v>
      </c>
    </row>
    <row r="1946" spans="1:9" x14ac:dyDescent="0.3">
      <c r="A1946" s="1" t="s">
        <v>10497</v>
      </c>
      <c r="B1946" s="1">
        <v>100</v>
      </c>
      <c r="C1946" s="1">
        <v>13746550</v>
      </c>
      <c r="D1946" s="1" t="s">
        <v>1423</v>
      </c>
      <c r="E1946" s="1" t="s">
        <v>10498</v>
      </c>
      <c r="F1946" s="1" t="s">
        <v>37</v>
      </c>
      <c r="G1946" s="1" t="s">
        <v>38</v>
      </c>
      <c r="H1946" s="1">
        <v>2000000</v>
      </c>
      <c r="I1946" s="1">
        <v>6.1</v>
      </c>
    </row>
    <row r="1947" spans="1:9" x14ac:dyDescent="0.3">
      <c r="A1947" s="2" t="s">
        <v>9089</v>
      </c>
      <c r="B1947" s="2">
        <v>104</v>
      </c>
      <c r="C1947" s="2">
        <v>20668843</v>
      </c>
      <c r="D1947" s="2" t="s">
        <v>5967</v>
      </c>
      <c r="E1947" s="2" t="s">
        <v>10501</v>
      </c>
      <c r="F1947" s="2" t="s">
        <v>37</v>
      </c>
      <c r="G1947" s="2" t="s">
        <v>38</v>
      </c>
      <c r="H1947" s="2">
        <v>22000000</v>
      </c>
      <c r="I1947" s="2">
        <v>5.8</v>
      </c>
    </row>
    <row r="1948" spans="1:9" x14ac:dyDescent="0.3">
      <c r="A1948" s="1" t="s">
        <v>10505</v>
      </c>
      <c r="B1948" s="1">
        <v>92</v>
      </c>
      <c r="C1948" s="1">
        <v>2963012</v>
      </c>
      <c r="D1948" s="1" t="s">
        <v>1924</v>
      </c>
      <c r="E1948" s="1" t="s">
        <v>10507</v>
      </c>
      <c r="F1948" s="1" t="s">
        <v>37</v>
      </c>
      <c r="G1948" s="1" t="s">
        <v>56</v>
      </c>
      <c r="H1948" s="1">
        <v>22000000</v>
      </c>
      <c r="I1948" s="1">
        <v>6.3</v>
      </c>
    </row>
    <row r="1949" spans="1:9" x14ac:dyDescent="0.3">
      <c r="A1949" s="2" t="s">
        <v>10516</v>
      </c>
      <c r="B1949" s="2">
        <v>105</v>
      </c>
      <c r="C1949" s="2">
        <v>1796024</v>
      </c>
      <c r="D1949" s="2" t="s">
        <v>4075</v>
      </c>
      <c r="E1949" s="2" t="s">
        <v>10517</v>
      </c>
      <c r="F1949" s="2" t="s">
        <v>37</v>
      </c>
      <c r="G1949" s="2" t="s">
        <v>38</v>
      </c>
      <c r="H1949" s="2">
        <v>22000000</v>
      </c>
      <c r="I1949" s="2">
        <v>5.4</v>
      </c>
    </row>
    <row r="1950" spans="1:9" x14ac:dyDescent="0.3">
      <c r="A1950" s="1" t="s">
        <v>8712</v>
      </c>
      <c r="B1950" s="1">
        <v>120</v>
      </c>
      <c r="C1950" s="1">
        <v>634277</v>
      </c>
      <c r="D1950" s="1" t="s">
        <v>10521</v>
      </c>
      <c r="E1950" s="1" t="s">
        <v>10523</v>
      </c>
      <c r="F1950" s="1" t="s">
        <v>1464</v>
      </c>
      <c r="G1950" s="1" t="s">
        <v>1465</v>
      </c>
      <c r="H1950" s="1">
        <v>16000000</v>
      </c>
      <c r="I1950" s="1">
        <v>7.3</v>
      </c>
    </row>
    <row r="1951" spans="1:9" x14ac:dyDescent="0.3">
      <c r="A1951" s="2" t="s">
        <v>4893</v>
      </c>
      <c r="B1951" s="2">
        <v>116</v>
      </c>
      <c r="C1951" s="2">
        <v>11326836</v>
      </c>
      <c r="D1951" s="2" t="s">
        <v>2125</v>
      </c>
      <c r="E1951" s="2" t="s">
        <v>10527</v>
      </c>
      <c r="F1951" s="2" t="s">
        <v>37</v>
      </c>
      <c r="G1951" s="2" t="s">
        <v>38</v>
      </c>
      <c r="H1951" s="2">
        <v>22000000</v>
      </c>
      <c r="I1951" s="2">
        <v>6.8</v>
      </c>
    </row>
    <row r="1952" spans="1:9" x14ac:dyDescent="0.3">
      <c r="A1952" s="1" t="s">
        <v>1318</v>
      </c>
      <c r="B1952" s="1">
        <v>119</v>
      </c>
      <c r="C1952" s="1">
        <v>49024969</v>
      </c>
      <c r="D1952" s="1" t="s">
        <v>2142</v>
      </c>
      <c r="E1952" s="1" t="s">
        <v>10531</v>
      </c>
      <c r="F1952" s="1" t="s">
        <v>37</v>
      </c>
      <c r="G1952" s="1" t="s">
        <v>38</v>
      </c>
      <c r="H1952" s="1">
        <v>25000000</v>
      </c>
      <c r="I1952" s="1">
        <v>7.3</v>
      </c>
    </row>
    <row r="1953" spans="1:9" x14ac:dyDescent="0.3">
      <c r="A1953" s="2" t="s">
        <v>2467</v>
      </c>
      <c r="B1953" s="2">
        <v>101</v>
      </c>
      <c r="C1953" s="2">
        <v>22294341</v>
      </c>
      <c r="D1953" s="2" t="s">
        <v>4219</v>
      </c>
      <c r="E1953" s="2" t="s">
        <v>10534</v>
      </c>
      <c r="F1953" s="2" t="s">
        <v>37</v>
      </c>
      <c r="G1953" s="2" t="s">
        <v>38</v>
      </c>
      <c r="H1953" s="2">
        <v>21500000</v>
      </c>
      <c r="I1953" s="2">
        <v>6.5</v>
      </c>
    </row>
    <row r="1954" spans="1:9" x14ac:dyDescent="0.3">
      <c r="A1954" s="1" t="s">
        <v>6131</v>
      </c>
      <c r="B1954" s="1">
        <v>117</v>
      </c>
      <c r="C1954" s="1">
        <v>24362501</v>
      </c>
      <c r="D1954" s="1" t="s">
        <v>2125</v>
      </c>
      <c r="E1954" s="1" t="s">
        <v>10537</v>
      </c>
      <c r="F1954" s="1" t="s">
        <v>37</v>
      </c>
      <c r="G1954" s="1" t="s">
        <v>38</v>
      </c>
      <c r="H1954" s="1">
        <v>21500000</v>
      </c>
      <c r="I1954" s="1">
        <v>7.2</v>
      </c>
    </row>
    <row r="1955" spans="1:9" x14ac:dyDescent="0.3">
      <c r="A1955" s="2" t="s">
        <v>4003</v>
      </c>
      <c r="B1955" s="2">
        <v>112</v>
      </c>
      <c r="C1955" s="2">
        <v>16684352</v>
      </c>
      <c r="D1955" s="2" t="s">
        <v>1681</v>
      </c>
      <c r="E1955" s="2" t="s">
        <v>10549</v>
      </c>
      <c r="F1955" s="2" t="s">
        <v>37</v>
      </c>
      <c r="G1955" s="2" t="s">
        <v>38</v>
      </c>
      <c r="H1955" s="2">
        <v>17000000</v>
      </c>
      <c r="I1955" s="2">
        <v>6.3</v>
      </c>
    </row>
    <row r="1956" spans="1:9" x14ac:dyDescent="0.3">
      <c r="A1956" s="1" t="s">
        <v>3694</v>
      </c>
      <c r="B1956" s="1">
        <v>136</v>
      </c>
      <c r="C1956" s="1">
        <v>46700000</v>
      </c>
      <c r="D1956" s="1" t="s">
        <v>50</v>
      </c>
      <c r="E1956" s="1" t="s">
        <v>10554</v>
      </c>
      <c r="F1956" s="1" t="s">
        <v>37</v>
      </c>
      <c r="G1956" s="1" t="s">
        <v>38</v>
      </c>
      <c r="H1956" s="1">
        <v>21000000</v>
      </c>
      <c r="I1956" s="1">
        <v>5.9</v>
      </c>
    </row>
    <row r="1957" spans="1:9" x14ac:dyDescent="0.3">
      <c r="A1957" s="2" t="s">
        <v>10558</v>
      </c>
      <c r="B1957" s="2">
        <v>81</v>
      </c>
      <c r="C1957" s="2">
        <v>52008288</v>
      </c>
      <c r="D1957" s="2" t="s">
        <v>10559</v>
      </c>
      <c r="E1957" s="2" t="s">
        <v>10560</v>
      </c>
      <c r="F1957" s="2" t="s">
        <v>37</v>
      </c>
      <c r="G1957" s="2" t="s">
        <v>38</v>
      </c>
      <c r="H1957" s="2">
        <v>21000000</v>
      </c>
      <c r="I1957" s="2">
        <v>7.8</v>
      </c>
    </row>
    <row r="1958" spans="1:9" x14ac:dyDescent="0.3">
      <c r="A1958" s="1" t="s">
        <v>1954</v>
      </c>
      <c r="B1958" s="1">
        <v>87</v>
      </c>
      <c r="C1958" s="1">
        <v>8579684</v>
      </c>
      <c r="D1958" s="1" t="s">
        <v>1671</v>
      </c>
      <c r="E1958" s="1" t="s">
        <v>10563</v>
      </c>
      <c r="F1958" s="1" t="s">
        <v>37</v>
      </c>
      <c r="G1958" s="1" t="s">
        <v>38</v>
      </c>
      <c r="H1958" s="1">
        <v>9000000</v>
      </c>
      <c r="I1958" s="1">
        <v>7.4</v>
      </c>
    </row>
    <row r="1959" spans="1:9" x14ac:dyDescent="0.3">
      <c r="A1959" s="2" t="s">
        <v>10566</v>
      </c>
      <c r="B1959" s="2">
        <v>96</v>
      </c>
      <c r="C1959" s="2">
        <v>42660000</v>
      </c>
      <c r="D1959" s="2" t="s">
        <v>165</v>
      </c>
      <c r="E1959" s="2" t="s">
        <v>10567</v>
      </c>
      <c r="F1959" s="2" t="s">
        <v>37</v>
      </c>
      <c r="G1959" s="2" t="s">
        <v>38</v>
      </c>
      <c r="H1959" s="2">
        <v>17000000</v>
      </c>
      <c r="I1959" s="2">
        <v>4.8</v>
      </c>
    </row>
    <row r="1960" spans="1:9" x14ac:dyDescent="0.3">
      <c r="A1960" s="1" t="s">
        <v>4099</v>
      </c>
      <c r="B1960" s="1">
        <v>106</v>
      </c>
      <c r="C1960" s="1">
        <v>40219708</v>
      </c>
      <c r="D1960" s="1" t="s">
        <v>3794</v>
      </c>
      <c r="E1960" s="1" t="s">
        <v>10571</v>
      </c>
      <c r="F1960" s="1" t="s">
        <v>37</v>
      </c>
      <c r="G1960" s="1" t="s">
        <v>38</v>
      </c>
      <c r="H1960" s="1">
        <v>21000000</v>
      </c>
      <c r="I1960" s="1">
        <v>6.3</v>
      </c>
    </row>
    <row r="1961" spans="1:9" x14ac:dyDescent="0.3">
      <c r="A1961" s="2" t="s">
        <v>4166</v>
      </c>
      <c r="B1961" s="2">
        <v>122</v>
      </c>
      <c r="C1961" s="2">
        <v>132088910</v>
      </c>
      <c r="D1961" s="2" t="s">
        <v>1415</v>
      </c>
      <c r="E1961" s="2" t="s">
        <v>10575</v>
      </c>
      <c r="F1961" s="2" t="s">
        <v>37</v>
      </c>
      <c r="G1961" s="2" t="s">
        <v>38</v>
      </c>
      <c r="H1961" s="2">
        <v>21000000</v>
      </c>
      <c r="I1961" s="2">
        <v>7.8</v>
      </c>
    </row>
    <row r="1962" spans="1:9" x14ac:dyDescent="0.3">
      <c r="A1962" s="1" t="s">
        <v>5462</v>
      </c>
      <c r="B1962" s="1">
        <v>123</v>
      </c>
      <c r="C1962" s="1">
        <v>36581633</v>
      </c>
      <c r="D1962" s="1" t="s">
        <v>1726</v>
      </c>
      <c r="E1962" s="1" t="s">
        <v>10578</v>
      </c>
      <c r="F1962" s="1" t="s">
        <v>37</v>
      </c>
      <c r="G1962" s="1" t="s">
        <v>767</v>
      </c>
      <c r="H1962" s="1">
        <v>21000000</v>
      </c>
      <c r="I1962" s="1">
        <v>7.5</v>
      </c>
    </row>
    <row r="1963" spans="1:9" x14ac:dyDescent="0.3">
      <c r="A1963" s="2" t="s">
        <v>1114</v>
      </c>
      <c r="B1963" s="2">
        <v>92</v>
      </c>
      <c r="C1963" s="2">
        <v>25296447</v>
      </c>
      <c r="D1963" s="2" t="s">
        <v>334</v>
      </c>
      <c r="E1963" s="2" t="s">
        <v>10585</v>
      </c>
      <c r="F1963" s="2" t="s">
        <v>37</v>
      </c>
      <c r="G1963" s="2" t="s">
        <v>1465</v>
      </c>
      <c r="H1963" s="2">
        <v>21000000</v>
      </c>
      <c r="I1963" s="2">
        <v>6.8</v>
      </c>
    </row>
    <row r="1964" spans="1:9" x14ac:dyDescent="0.3">
      <c r="A1964" s="1" t="s">
        <v>9031</v>
      </c>
      <c r="B1964" s="1">
        <v>110</v>
      </c>
      <c r="C1964" s="1">
        <v>24848292</v>
      </c>
      <c r="D1964" s="1" t="s">
        <v>3265</v>
      </c>
      <c r="E1964" s="1" t="s">
        <v>10589</v>
      </c>
      <c r="F1964" s="1" t="s">
        <v>37</v>
      </c>
      <c r="G1964" s="1" t="s">
        <v>38</v>
      </c>
      <c r="H1964" s="1">
        <v>20000000</v>
      </c>
      <c r="I1964" s="1">
        <v>6.6</v>
      </c>
    </row>
    <row r="1965" spans="1:9" x14ac:dyDescent="0.3">
      <c r="A1965" s="2" t="s">
        <v>10593</v>
      </c>
      <c r="B1965" s="2">
        <v>104</v>
      </c>
      <c r="C1965" s="2">
        <v>17757087</v>
      </c>
      <c r="D1965" s="2" t="s">
        <v>4332</v>
      </c>
      <c r="E1965" s="2" t="s">
        <v>10595</v>
      </c>
      <c r="F1965" s="2" t="s">
        <v>37</v>
      </c>
      <c r="G1965" s="2" t="s">
        <v>38</v>
      </c>
      <c r="H1965" s="2">
        <v>21000000</v>
      </c>
      <c r="I1965" s="2">
        <v>4.5999999999999996</v>
      </c>
    </row>
    <row r="1966" spans="1:9" x14ac:dyDescent="0.3">
      <c r="A1966" s="1" t="s">
        <v>48</v>
      </c>
      <c r="B1966" s="1">
        <v>98</v>
      </c>
      <c r="C1966" s="1">
        <v>9430988</v>
      </c>
      <c r="D1966" s="1" t="s">
        <v>1415</v>
      </c>
      <c r="E1966" s="1" t="s">
        <v>10604</v>
      </c>
      <c r="F1966" s="1" t="s">
        <v>37</v>
      </c>
      <c r="G1966" s="1" t="s">
        <v>38</v>
      </c>
      <c r="H1966" s="1">
        <v>17000000</v>
      </c>
      <c r="I1966" s="1">
        <v>7.1</v>
      </c>
    </row>
    <row r="1967" spans="1:9" x14ac:dyDescent="0.3">
      <c r="A1967" s="2" t="s">
        <v>10607</v>
      </c>
      <c r="B1967" s="2">
        <v>120</v>
      </c>
      <c r="C1967" s="2">
        <v>16284360</v>
      </c>
      <c r="D1967" s="2" t="s">
        <v>2527</v>
      </c>
      <c r="E1967" s="2" t="s">
        <v>10608</v>
      </c>
      <c r="F1967" s="2" t="s">
        <v>37</v>
      </c>
      <c r="G1967" s="2" t="s">
        <v>38</v>
      </c>
      <c r="H1967" s="2">
        <v>21000000</v>
      </c>
      <c r="I1967" s="2">
        <v>6.1</v>
      </c>
    </row>
    <row r="1968" spans="1:9" x14ac:dyDescent="0.3">
      <c r="A1968" s="1" t="s">
        <v>1873</v>
      </c>
      <c r="B1968" s="1">
        <v>112</v>
      </c>
      <c r="C1968" s="1">
        <v>6830957</v>
      </c>
      <c r="D1968" s="1" t="s">
        <v>214</v>
      </c>
      <c r="E1968" s="1" t="s">
        <v>10611</v>
      </c>
      <c r="F1968" s="1" t="s">
        <v>37</v>
      </c>
      <c r="G1968" s="1" t="s">
        <v>38</v>
      </c>
      <c r="H1968" s="1">
        <v>21000000</v>
      </c>
      <c r="I1968" s="1">
        <v>6.7</v>
      </c>
    </row>
    <row r="1969" spans="1:9" x14ac:dyDescent="0.3">
      <c r="A1969" s="2" t="s">
        <v>10614</v>
      </c>
      <c r="B1969" s="2">
        <v>127</v>
      </c>
      <c r="C1969" s="2">
        <v>24104113</v>
      </c>
      <c r="D1969" s="2" t="s">
        <v>1924</v>
      </c>
      <c r="E1969" s="2" t="s">
        <v>10615</v>
      </c>
      <c r="F1969" s="2" t="s">
        <v>37</v>
      </c>
      <c r="G1969" s="2" t="s">
        <v>1465</v>
      </c>
      <c r="H1969" s="2">
        <v>20000000</v>
      </c>
      <c r="I1969" s="2">
        <v>7.1</v>
      </c>
    </row>
    <row r="1970" spans="1:9" x14ac:dyDescent="0.3">
      <c r="A1970" s="1" t="s">
        <v>10618</v>
      </c>
      <c r="B1970" s="1">
        <v>102</v>
      </c>
      <c r="C1970" s="1">
        <v>15593</v>
      </c>
      <c r="D1970" s="1" t="s">
        <v>1415</v>
      </c>
      <c r="E1970" s="1" t="s">
        <v>10620</v>
      </c>
      <c r="F1970" s="1" t="s">
        <v>37</v>
      </c>
      <c r="G1970" s="1" t="s">
        <v>38</v>
      </c>
      <c r="H1970" s="1">
        <v>21000000</v>
      </c>
      <c r="I1970" s="1">
        <v>5.8</v>
      </c>
    </row>
    <row r="1971" spans="1:9" x14ac:dyDescent="0.3">
      <c r="A1971" s="2" t="s">
        <v>9184</v>
      </c>
      <c r="B1971" s="2">
        <v>91</v>
      </c>
      <c r="C1971" s="2">
        <v>958319</v>
      </c>
      <c r="D1971" s="2" t="s">
        <v>3409</v>
      </c>
      <c r="E1971" s="2" t="s">
        <v>10624</v>
      </c>
      <c r="F1971" s="2" t="s">
        <v>37</v>
      </c>
      <c r="G1971" s="2" t="s">
        <v>38</v>
      </c>
      <c r="H1971" s="2">
        <v>21000000</v>
      </c>
      <c r="I1971" s="2">
        <v>6.7</v>
      </c>
    </row>
    <row r="1972" spans="1:9" x14ac:dyDescent="0.3">
      <c r="A1972" s="1" t="s">
        <v>10627</v>
      </c>
      <c r="B1972" s="1">
        <v>114</v>
      </c>
      <c r="C1972" s="1">
        <v>69700000</v>
      </c>
      <c r="D1972" s="1" t="s">
        <v>5926</v>
      </c>
      <c r="E1972" s="1" t="s">
        <v>10628</v>
      </c>
      <c r="F1972" s="1" t="s">
        <v>37</v>
      </c>
      <c r="G1972" s="1" t="s">
        <v>38</v>
      </c>
      <c r="H1972" s="1">
        <v>35000000</v>
      </c>
      <c r="I1972" s="1">
        <v>5.8</v>
      </c>
    </row>
    <row r="1973" spans="1:9" x14ac:dyDescent="0.3">
      <c r="A1973" s="2" t="s">
        <v>5403</v>
      </c>
      <c r="B1973" s="2">
        <v>115</v>
      </c>
      <c r="C1973" s="2">
        <v>2840417</v>
      </c>
      <c r="D1973" s="2" t="s">
        <v>4332</v>
      </c>
      <c r="E1973" s="2" t="s">
        <v>10632</v>
      </c>
      <c r="F1973" s="2" t="s">
        <v>37</v>
      </c>
      <c r="G1973" s="2" t="s">
        <v>268</v>
      </c>
      <c r="H1973" s="2">
        <v>31000000</v>
      </c>
      <c r="I1973" s="2">
        <v>6.8</v>
      </c>
    </row>
    <row r="1974" spans="1:9" x14ac:dyDescent="0.3">
      <c r="A1974" s="1" t="s">
        <v>389</v>
      </c>
      <c r="B1974" s="1">
        <v>115</v>
      </c>
      <c r="C1974" s="1">
        <v>242374454</v>
      </c>
      <c r="D1974" s="1" t="s">
        <v>127</v>
      </c>
      <c r="E1974" s="1" t="s">
        <v>10635</v>
      </c>
      <c r="F1974" s="1" t="s">
        <v>37</v>
      </c>
      <c r="G1974" s="1" t="s">
        <v>38</v>
      </c>
      <c r="H1974" s="1">
        <v>18000000</v>
      </c>
      <c r="I1974" s="1">
        <v>8.5</v>
      </c>
    </row>
    <row r="1975" spans="1:9" x14ac:dyDescent="0.3">
      <c r="A1975" s="2" t="s">
        <v>1252</v>
      </c>
      <c r="B1975" s="2">
        <v>120</v>
      </c>
      <c r="C1975" s="2">
        <v>173585516</v>
      </c>
      <c r="D1975" s="2" t="s">
        <v>2358</v>
      </c>
      <c r="E1975" s="2" t="s">
        <v>10638</v>
      </c>
      <c r="F1975" s="2" t="s">
        <v>37</v>
      </c>
      <c r="G1975" s="2" t="s">
        <v>38</v>
      </c>
      <c r="H1975" s="2">
        <v>18000000</v>
      </c>
      <c r="I1975" s="2">
        <v>6.6</v>
      </c>
    </row>
    <row r="1976" spans="1:9" x14ac:dyDescent="0.3">
      <c r="A1976" s="1" t="s">
        <v>389</v>
      </c>
      <c r="B1976" s="1">
        <v>135</v>
      </c>
      <c r="C1976" s="1">
        <v>128300000</v>
      </c>
      <c r="D1976" s="1" t="s">
        <v>1849</v>
      </c>
      <c r="E1976" s="1" t="s">
        <v>10642</v>
      </c>
      <c r="F1976" s="1" t="s">
        <v>37</v>
      </c>
      <c r="G1976" s="1" t="s">
        <v>38</v>
      </c>
      <c r="H1976" s="1">
        <v>19400870</v>
      </c>
      <c r="I1976" s="1">
        <v>7.7</v>
      </c>
    </row>
    <row r="1977" spans="1:9" x14ac:dyDescent="0.3">
      <c r="A1977" s="2" t="s">
        <v>10645</v>
      </c>
      <c r="B1977" s="2">
        <v>90</v>
      </c>
      <c r="C1977" s="2">
        <v>20259297</v>
      </c>
      <c r="D1977" s="2" t="s">
        <v>3171</v>
      </c>
      <c r="E1977" s="2" t="s">
        <v>10647</v>
      </c>
      <c r="F1977" s="2" t="s">
        <v>37</v>
      </c>
      <c r="G1977" s="2" t="s">
        <v>38</v>
      </c>
      <c r="H1977" s="2">
        <v>20000000</v>
      </c>
      <c r="I1977" s="2">
        <v>4.7</v>
      </c>
    </row>
    <row r="1978" spans="1:9" x14ac:dyDescent="0.3">
      <c r="A1978" s="1" t="s">
        <v>1739</v>
      </c>
      <c r="B1978" s="1">
        <v>100</v>
      </c>
      <c r="C1978" s="1">
        <v>153665036</v>
      </c>
      <c r="D1978" s="1" t="s">
        <v>422</v>
      </c>
      <c r="E1978" s="1" t="s">
        <v>10650</v>
      </c>
      <c r="F1978" s="1" t="s">
        <v>37</v>
      </c>
      <c r="G1978" s="1" t="s">
        <v>38</v>
      </c>
      <c r="H1978" s="1">
        <v>28000000</v>
      </c>
      <c r="I1978" s="1">
        <v>6.4</v>
      </c>
    </row>
    <row r="1979" spans="1:9" x14ac:dyDescent="0.3">
      <c r="A1979" s="2" t="s">
        <v>2612</v>
      </c>
      <c r="B1979" s="2">
        <v>105</v>
      </c>
      <c r="C1979" s="2">
        <v>132541238</v>
      </c>
      <c r="D1979" s="2" t="s">
        <v>1671</v>
      </c>
      <c r="E1979" s="2" t="s">
        <v>10654</v>
      </c>
      <c r="F1979" s="2" t="s">
        <v>37</v>
      </c>
      <c r="G1979" s="2" t="s">
        <v>38</v>
      </c>
      <c r="H1979" s="2">
        <v>33000000</v>
      </c>
      <c r="I1979" s="2">
        <v>5.5</v>
      </c>
    </row>
    <row r="1980" spans="1:9" x14ac:dyDescent="0.3">
      <c r="A1980" s="1" t="s">
        <v>2728</v>
      </c>
      <c r="B1980" s="1">
        <v>138</v>
      </c>
      <c r="C1980" s="1">
        <v>130727000</v>
      </c>
      <c r="D1980" s="1" t="s">
        <v>6648</v>
      </c>
      <c r="E1980" s="1" t="s">
        <v>10658</v>
      </c>
      <c r="F1980" s="1" t="s">
        <v>37</v>
      </c>
      <c r="G1980" s="1" t="s">
        <v>38</v>
      </c>
      <c r="H1980" s="1">
        <v>19000000</v>
      </c>
      <c r="I1980" s="1">
        <v>8.6</v>
      </c>
    </row>
    <row r="1981" spans="1:9" x14ac:dyDescent="0.3">
      <c r="A1981" s="2" t="s">
        <v>10661</v>
      </c>
      <c r="B1981" s="2">
        <v>94</v>
      </c>
      <c r="C1981" s="2">
        <v>121697350</v>
      </c>
      <c r="D1981" s="2" t="s">
        <v>6419</v>
      </c>
      <c r="E1981" s="2" t="s">
        <v>10662</v>
      </c>
      <c r="F1981" s="2" t="s">
        <v>37</v>
      </c>
      <c r="G1981" s="2" t="s">
        <v>38</v>
      </c>
      <c r="H1981" s="2">
        <v>20000000</v>
      </c>
      <c r="I1981" s="2">
        <v>7</v>
      </c>
    </row>
    <row r="1982" spans="1:9" x14ac:dyDescent="0.3">
      <c r="A1982" s="1" t="s">
        <v>10665</v>
      </c>
      <c r="B1982" s="1">
        <v>101</v>
      </c>
      <c r="C1982" s="1">
        <v>117224271</v>
      </c>
      <c r="D1982" s="1" t="s">
        <v>10667</v>
      </c>
      <c r="E1982" s="1" t="s">
        <v>10669</v>
      </c>
      <c r="F1982" s="1" t="s">
        <v>37</v>
      </c>
      <c r="G1982" s="1" t="s">
        <v>38</v>
      </c>
      <c r="H1982" s="1">
        <v>20000000</v>
      </c>
      <c r="I1982" s="1">
        <v>7.1</v>
      </c>
    </row>
    <row r="1983" spans="1:9" x14ac:dyDescent="0.3">
      <c r="A1983" s="2" t="s">
        <v>10673</v>
      </c>
      <c r="B1983" s="2">
        <v>131</v>
      </c>
      <c r="C1983" s="2">
        <v>102922376</v>
      </c>
      <c r="D1983" s="2" t="s">
        <v>8570</v>
      </c>
      <c r="E1983" s="2" t="s">
        <v>10675</v>
      </c>
      <c r="F1983" s="2" t="s">
        <v>37</v>
      </c>
      <c r="G1983" s="2" t="s">
        <v>38</v>
      </c>
      <c r="H1983" s="2">
        <v>20000000</v>
      </c>
      <c r="I1983" s="2">
        <v>5.7</v>
      </c>
    </row>
    <row r="1984" spans="1:9" x14ac:dyDescent="0.3">
      <c r="A1984" s="1" t="s">
        <v>1575</v>
      </c>
      <c r="B1984" s="1">
        <v>91</v>
      </c>
      <c r="C1984" s="1">
        <v>94497271</v>
      </c>
      <c r="D1984" s="1" t="s">
        <v>10679</v>
      </c>
      <c r="E1984" s="1" t="s">
        <v>10680</v>
      </c>
      <c r="F1984" s="1" t="s">
        <v>37</v>
      </c>
      <c r="G1984" s="1" t="s">
        <v>38</v>
      </c>
      <c r="H1984" s="1">
        <v>20000000</v>
      </c>
      <c r="I1984" s="1">
        <v>3.7</v>
      </c>
    </row>
    <row r="1985" spans="1:9" x14ac:dyDescent="0.3">
      <c r="A1985" s="2" t="s">
        <v>332</v>
      </c>
      <c r="B1985" s="2">
        <v>112</v>
      </c>
      <c r="C1985" s="2">
        <v>137387272</v>
      </c>
      <c r="D1985" s="2" t="s">
        <v>3030</v>
      </c>
      <c r="E1985" s="2" t="s">
        <v>10684</v>
      </c>
      <c r="F1985" s="2" t="s">
        <v>37</v>
      </c>
      <c r="G1985" s="2" t="s">
        <v>38</v>
      </c>
      <c r="H1985" s="2">
        <v>20000000</v>
      </c>
      <c r="I1985" s="2">
        <v>7.5</v>
      </c>
    </row>
    <row r="1986" spans="1:9" x14ac:dyDescent="0.3">
      <c r="A1986" s="1" t="s">
        <v>4107</v>
      </c>
      <c r="B1986" s="1">
        <v>95</v>
      </c>
      <c r="C1986" s="1">
        <v>82301521</v>
      </c>
      <c r="D1986" s="1" t="s">
        <v>9780</v>
      </c>
      <c r="E1986" s="1" t="s">
        <v>10688</v>
      </c>
      <c r="F1986" s="1" t="s">
        <v>37</v>
      </c>
      <c r="G1986" s="1" t="s">
        <v>38</v>
      </c>
      <c r="H1986" s="1">
        <v>32000000</v>
      </c>
      <c r="I1986" s="1">
        <v>4.5999999999999996</v>
      </c>
    </row>
    <row r="1987" spans="1:9" x14ac:dyDescent="0.3">
      <c r="A1987" s="2" t="s">
        <v>4309</v>
      </c>
      <c r="B1987" s="2">
        <v>100</v>
      </c>
      <c r="C1987" s="2">
        <v>84518155</v>
      </c>
      <c r="D1987" s="2" t="s">
        <v>1671</v>
      </c>
      <c r="E1987" s="2" t="s">
        <v>10692</v>
      </c>
      <c r="F1987" s="2" t="s">
        <v>37</v>
      </c>
      <c r="G1987" s="2" t="s">
        <v>38</v>
      </c>
      <c r="H1987" s="2">
        <v>20000000</v>
      </c>
      <c r="I1987" s="2">
        <v>4.9000000000000004</v>
      </c>
    </row>
    <row r="1988" spans="1:9" x14ac:dyDescent="0.3">
      <c r="A1988" s="1" t="s">
        <v>9162</v>
      </c>
      <c r="B1988" s="1">
        <v>108</v>
      </c>
      <c r="C1988" s="1">
        <v>81257845</v>
      </c>
      <c r="D1988" s="1" t="s">
        <v>6419</v>
      </c>
      <c r="E1988" s="1" t="s">
        <v>10695</v>
      </c>
      <c r="F1988" s="1" t="s">
        <v>37</v>
      </c>
      <c r="G1988" s="1" t="s">
        <v>38</v>
      </c>
      <c r="H1988" s="1">
        <v>35000000</v>
      </c>
      <c r="I1988" s="1">
        <v>7.1</v>
      </c>
    </row>
    <row r="1989" spans="1:9" x14ac:dyDescent="0.3">
      <c r="A1989" s="2" t="s">
        <v>2331</v>
      </c>
      <c r="B1989" s="2">
        <v>101</v>
      </c>
      <c r="C1989" s="2">
        <v>70360285</v>
      </c>
      <c r="D1989" s="2" t="s">
        <v>262</v>
      </c>
      <c r="E1989" s="2" t="s">
        <v>10699</v>
      </c>
      <c r="F1989" s="2" t="s">
        <v>37</v>
      </c>
      <c r="G1989" s="2" t="s">
        <v>38</v>
      </c>
      <c r="H1989" s="2">
        <v>18000000</v>
      </c>
      <c r="I1989" s="2">
        <v>5.8</v>
      </c>
    </row>
    <row r="1990" spans="1:9" x14ac:dyDescent="0.3">
      <c r="A1990" s="1" t="s">
        <v>3880</v>
      </c>
      <c r="B1990" s="1">
        <v>109</v>
      </c>
      <c r="C1990" s="1">
        <v>69148997</v>
      </c>
      <c r="D1990" s="1" t="s">
        <v>1009</v>
      </c>
      <c r="E1990" s="1" t="s">
        <v>10702</v>
      </c>
      <c r="F1990" s="1" t="s">
        <v>37</v>
      </c>
      <c r="G1990" s="1" t="s">
        <v>38</v>
      </c>
      <c r="H1990" s="1">
        <v>37000000</v>
      </c>
      <c r="I1990" s="1">
        <v>5.4</v>
      </c>
    </row>
    <row r="1991" spans="1:9" x14ac:dyDescent="0.3">
      <c r="A1991" s="2" t="s">
        <v>8191</v>
      </c>
      <c r="B1991" s="2">
        <v>115</v>
      </c>
      <c r="C1991" s="2">
        <v>82624961</v>
      </c>
      <c r="D1991" s="2" t="s">
        <v>2527</v>
      </c>
      <c r="E1991" s="2" t="s">
        <v>10707</v>
      </c>
      <c r="F1991" s="2" t="s">
        <v>37</v>
      </c>
      <c r="G1991" s="2" t="s">
        <v>38</v>
      </c>
      <c r="H1991" s="2">
        <v>20000000</v>
      </c>
      <c r="I1991" s="2">
        <v>7.3</v>
      </c>
    </row>
    <row r="1992" spans="1:9" x14ac:dyDescent="0.3">
      <c r="A1992" s="1" t="s">
        <v>2433</v>
      </c>
      <c r="B1992" s="1">
        <v>117</v>
      </c>
      <c r="C1992" s="1">
        <v>67325559</v>
      </c>
      <c r="D1992" s="1" t="s">
        <v>10711</v>
      </c>
      <c r="E1992" s="1" t="s">
        <v>10712</v>
      </c>
      <c r="F1992" s="1" t="s">
        <v>37</v>
      </c>
      <c r="G1992" s="1" t="s">
        <v>38</v>
      </c>
      <c r="H1992" s="1">
        <v>20000000</v>
      </c>
      <c r="I1992" s="1">
        <v>7.1</v>
      </c>
    </row>
    <row r="1993" spans="1:9" x14ac:dyDescent="0.3">
      <c r="A1993" s="2" t="s">
        <v>6171</v>
      </c>
      <c r="B1993" s="2">
        <v>107</v>
      </c>
      <c r="C1993" s="2">
        <v>62933793</v>
      </c>
      <c r="D1993" s="2" t="s">
        <v>10717</v>
      </c>
      <c r="E1993" s="2" t="s">
        <v>10718</v>
      </c>
      <c r="F1993" s="2" t="s">
        <v>37</v>
      </c>
      <c r="G1993" s="2" t="s">
        <v>38</v>
      </c>
      <c r="H1993" s="2">
        <v>20000000</v>
      </c>
      <c r="I1993" s="2">
        <v>5.8</v>
      </c>
    </row>
    <row r="1994" spans="1:9" x14ac:dyDescent="0.3">
      <c r="A1994" s="1" t="s">
        <v>10722</v>
      </c>
      <c r="B1994" s="1">
        <v>134</v>
      </c>
      <c r="C1994" s="1">
        <v>56667870</v>
      </c>
      <c r="D1994" s="1" t="s">
        <v>5940</v>
      </c>
      <c r="E1994" s="1" t="s">
        <v>10723</v>
      </c>
      <c r="F1994" s="1" t="s">
        <v>37</v>
      </c>
      <c r="G1994" s="1" t="s">
        <v>38</v>
      </c>
      <c r="H1994" s="1">
        <v>20000000</v>
      </c>
      <c r="I1994" s="1">
        <v>8.1</v>
      </c>
    </row>
    <row r="1995" spans="1:9" x14ac:dyDescent="0.3">
      <c r="A1995" s="2" t="s">
        <v>8504</v>
      </c>
      <c r="B1995" s="2">
        <v>118</v>
      </c>
      <c r="C1995" s="2">
        <v>56398162</v>
      </c>
      <c r="D1995" s="2" t="s">
        <v>5788</v>
      </c>
      <c r="E1995" s="2" t="s">
        <v>10727</v>
      </c>
      <c r="F1995" s="2" t="s">
        <v>37</v>
      </c>
      <c r="G1995" s="2" t="s">
        <v>38</v>
      </c>
      <c r="H1995" s="2">
        <v>20000000</v>
      </c>
      <c r="I1995" s="2">
        <v>5.7</v>
      </c>
    </row>
    <row r="1996" spans="1:9" x14ac:dyDescent="0.3">
      <c r="A1996" s="1" t="s">
        <v>9516</v>
      </c>
      <c r="B1996" s="1">
        <v>121</v>
      </c>
      <c r="C1996" s="1">
        <v>60072596</v>
      </c>
      <c r="D1996" s="1" t="s">
        <v>1415</v>
      </c>
      <c r="E1996" s="1" t="s">
        <v>10731</v>
      </c>
      <c r="F1996" s="1" t="s">
        <v>37</v>
      </c>
      <c r="G1996" s="1" t="s">
        <v>38</v>
      </c>
      <c r="H1996" s="1">
        <v>20000000</v>
      </c>
      <c r="I1996" s="1">
        <v>4.4000000000000004</v>
      </c>
    </row>
    <row r="1997" spans="1:9" x14ac:dyDescent="0.3">
      <c r="A1997" s="2" t="s">
        <v>255</v>
      </c>
      <c r="B1997" s="2">
        <v>105</v>
      </c>
      <c r="C1997" s="2">
        <v>56362352</v>
      </c>
      <c r="D1997" s="2" t="s">
        <v>10734</v>
      </c>
      <c r="E1997" s="2" t="s">
        <v>10735</v>
      </c>
      <c r="F1997" s="2" t="s">
        <v>37</v>
      </c>
      <c r="G1997" s="2" t="s">
        <v>38</v>
      </c>
      <c r="H1997" s="2">
        <v>20000000</v>
      </c>
      <c r="I1997" s="2">
        <v>7.9</v>
      </c>
    </row>
    <row r="1998" spans="1:9" x14ac:dyDescent="0.3">
      <c r="A1998" s="1" t="s">
        <v>10738</v>
      </c>
      <c r="B1998" s="1">
        <v>110</v>
      </c>
      <c r="C1998" s="1">
        <v>56154094</v>
      </c>
      <c r="D1998" s="1" t="s">
        <v>214</v>
      </c>
      <c r="E1998" s="1" t="s">
        <v>10739</v>
      </c>
      <c r="F1998" s="1" t="s">
        <v>37</v>
      </c>
      <c r="G1998" s="1" t="s">
        <v>56</v>
      </c>
      <c r="H1998" s="1">
        <v>20000000</v>
      </c>
      <c r="I1998" s="1">
        <v>7.6</v>
      </c>
    </row>
    <row r="1999" spans="1:9" x14ac:dyDescent="0.3">
      <c r="A1999" s="2" t="s">
        <v>9516</v>
      </c>
      <c r="B1999" s="2">
        <v>114</v>
      </c>
      <c r="C1999" s="2">
        <v>65623128</v>
      </c>
      <c r="D1999" s="2" t="s">
        <v>9193</v>
      </c>
      <c r="E1999" s="2" t="s">
        <v>10743</v>
      </c>
      <c r="F1999" s="2" t="s">
        <v>37</v>
      </c>
      <c r="G1999" s="2" t="s">
        <v>38</v>
      </c>
      <c r="H1999" s="2">
        <v>20000000</v>
      </c>
      <c r="I1999" s="2">
        <v>4.8</v>
      </c>
    </row>
    <row r="2000" spans="1:9" x14ac:dyDescent="0.3">
      <c r="A2000" s="1" t="s">
        <v>10752</v>
      </c>
      <c r="B2000" s="1">
        <v>100</v>
      </c>
      <c r="C2000" s="1">
        <v>55461307</v>
      </c>
      <c r="D2000" s="1" t="s">
        <v>1671</v>
      </c>
      <c r="E2000" s="1" t="s">
        <v>10753</v>
      </c>
      <c r="F2000" s="1" t="s">
        <v>37</v>
      </c>
      <c r="G2000" s="1" t="s">
        <v>38</v>
      </c>
      <c r="H2000" s="1">
        <v>20000000</v>
      </c>
      <c r="I2000" s="1">
        <v>6.7</v>
      </c>
    </row>
    <row r="2001" spans="1:9" x14ac:dyDescent="0.3">
      <c r="A2001" s="2" t="s">
        <v>10756</v>
      </c>
      <c r="B2001" s="2">
        <v>85</v>
      </c>
      <c r="C2001" s="2">
        <v>48546578</v>
      </c>
      <c r="D2001" s="2" t="s">
        <v>1681</v>
      </c>
      <c r="E2001" s="2" t="s">
        <v>10757</v>
      </c>
      <c r="F2001" s="2" t="s">
        <v>37</v>
      </c>
      <c r="G2001" s="2" t="s">
        <v>38</v>
      </c>
      <c r="H2001" s="2">
        <v>20000000</v>
      </c>
      <c r="I2001" s="2">
        <v>2.7</v>
      </c>
    </row>
    <row r="2002" spans="1:9" x14ac:dyDescent="0.3">
      <c r="A2002" s="1" t="s">
        <v>10760</v>
      </c>
      <c r="B2002" s="1">
        <v>72</v>
      </c>
      <c r="C2002" s="1">
        <v>48423368</v>
      </c>
      <c r="D2002" s="1" t="s">
        <v>628</v>
      </c>
      <c r="E2002" s="1" t="s">
        <v>10761</v>
      </c>
      <c r="F2002" s="1" t="s">
        <v>37</v>
      </c>
      <c r="G2002" s="1" t="s">
        <v>38</v>
      </c>
      <c r="H2002" s="1">
        <v>20000000</v>
      </c>
      <c r="I2002" s="1">
        <v>5.8</v>
      </c>
    </row>
    <row r="2003" spans="1:9" x14ac:dyDescent="0.3">
      <c r="A2003" s="2" t="s">
        <v>10764</v>
      </c>
      <c r="B2003" s="2">
        <v>128</v>
      </c>
      <c r="C2003" s="2">
        <v>52066000</v>
      </c>
      <c r="D2003" s="2" t="s">
        <v>5940</v>
      </c>
      <c r="E2003" s="2" t="s">
        <v>10765</v>
      </c>
      <c r="F2003" s="2" t="s">
        <v>37</v>
      </c>
      <c r="G2003" s="2" t="s">
        <v>56</v>
      </c>
      <c r="H2003" s="2">
        <v>20000000</v>
      </c>
      <c r="I2003" s="2">
        <v>7.5</v>
      </c>
    </row>
    <row r="2004" spans="1:9" x14ac:dyDescent="0.3">
      <c r="A2004" s="1" t="s">
        <v>10768</v>
      </c>
      <c r="B2004" s="1">
        <v>72</v>
      </c>
      <c r="C2004" s="1">
        <v>47887943</v>
      </c>
      <c r="D2004" s="1" t="s">
        <v>10770</v>
      </c>
      <c r="E2004" s="1" t="s">
        <v>10771</v>
      </c>
      <c r="F2004" s="1" t="s">
        <v>37</v>
      </c>
      <c r="G2004" s="1" t="s">
        <v>38</v>
      </c>
      <c r="H2004" s="1">
        <v>20000000</v>
      </c>
      <c r="I2004" s="1">
        <v>5.4</v>
      </c>
    </row>
    <row r="2005" spans="1:9" x14ac:dyDescent="0.3">
      <c r="A2005" s="2" t="s">
        <v>6731</v>
      </c>
      <c r="B2005" s="2">
        <v>89</v>
      </c>
      <c r="C2005" s="2">
        <v>46363118</v>
      </c>
      <c r="D2005" s="2" t="s">
        <v>6132</v>
      </c>
      <c r="E2005" s="2" t="s">
        <v>10777</v>
      </c>
      <c r="F2005" s="2" t="s">
        <v>37</v>
      </c>
      <c r="G2005" s="2" t="s">
        <v>38</v>
      </c>
      <c r="H2005" s="2">
        <v>20000000</v>
      </c>
      <c r="I2005" s="2">
        <v>4.0999999999999996</v>
      </c>
    </row>
    <row r="2006" spans="1:9" x14ac:dyDescent="0.3">
      <c r="A2006" s="1" t="s">
        <v>10781</v>
      </c>
      <c r="B2006" s="1">
        <v>96</v>
      </c>
      <c r="C2006" s="1">
        <v>47852604</v>
      </c>
      <c r="D2006" s="1" t="s">
        <v>1924</v>
      </c>
      <c r="E2006" s="1" t="s">
        <v>10782</v>
      </c>
      <c r="F2006" s="1" t="s">
        <v>37</v>
      </c>
      <c r="G2006" s="1" t="s">
        <v>38</v>
      </c>
      <c r="H2006" s="1">
        <v>20000000</v>
      </c>
      <c r="I2006" s="1">
        <v>5.9</v>
      </c>
    </row>
    <row r="2007" spans="1:9" x14ac:dyDescent="0.3">
      <c r="A2007" s="2" t="s">
        <v>10786</v>
      </c>
      <c r="B2007" s="2">
        <v>77</v>
      </c>
      <c r="C2007" s="2">
        <v>45542421</v>
      </c>
      <c r="D2007" s="2" t="s">
        <v>10787</v>
      </c>
      <c r="E2007" s="2" t="s">
        <v>10789</v>
      </c>
      <c r="F2007" s="2" t="s">
        <v>37</v>
      </c>
      <c r="G2007" s="2" t="s">
        <v>38</v>
      </c>
      <c r="H2007" s="2">
        <v>30000000</v>
      </c>
      <c r="I2007" s="2">
        <v>6.3</v>
      </c>
    </row>
    <row r="2008" spans="1:9" x14ac:dyDescent="0.3">
      <c r="A2008" s="1" t="s">
        <v>7862</v>
      </c>
      <c r="B2008" s="1">
        <v>111</v>
      </c>
      <c r="C2008" s="1">
        <v>42652003</v>
      </c>
      <c r="D2008" s="1" t="s">
        <v>9353</v>
      </c>
      <c r="E2008" s="1" t="s">
        <v>10798</v>
      </c>
      <c r="F2008" s="1" t="s">
        <v>37</v>
      </c>
      <c r="G2008" s="1" t="s">
        <v>38</v>
      </c>
      <c r="H2008" s="1">
        <v>20000000</v>
      </c>
      <c r="I2008" s="1">
        <v>6.8</v>
      </c>
    </row>
    <row r="2009" spans="1:9" x14ac:dyDescent="0.3">
      <c r="A2009" s="2" t="s">
        <v>8382</v>
      </c>
      <c r="B2009" s="2">
        <v>93</v>
      </c>
      <c r="C2009" s="2">
        <v>39737645</v>
      </c>
      <c r="D2009" s="2" t="s">
        <v>4219</v>
      </c>
      <c r="E2009" s="2" t="s">
        <v>10807</v>
      </c>
      <c r="F2009" s="2" t="s">
        <v>37</v>
      </c>
      <c r="G2009" s="2" t="s">
        <v>38</v>
      </c>
      <c r="H2009" s="2">
        <v>20000000</v>
      </c>
      <c r="I2009" s="2">
        <v>2.2999999999999998</v>
      </c>
    </row>
    <row r="2010" spans="1:9" x14ac:dyDescent="0.3">
      <c r="A2010" s="1" t="s">
        <v>432</v>
      </c>
      <c r="B2010" s="1">
        <v>128</v>
      </c>
      <c r="C2010" s="1">
        <v>44988180</v>
      </c>
      <c r="D2010" s="1" t="s">
        <v>10811</v>
      </c>
      <c r="E2010" s="1" t="s">
        <v>10812</v>
      </c>
      <c r="F2010" s="1" t="s">
        <v>37</v>
      </c>
      <c r="G2010" s="1" t="s">
        <v>38</v>
      </c>
      <c r="H2010" s="1">
        <v>20000000</v>
      </c>
      <c r="I2010" s="1">
        <v>8.1</v>
      </c>
    </row>
    <row r="2011" spans="1:9" x14ac:dyDescent="0.3">
      <c r="A2011" s="2" t="s">
        <v>10122</v>
      </c>
      <c r="B2011" s="2">
        <v>110</v>
      </c>
      <c r="C2011" s="2">
        <v>39263506</v>
      </c>
      <c r="D2011" s="2" t="s">
        <v>2125</v>
      </c>
      <c r="E2011" s="2" t="s">
        <v>10816</v>
      </c>
      <c r="F2011" s="2" t="s">
        <v>37</v>
      </c>
      <c r="G2011" s="2" t="s">
        <v>38</v>
      </c>
      <c r="H2011" s="2">
        <v>22000000</v>
      </c>
      <c r="I2011" s="2">
        <v>6.1</v>
      </c>
    </row>
    <row r="2012" spans="1:9" x14ac:dyDescent="0.3">
      <c r="A2012" s="1" t="s">
        <v>10819</v>
      </c>
      <c r="B2012" s="1">
        <v>137</v>
      </c>
      <c r="C2012" s="1">
        <v>39143839</v>
      </c>
      <c r="D2012" s="1" t="s">
        <v>5544</v>
      </c>
      <c r="E2012" s="1" t="s">
        <v>10820</v>
      </c>
      <c r="F2012" s="1" t="s">
        <v>37</v>
      </c>
      <c r="G2012" s="1" t="s">
        <v>38</v>
      </c>
      <c r="H2012" s="1">
        <v>20000000</v>
      </c>
      <c r="I2012" s="1">
        <v>5</v>
      </c>
    </row>
    <row r="2013" spans="1:9" x14ac:dyDescent="0.3">
      <c r="A2013" s="2" t="s">
        <v>7302</v>
      </c>
      <c r="B2013" s="2">
        <v>124</v>
      </c>
      <c r="C2013" s="2">
        <v>37672350</v>
      </c>
      <c r="D2013" s="2" t="s">
        <v>1415</v>
      </c>
      <c r="E2013" s="2" t="s">
        <v>10824</v>
      </c>
      <c r="F2013" s="2" t="s">
        <v>37</v>
      </c>
      <c r="G2013" s="2" t="s">
        <v>38</v>
      </c>
      <c r="H2013" s="2">
        <v>20000000</v>
      </c>
      <c r="I2013" s="2">
        <v>5.5</v>
      </c>
    </row>
    <row r="2014" spans="1:9" x14ac:dyDescent="0.3">
      <c r="A2014" s="1" t="s">
        <v>5111</v>
      </c>
      <c r="B2014" s="1">
        <v>93</v>
      </c>
      <c r="C2014" s="1">
        <v>38037513</v>
      </c>
      <c r="D2014" s="1" t="s">
        <v>10827</v>
      </c>
      <c r="E2014" s="1" t="s">
        <v>10828</v>
      </c>
      <c r="F2014" s="1" t="s">
        <v>37</v>
      </c>
      <c r="G2014" s="1" t="s">
        <v>38</v>
      </c>
      <c r="H2014" s="1">
        <v>20000000</v>
      </c>
      <c r="I2014" s="1">
        <v>6.2</v>
      </c>
    </row>
    <row r="2015" spans="1:9" x14ac:dyDescent="0.3">
      <c r="A2015" s="2" t="s">
        <v>3122</v>
      </c>
      <c r="B2015" s="2">
        <v>115</v>
      </c>
      <c r="C2015" s="2">
        <v>37442180</v>
      </c>
      <c r="D2015" s="2" t="s">
        <v>9762</v>
      </c>
      <c r="E2015" s="2" t="s">
        <v>10832</v>
      </c>
      <c r="F2015" s="2" t="s">
        <v>37</v>
      </c>
      <c r="G2015" s="2" t="s">
        <v>38</v>
      </c>
      <c r="H2015" s="2">
        <v>20000000</v>
      </c>
      <c r="I2015" s="2">
        <v>6.2</v>
      </c>
    </row>
    <row r="2016" spans="1:9" x14ac:dyDescent="0.3">
      <c r="A2016" s="1" t="s">
        <v>10841</v>
      </c>
      <c r="B2016" s="1">
        <v>105</v>
      </c>
      <c r="C2016" s="1">
        <v>35596227</v>
      </c>
      <c r="D2016" s="1" t="s">
        <v>2125</v>
      </c>
      <c r="E2016" s="1" t="s">
        <v>10844</v>
      </c>
      <c r="F2016" s="1" t="s">
        <v>37</v>
      </c>
      <c r="G2016" s="1" t="s">
        <v>38</v>
      </c>
      <c r="H2016" s="1">
        <v>20000000</v>
      </c>
      <c r="I2016" s="1">
        <v>6.3</v>
      </c>
    </row>
    <row r="2017" spans="1:9" x14ac:dyDescent="0.3">
      <c r="A2017" s="2" t="s">
        <v>10848</v>
      </c>
      <c r="B2017" s="2">
        <v>127</v>
      </c>
      <c r="C2017" s="2">
        <v>35422828</v>
      </c>
      <c r="D2017" s="2" t="s">
        <v>4296</v>
      </c>
      <c r="E2017" s="2" t="s">
        <v>10849</v>
      </c>
      <c r="F2017" s="2" t="s">
        <v>37</v>
      </c>
      <c r="G2017" s="2" t="s">
        <v>38</v>
      </c>
      <c r="H2017" s="2">
        <v>20000000</v>
      </c>
      <c r="I2017" s="2">
        <v>6.7</v>
      </c>
    </row>
    <row r="2018" spans="1:9" x14ac:dyDescent="0.3">
      <c r="A2018" s="1" t="s">
        <v>8382</v>
      </c>
      <c r="B2018" s="1">
        <v>82</v>
      </c>
      <c r="C2018" s="1">
        <v>36658108</v>
      </c>
      <c r="D2018" s="1" t="s">
        <v>1671</v>
      </c>
      <c r="E2018" s="1" t="s">
        <v>10853</v>
      </c>
      <c r="F2018" s="1" t="s">
        <v>37</v>
      </c>
      <c r="G2018" s="1" t="s">
        <v>38</v>
      </c>
      <c r="H2018" s="1">
        <v>20000000</v>
      </c>
      <c r="I2018" s="1">
        <v>3.5</v>
      </c>
    </row>
    <row r="2019" spans="1:9" x14ac:dyDescent="0.3">
      <c r="A2019" s="2" t="s">
        <v>1133</v>
      </c>
      <c r="B2019" s="2">
        <v>143</v>
      </c>
      <c r="C2019" s="2">
        <v>34300771</v>
      </c>
      <c r="D2019" s="2" t="s">
        <v>3409</v>
      </c>
      <c r="E2019" s="2" t="s">
        <v>10858</v>
      </c>
      <c r="F2019" s="2" t="s">
        <v>37</v>
      </c>
      <c r="G2019" s="2" t="s">
        <v>1465</v>
      </c>
      <c r="H2019" s="2">
        <v>25000000</v>
      </c>
      <c r="I2019" s="2">
        <v>7.5</v>
      </c>
    </row>
    <row r="2020" spans="1:9" x14ac:dyDescent="0.3">
      <c r="A2020" s="1" t="s">
        <v>809</v>
      </c>
      <c r="B2020" s="1">
        <v>103</v>
      </c>
      <c r="C2020" s="1">
        <v>34290142</v>
      </c>
      <c r="D2020" s="1" t="s">
        <v>2527</v>
      </c>
      <c r="E2020" s="1" t="s">
        <v>10862</v>
      </c>
      <c r="F2020" s="1" t="s">
        <v>37</v>
      </c>
      <c r="G2020" s="1" t="s">
        <v>38</v>
      </c>
      <c r="H2020" s="1">
        <v>19800000</v>
      </c>
      <c r="I2020" s="1">
        <v>6.6</v>
      </c>
    </row>
    <row r="2021" spans="1:9" x14ac:dyDescent="0.3">
      <c r="A2021" s="2" t="s">
        <v>10865</v>
      </c>
      <c r="B2021" s="2">
        <v>104</v>
      </c>
      <c r="C2021" s="2">
        <v>33422556</v>
      </c>
      <c r="D2021" s="2" t="s">
        <v>8060</v>
      </c>
      <c r="E2021" s="2" t="s">
        <v>10866</v>
      </c>
      <c r="F2021" s="2" t="s">
        <v>37</v>
      </c>
      <c r="G2021" s="2" t="s">
        <v>38</v>
      </c>
      <c r="H2021" s="2">
        <v>20000000</v>
      </c>
      <c r="I2021" s="2">
        <v>7.5</v>
      </c>
    </row>
    <row r="2022" spans="1:9" x14ac:dyDescent="0.3">
      <c r="A2022" s="1" t="s">
        <v>10558</v>
      </c>
      <c r="B2022" s="1">
        <v>98</v>
      </c>
      <c r="C2022" s="1">
        <v>32774834</v>
      </c>
      <c r="D2022" s="1" t="s">
        <v>2136</v>
      </c>
      <c r="E2022" s="1" t="s">
        <v>10870</v>
      </c>
      <c r="F2022" s="1" t="s">
        <v>37</v>
      </c>
      <c r="G2022" s="1" t="s">
        <v>38</v>
      </c>
      <c r="H2022" s="1">
        <v>30000000</v>
      </c>
      <c r="I2022" s="1">
        <v>7.2</v>
      </c>
    </row>
    <row r="2023" spans="1:9" x14ac:dyDescent="0.3">
      <c r="A2023" s="2" t="s">
        <v>7926</v>
      </c>
      <c r="B2023" s="2">
        <v>92</v>
      </c>
      <c r="C2023" s="2">
        <v>34334256</v>
      </c>
      <c r="D2023" s="2" t="s">
        <v>5544</v>
      </c>
      <c r="E2023" s="2" t="s">
        <v>10875</v>
      </c>
      <c r="F2023" s="2" t="s">
        <v>37</v>
      </c>
      <c r="G2023" s="2" t="s">
        <v>38</v>
      </c>
      <c r="H2023" s="2">
        <v>11000000</v>
      </c>
      <c r="I2023" s="2">
        <v>4.8</v>
      </c>
    </row>
    <row r="2024" spans="1:9" x14ac:dyDescent="0.3">
      <c r="A2024" s="1" t="s">
        <v>2461</v>
      </c>
      <c r="B2024" s="1">
        <v>123</v>
      </c>
      <c r="C2024" s="1">
        <v>32051917</v>
      </c>
      <c r="D2024" s="1" t="s">
        <v>2142</v>
      </c>
      <c r="E2024" s="1" t="s">
        <v>10880</v>
      </c>
      <c r="F2024" s="1" t="s">
        <v>37</v>
      </c>
      <c r="G2024" s="1" t="s">
        <v>38</v>
      </c>
      <c r="H2024" s="1">
        <v>20000000</v>
      </c>
      <c r="I2024" s="1">
        <v>6.6</v>
      </c>
    </row>
    <row r="2025" spans="1:9" x14ac:dyDescent="0.3">
      <c r="A2025" s="2" t="s">
        <v>6800</v>
      </c>
      <c r="B2025" s="2">
        <v>88</v>
      </c>
      <c r="C2025" s="2">
        <v>32014289</v>
      </c>
      <c r="D2025" s="2" t="s">
        <v>1671</v>
      </c>
      <c r="E2025" s="2" t="s">
        <v>10884</v>
      </c>
      <c r="F2025" s="2" t="s">
        <v>37</v>
      </c>
      <c r="G2025" s="2" t="s">
        <v>38</v>
      </c>
      <c r="H2025" s="2">
        <v>20000000</v>
      </c>
      <c r="I2025" s="2">
        <v>3.5</v>
      </c>
    </row>
    <row r="2026" spans="1:9" x14ac:dyDescent="0.3">
      <c r="A2026" s="1" t="s">
        <v>6051</v>
      </c>
      <c r="B2026" s="1">
        <v>128</v>
      </c>
      <c r="C2026" s="1">
        <v>31838002</v>
      </c>
      <c r="D2026" s="1" t="s">
        <v>5940</v>
      </c>
      <c r="E2026" s="1" t="s">
        <v>10893</v>
      </c>
      <c r="F2026" s="1" t="s">
        <v>37</v>
      </c>
      <c r="G2026" s="1" t="s">
        <v>38</v>
      </c>
      <c r="H2026" s="1">
        <v>20000000</v>
      </c>
      <c r="I2026" s="1">
        <v>7.6</v>
      </c>
    </row>
    <row r="2027" spans="1:9" x14ac:dyDescent="0.3">
      <c r="A2027" s="2" t="s">
        <v>528</v>
      </c>
      <c r="B2027" s="2">
        <v>107</v>
      </c>
      <c r="C2027" s="2">
        <v>36874745</v>
      </c>
      <c r="D2027" s="2" t="s">
        <v>10898</v>
      </c>
      <c r="E2027" s="2" t="s">
        <v>10899</v>
      </c>
      <c r="F2027" s="2" t="s">
        <v>37</v>
      </c>
      <c r="G2027" s="2" t="s">
        <v>38</v>
      </c>
      <c r="H2027" s="2">
        <v>20000000</v>
      </c>
      <c r="I2027" s="2">
        <v>6.3</v>
      </c>
    </row>
    <row r="2028" spans="1:9" x14ac:dyDescent="0.3">
      <c r="A2028" s="1" t="s">
        <v>10903</v>
      </c>
      <c r="B2028" s="1">
        <v>91</v>
      </c>
      <c r="C2028" s="1">
        <v>30079316</v>
      </c>
      <c r="D2028" s="1" t="s">
        <v>6403</v>
      </c>
      <c r="E2028" s="1" t="s">
        <v>10905</v>
      </c>
      <c r="F2028" s="1" t="s">
        <v>37</v>
      </c>
      <c r="G2028" s="1" t="s">
        <v>38</v>
      </c>
      <c r="H2028" s="1">
        <v>35000000</v>
      </c>
      <c r="I2028" s="1">
        <v>5.5</v>
      </c>
    </row>
    <row r="2029" spans="1:9" x14ac:dyDescent="0.3">
      <c r="A2029" s="2" t="s">
        <v>10909</v>
      </c>
      <c r="B2029" s="2">
        <v>90</v>
      </c>
      <c r="C2029" s="2">
        <v>35033759</v>
      </c>
      <c r="D2029" s="2" t="s">
        <v>4219</v>
      </c>
      <c r="E2029" s="2" t="s">
        <v>10910</v>
      </c>
      <c r="F2029" s="2" t="s">
        <v>37</v>
      </c>
      <c r="G2029" s="2" t="s">
        <v>38</v>
      </c>
      <c r="H2029" s="2">
        <v>19000000</v>
      </c>
      <c r="I2029" s="2">
        <v>6.3</v>
      </c>
    </row>
    <row r="2030" spans="1:9" x14ac:dyDescent="0.3">
      <c r="A2030" s="1" t="s">
        <v>10913</v>
      </c>
      <c r="B2030" s="1">
        <v>115</v>
      </c>
      <c r="C2030" s="1">
        <v>29753944</v>
      </c>
      <c r="D2030" s="1" t="s">
        <v>2142</v>
      </c>
      <c r="E2030" s="1" t="s">
        <v>10914</v>
      </c>
      <c r="F2030" s="1" t="s">
        <v>37</v>
      </c>
      <c r="G2030" s="1" t="s">
        <v>38</v>
      </c>
      <c r="H2030" s="1">
        <v>20000000</v>
      </c>
      <c r="I2030" s="1">
        <v>6.5</v>
      </c>
    </row>
    <row r="2031" spans="1:9" x14ac:dyDescent="0.3">
      <c r="A2031" s="2" t="s">
        <v>4537</v>
      </c>
      <c r="B2031" s="2">
        <v>113</v>
      </c>
      <c r="C2031" s="2">
        <v>31146570</v>
      </c>
      <c r="D2031" s="2" t="s">
        <v>4075</v>
      </c>
      <c r="E2031" s="2" t="s">
        <v>10924</v>
      </c>
      <c r="F2031" s="2" t="s">
        <v>37</v>
      </c>
      <c r="G2031" s="2" t="s">
        <v>38</v>
      </c>
      <c r="H2031" s="2">
        <v>20000000</v>
      </c>
      <c r="I2031" s="2">
        <v>6.9</v>
      </c>
    </row>
    <row r="2032" spans="1:9" x14ac:dyDescent="0.3">
      <c r="A2032" s="1" t="s">
        <v>5647</v>
      </c>
      <c r="B2032" s="1">
        <v>113</v>
      </c>
      <c r="C2032" s="1">
        <v>27277055</v>
      </c>
      <c r="D2032" s="1" t="s">
        <v>5788</v>
      </c>
      <c r="E2032" s="1" t="s">
        <v>10928</v>
      </c>
      <c r="F2032" s="1" t="s">
        <v>37</v>
      </c>
      <c r="G2032" s="1" t="s">
        <v>56</v>
      </c>
      <c r="H2032" s="1">
        <v>20000000</v>
      </c>
      <c r="I2032" s="1">
        <v>7.6</v>
      </c>
    </row>
    <row r="2033" spans="1:9" x14ac:dyDescent="0.3">
      <c r="A2033" s="2" t="s">
        <v>10931</v>
      </c>
      <c r="B2033" s="2">
        <v>87</v>
      </c>
      <c r="C2033" s="2">
        <v>26876529</v>
      </c>
      <c r="D2033" s="2" t="s">
        <v>5103</v>
      </c>
      <c r="E2033" s="2" t="s">
        <v>10933</v>
      </c>
      <c r="F2033" s="2" t="s">
        <v>37</v>
      </c>
      <c r="G2033" s="2" t="s">
        <v>677</v>
      </c>
      <c r="H2033" s="2">
        <v>27000000</v>
      </c>
      <c r="I2033" s="2">
        <v>3.9</v>
      </c>
    </row>
    <row r="2034" spans="1:9" x14ac:dyDescent="0.3">
      <c r="A2034" s="1" t="s">
        <v>9813</v>
      </c>
      <c r="B2034" s="1">
        <v>101</v>
      </c>
      <c r="C2034" s="1">
        <v>53146000</v>
      </c>
      <c r="D2034" s="1" t="s">
        <v>2125</v>
      </c>
      <c r="E2034" s="1" t="s">
        <v>10937</v>
      </c>
      <c r="F2034" s="1" t="s">
        <v>37</v>
      </c>
      <c r="G2034" s="1" t="s">
        <v>38</v>
      </c>
      <c r="H2034" s="1">
        <v>20000000</v>
      </c>
      <c r="I2034" s="1">
        <v>6.1</v>
      </c>
    </row>
    <row r="2035" spans="1:9" x14ac:dyDescent="0.3">
      <c r="A2035" s="2" t="s">
        <v>1489</v>
      </c>
      <c r="B2035" s="2">
        <v>111</v>
      </c>
      <c r="C2035" s="2">
        <v>30028592</v>
      </c>
      <c r="D2035" s="2" t="s">
        <v>5274</v>
      </c>
      <c r="E2035" s="2" t="s">
        <v>10940</v>
      </c>
      <c r="F2035" s="2" t="s">
        <v>37</v>
      </c>
      <c r="G2035" s="2" t="s">
        <v>56</v>
      </c>
      <c r="H2035" s="2">
        <v>20000000</v>
      </c>
      <c r="I2035" s="2">
        <v>7.3</v>
      </c>
    </row>
    <row r="2036" spans="1:9" x14ac:dyDescent="0.3">
      <c r="A2036" s="1" t="s">
        <v>1555</v>
      </c>
      <c r="B2036" s="1">
        <v>108</v>
      </c>
      <c r="C2036" s="1">
        <v>34126138</v>
      </c>
      <c r="D2036" s="1" t="s">
        <v>6919</v>
      </c>
      <c r="E2036" s="1" t="s">
        <v>10943</v>
      </c>
      <c r="F2036" s="1" t="s">
        <v>37</v>
      </c>
      <c r="G2036" s="1" t="s">
        <v>38</v>
      </c>
      <c r="H2036" s="1">
        <v>20000000</v>
      </c>
      <c r="I2036" s="1">
        <v>8.3000000000000007</v>
      </c>
    </row>
    <row r="2037" spans="1:9" x14ac:dyDescent="0.3">
      <c r="A2037" s="2" t="s">
        <v>5133</v>
      </c>
      <c r="B2037" s="2">
        <v>105</v>
      </c>
      <c r="C2037" s="2">
        <v>25677801</v>
      </c>
      <c r="D2037" s="2" t="s">
        <v>2717</v>
      </c>
      <c r="E2037" s="2" t="s">
        <v>10947</v>
      </c>
      <c r="F2037" s="2" t="s">
        <v>37</v>
      </c>
      <c r="G2037" s="2" t="s">
        <v>38</v>
      </c>
      <c r="H2037" s="2">
        <v>20000000</v>
      </c>
      <c r="I2037" s="2">
        <v>5.8</v>
      </c>
    </row>
    <row r="2038" spans="1:9" x14ac:dyDescent="0.3">
      <c r="A2038" s="1" t="s">
        <v>507</v>
      </c>
      <c r="B2038" s="1">
        <v>109</v>
      </c>
      <c r="C2038" s="1">
        <v>26415649</v>
      </c>
      <c r="D2038" s="1" t="s">
        <v>464</v>
      </c>
      <c r="E2038" s="1" t="s">
        <v>10951</v>
      </c>
      <c r="F2038" s="1" t="s">
        <v>37</v>
      </c>
      <c r="G2038" s="1" t="s">
        <v>38</v>
      </c>
      <c r="H2038" s="1">
        <v>20000000</v>
      </c>
      <c r="I2038" s="1">
        <v>6.8</v>
      </c>
    </row>
    <row r="2039" spans="1:9" x14ac:dyDescent="0.3">
      <c r="A2039" s="2" t="s">
        <v>2453</v>
      </c>
      <c r="B2039" s="2">
        <v>109</v>
      </c>
      <c r="C2039" s="2">
        <v>26003149</v>
      </c>
      <c r="D2039" s="2" t="s">
        <v>1904</v>
      </c>
      <c r="E2039" s="2" t="s">
        <v>10955</v>
      </c>
      <c r="F2039" s="2" t="s">
        <v>37</v>
      </c>
      <c r="G2039" s="2" t="s">
        <v>56</v>
      </c>
      <c r="H2039" s="2">
        <v>20000000</v>
      </c>
      <c r="I2039" s="2">
        <v>7</v>
      </c>
    </row>
    <row r="2040" spans="1:9" x14ac:dyDescent="0.3">
      <c r="A2040" s="1" t="s">
        <v>10959</v>
      </c>
      <c r="B2040" s="1">
        <v>99</v>
      </c>
      <c r="C2040" s="1">
        <v>25584685</v>
      </c>
      <c r="D2040" s="1" t="s">
        <v>10960</v>
      </c>
      <c r="E2040" s="1" t="s">
        <v>10962</v>
      </c>
      <c r="F2040" s="1" t="s">
        <v>37</v>
      </c>
      <c r="G2040" s="1" t="s">
        <v>38</v>
      </c>
      <c r="H2040" s="1">
        <v>20000000</v>
      </c>
      <c r="I2040" s="1">
        <v>5.9</v>
      </c>
    </row>
    <row r="2041" spans="1:9" x14ac:dyDescent="0.3">
      <c r="A2041" s="2" t="s">
        <v>10965</v>
      </c>
      <c r="B2041" s="2">
        <v>98</v>
      </c>
      <c r="C2041" s="2">
        <v>29975979</v>
      </c>
      <c r="D2041" s="2" t="s">
        <v>2208</v>
      </c>
      <c r="E2041" s="2" t="s">
        <v>10968</v>
      </c>
      <c r="F2041" s="2" t="s">
        <v>37</v>
      </c>
      <c r="G2041" s="2" t="s">
        <v>370</v>
      </c>
      <c r="H2041" s="2">
        <v>20000000</v>
      </c>
      <c r="I2041" s="2">
        <v>6.5</v>
      </c>
    </row>
    <row r="2042" spans="1:9" x14ac:dyDescent="0.3">
      <c r="A2042" s="1" t="s">
        <v>10972</v>
      </c>
      <c r="B2042" s="1">
        <v>104</v>
      </c>
      <c r="C2042" s="1">
        <v>31584722</v>
      </c>
      <c r="D2042" s="1" t="s">
        <v>1681</v>
      </c>
      <c r="E2042" s="1" t="s">
        <v>10973</v>
      </c>
      <c r="F2042" s="1" t="s">
        <v>37</v>
      </c>
      <c r="G2042" s="1" t="s">
        <v>38</v>
      </c>
      <c r="H2042" s="1">
        <v>20000000</v>
      </c>
      <c r="I2042" s="1">
        <v>6.4</v>
      </c>
    </row>
    <row r="2043" spans="1:9" x14ac:dyDescent="0.3">
      <c r="A2043" s="2" t="s">
        <v>10977</v>
      </c>
      <c r="B2043" s="2">
        <v>109</v>
      </c>
      <c r="C2043" s="2">
        <v>23179303</v>
      </c>
      <c r="D2043" s="2" t="s">
        <v>9780</v>
      </c>
      <c r="E2043" s="2" t="s">
        <v>10978</v>
      </c>
      <c r="F2043" s="2" t="s">
        <v>37</v>
      </c>
      <c r="G2043" s="2" t="s">
        <v>10982</v>
      </c>
      <c r="H2043" s="2">
        <v>20000000</v>
      </c>
      <c r="I2043" s="2">
        <v>5.8</v>
      </c>
    </row>
    <row r="2044" spans="1:9" x14ac:dyDescent="0.3">
      <c r="A2044" s="1" t="s">
        <v>10983</v>
      </c>
      <c r="B2044" s="1">
        <v>75</v>
      </c>
      <c r="C2044" s="1">
        <v>23078294</v>
      </c>
      <c r="D2044" s="1" t="s">
        <v>5544</v>
      </c>
      <c r="E2044" s="1" t="s">
        <v>10984</v>
      </c>
      <c r="F2044" s="1" t="s">
        <v>37</v>
      </c>
      <c r="G2044" s="1" t="s">
        <v>38</v>
      </c>
      <c r="H2044" s="1">
        <v>9000000</v>
      </c>
      <c r="I2044" s="1">
        <v>5.0999999999999996</v>
      </c>
    </row>
    <row r="2045" spans="1:9" x14ac:dyDescent="0.3">
      <c r="A2045" s="2" t="s">
        <v>5930</v>
      </c>
      <c r="B2045" s="2">
        <v>119</v>
      </c>
      <c r="C2045" s="2">
        <v>21413105</v>
      </c>
      <c r="D2045" s="2" t="s">
        <v>10987</v>
      </c>
      <c r="E2045" s="2" t="s">
        <v>10988</v>
      </c>
      <c r="F2045" s="2" t="s">
        <v>37</v>
      </c>
      <c r="G2045" s="2" t="s">
        <v>370</v>
      </c>
      <c r="H2045" s="2">
        <v>20000000</v>
      </c>
      <c r="I2045" s="2">
        <v>6.8</v>
      </c>
    </row>
    <row r="2046" spans="1:9" x14ac:dyDescent="0.3">
      <c r="A2046" s="1" t="s">
        <v>10991</v>
      </c>
      <c r="B2046" s="1">
        <v>90</v>
      </c>
      <c r="C2046" s="1">
        <v>25077977</v>
      </c>
      <c r="D2046" s="1" t="s">
        <v>1985</v>
      </c>
      <c r="E2046" s="1" t="s">
        <v>10992</v>
      </c>
      <c r="F2046" s="1" t="s">
        <v>37</v>
      </c>
      <c r="G2046" s="1" t="s">
        <v>38</v>
      </c>
      <c r="H2046" s="1">
        <v>20000000</v>
      </c>
      <c r="I2046" s="1">
        <v>5.3</v>
      </c>
    </row>
    <row r="2047" spans="1:9" x14ac:dyDescent="0.3">
      <c r="A2047" s="2" t="s">
        <v>2066</v>
      </c>
      <c r="B2047" s="2">
        <v>97</v>
      </c>
      <c r="C2047" s="2">
        <v>23292105</v>
      </c>
      <c r="D2047" s="2" t="s">
        <v>8945</v>
      </c>
      <c r="E2047" s="2" t="s">
        <v>10995</v>
      </c>
      <c r="F2047" s="2" t="s">
        <v>37</v>
      </c>
      <c r="G2047" s="2" t="s">
        <v>38</v>
      </c>
      <c r="H2047" s="2">
        <v>20000000</v>
      </c>
      <c r="I2047" s="2">
        <v>5.3</v>
      </c>
    </row>
    <row r="2048" spans="1:9" x14ac:dyDescent="0.3">
      <c r="A2048" s="1" t="s">
        <v>4903</v>
      </c>
      <c r="B2048" s="1">
        <v>89</v>
      </c>
      <c r="C2048" s="1">
        <v>20916309</v>
      </c>
      <c r="D2048" s="1" t="s">
        <v>515</v>
      </c>
      <c r="E2048" s="1" t="s">
        <v>11005</v>
      </c>
      <c r="F2048" s="1" t="s">
        <v>37</v>
      </c>
      <c r="G2048" s="1" t="s">
        <v>38</v>
      </c>
      <c r="H2048" s="1">
        <v>40000000</v>
      </c>
      <c r="I2048" s="1">
        <v>4.9000000000000004</v>
      </c>
    </row>
    <row r="2049" spans="1:9" x14ac:dyDescent="0.3">
      <c r="A2049" s="2" t="s">
        <v>6051</v>
      </c>
      <c r="B2049" s="2">
        <v>106</v>
      </c>
      <c r="C2049" s="2">
        <v>21200000</v>
      </c>
      <c r="D2049" s="2" t="s">
        <v>9193</v>
      </c>
      <c r="E2049" s="2" t="s">
        <v>11009</v>
      </c>
      <c r="F2049" s="2" t="s">
        <v>37</v>
      </c>
      <c r="G2049" s="2" t="s">
        <v>38</v>
      </c>
      <c r="H2049" s="2">
        <v>20000000</v>
      </c>
      <c r="I2049" s="2">
        <v>6.8</v>
      </c>
    </row>
    <row r="2050" spans="1:9" x14ac:dyDescent="0.3">
      <c r="A2050" s="1" t="s">
        <v>11012</v>
      </c>
      <c r="B2050" s="1">
        <v>96</v>
      </c>
      <c r="C2050" s="1">
        <v>28876924</v>
      </c>
      <c r="D2050" s="1" t="s">
        <v>11013</v>
      </c>
      <c r="E2050" s="1" t="s">
        <v>11015</v>
      </c>
      <c r="F2050" s="1" t="s">
        <v>37</v>
      </c>
      <c r="G2050" s="1" t="s">
        <v>38</v>
      </c>
      <c r="H2050" s="1">
        <v>20000000</v>
      </c>
      <c r="I2050" s="1">
        <v>7.1</v>
      </c>
    </row>
    <row r="2051" spans="1:9" x14ac:dyDescent="0.3">
      <c r="A2051" s="2" t="s">
        <v>5367</v>
      </c>
      <c r="B2051" s="2">
        <v>104</v>
      </c>
      <c r="C2051" s="2">
        <v>20241395</v>
      </c>
      <c r="D2051" s="2" t="s">
        <v>4904</v>
      </c>
      <c r="E2051" s="2" t="s">
        <v>11025</v>
      </c>
      <c r="F2051" s="2" t="s">
        <v>37</v>
      </c>
      <c r="G2051" s="2" t="s">
        <v>38</v>
      </c>
      <c r="H2051" s="2">
        <v>20000000</v>
      </c>
      <c r="I2051" s="2">
        <v>6.1</v>
      </c>
    </row>
    <row r="2052" spans="1:9" x14ac:dyDescent="0.3">
      <c r="A2052" s="1" t="s">
        <v>11032</v>
      </c>
      <c r="B2052" s="1">
        <v>108</v>
      </c>
      <c r="C2052" s="1">
        <v>32000000</v>
      </c>
      <c r="D2052" s="1" t="s">
        <v>3030</v>
      </c>
      <c r="E2052" s="1" t="s">
        <v>11035</v>
      </c>
      <c r="F2052" s="1" t="s">
        <v>37</v>
      </c>
      <c r="G2052" s="1" t="s">
        <v>38</v>
      </c>
      <c r="H2052" s="1">
        <v>806947</v>
      </c>
      <c r="I2052" s="1">
        <v>8.5</v>
      </c>
    </row>
    <row r="2053" spans="1:9" x14ac:dyDescent="0.3">
      <c r="A2053" s="2" t="s">
        <v>5225</v>
      </c>
      <c r="B2053" s="2">
        <v>112</v>
      </c>
      <c r="C2053" s="2">
        <v>19151864</v>
      </c>
      <c r="D2053" s="2" t="s">
        <v>1681</v>
      </c>
      <c r="E2053" s="2" t="s">
        <v>11039</v>
      </c>
      <c r="F2053" s="2" t="s">
        <v>37</v>
      </c>
      <c r="G2053" s="2" t="s">
        <v>38</v>
      </c>
      <c r="H2053" s="2">
        <v>40000000</v>
      </c>
      <c r="I2053" s="2">
        <v>5.9</v>
      </c>
    </row>
    <row r="2054" spans="1:9" x14ac:dyDescent="0.3">
      <c r="A2054" s="1" t="s">
        <v>11043</v>
      </c>
      <c r="B2054" s="1">
        <v>104</v>
      </c>
      <c r="C2054" s="1">
        <v>23393765</v>
      </c>
      <c r="D2054" s="1" t="s">
        <v>214</v>
      </c>
      <c r="E2054" s="1" t="s">
        <v>11044</v>
      </c>
      <c r="F2054" s="1" t="s">
        <v>37</v>
      </c>
      <c r="G2054" s="1" t="s">
        <v>38</v>
      </c>
      <c r="H2054" s="1">
        <v>20000000</v>
      </c>
      <c r="I2054" s="1">
        <v>6.3</v>
      </c>
    </row>
    <row r="2055" spans="1:9" x14ac:dyDescent="0.3">
      <c r="A2055" s="2" t="s">
        <v>3303</v>
      </c>
      <c r="B2055" s="2">
        <v>113</v>
      </c>
      <c r="C2055" s="2">
        <v>18882880</v>
      </c>
      <c r="D2055" s="2" t="s">
        <v>2527</v>
      </c>
      <c r="E2055" s="2" t="s">
        <v>11047</v>
      </c>
      <c r="F2055" s="2" t="s">
        <v>37</v>
      </c>
      <c r="G2055" s="2" t="s">
        <v>38</v>
      </c>
      <c r="H2055" s="2">
        <v>20000000</v>
      </c>
      <c r="I2055" s="2">
        <v>5.9</v>
      </c>
    </row>
    <row r="2056" spans="1:9" x14ac:dyDescent="0.3">
      <c r="A2056" s="1" t="s">
        <v>11050</v>
      </c>
      <c r="B2056" s="1">
        <v>98</v>
      </c>
      <c r="C2056" s="1">
        <v>8500000</v>
      </c>
      <c r="D2056" s="1" t="s">
        <v>1671</v>
      </c>
      <c r="E2056" s="1" t="s">
        <v>11051</v>
      </c>
      <c r="F2056" s="1" t="s">
        <v>37</v>
      </c>
      <c r="G2056" s="1" t="s">
        <v>38</v>
      </c>
      <c r="H2056" s="1">
        <v>20000000</v>
      </c>
      <c r="I2056" s="1">
        <v>5.4</v>
      </c>
    </row>
    <row r="2057" spans="1:9" x14ac:dyDescent="0.3">
      <c r="A2057" s="2" t="s">
        <v>1362</v>
      </c>
      <c r="B2057" s="2">
        <v>114</v>
      </c>
      <c r="C2057" s="2">
        <v>18252684</v>
      </c>
      <c r="D2057" s="2" t="s">
        <v>3932</v>
      </c>
      <c r="E2057" s="2" t="s">
        <v>11062</v>
      </c>
      <c r="F2057" s="2" t="s">
        <v>37</v>
      </c>
      <c r="G2057" s="2" t="s">
        <v>38</v>
      </c>
      <c r="H2057" s="2">
        <v>30000000</v>
      </c>
      <c r="I2057" s="2">
        <v>6.9</v>
      </c>
    </row>
    <row r="2058" spans="1:9" x14ac:dyDescent="0.3">
      <c r="A2058" s="1" t="s">
        <v>11065</v>
      </c>
      <c r="B2058" s="1">
        <v>124</v>
      </c>
      <c r="C2058" s="1">
        <v>19661987</v>
      </c>
      <c r="D2058" s="1" t="s">
        <v>3409</v>
      </c>
      <c r="E2058" s="1" t="s">
        <v>11066</v>
      </c>
      <c r="F2058" s="1" t="s">
        <v>37</v>
      </c>
      <c r="G2058" s="1" t="s">
        <v>38</v>
      </c>
      <c r="H2058" s="1">
        <v>20000000</v>
      </c>
      <c r="I2058" s="1">
        <v>7.5</v>
      </c>
    </row>
    <row r="2059" spans="1:9" x14ac:dyDescent="0.3">
      <c r="A2059" s="2" t="s">
        <v>5918</v>
      </c>
      <c r="B2059" s="2">
        <v>148</v>
      </c>
      <c r="C2059" s="2">
        <v>18352454</v>
      </c>
      <c r="D2059" s="2" t="s">
        <v>11069</v>
      </c>
      <c r="E2059" s="2" t="s">
        <v>11070</v>
      </c>
      <c r="F2059" s="2" t="s">
        <v>37</v>
      </c>
      <c r="G2059" s="2" t="s">
        <v>38</v>
      </c>
      <c r="H2059" s="2">
        <v>15000000</v>
      </c>
      <c r="I2059" s="2">
        <v>8.1999999999999993</v>
      </c>
    </row>
    <row r="2060" spans="1:9" x14ac:dyDescent="0.3">
      <c r="A2060" s="1" t="s">
        <v>2542</v>
      </c>
      <c r="B2060" s="1">
        <v>108</v>
      </c>
      <c r="C2060" s="1">
        <v>17803796</v>
      </c>
      <c r="D2060" s="1" t="s">
        <v>1671</v>
      </c>
      <c r="E2060" s="1" t="s">
        <v>11073</v>
      </c>
      <c r="F2060" s="1" t="s">
        <v>37</v>
      </c>
      <c r="G2060" s="1" t="s">
        <v>38</v>
      </c>
      <c r="H2060" s="1">
        <v>20000000</v>
      </c>
      <c r="I2060" s="1">
        <v>5.9</v>
      </c>
    </row>
    <row r="2061" spans="1:9" x14ac:dyDescent="0.3">
      <c r="A2061" s="2" t="s">
        <v>11076</v>
      </c>
      <c r="B2061" s="2">
        <v>95</v>
      </c>
      <c r="C2061" s="2">
        <v>17529157</v>
      </c>
      <c r="D2061" s="2" t="s">
        <v>11077</v>
      </c>
      <c r="E2061" s="2" t="s">
        <v>11078</v>
      </c>
      <c r="F2061" s="2" t="s">
        <v>37</v>
      </c>
      <c r="G2061" s="2" t="s">
        <v>1465</v>
      </c>
      <c r="H2061" s="2">
        <v>20000000</v>
      </c>
      <c r="I2061" s="2">
        <v>5</v>
      </c>
    </row>
    <row r="2062" spans="1:9" x14ac:dyDescent="0.3">
      <c r="A2062" s="1" t="s">
        <v>4903</v>
      </c>
      <c r="B2062" s="1">
        <v>108</v>
      </c>
      <c r="C2062" s="1">
        <v>25753840</v>
      </c>
      <c r="D2062" s="1" t="s">
        <v>11081</v>
      </c>
      <c r="E2062" s="1" t="s">
        <v>11082</v>
      </c>
      <c r="F2062" s="1" t="s">
        <v>37</v>
      </c>
      <c r="G2062" s="1" t="s">
        <v>38</v>
      </c>
      <c r="H2062" s="1">
        <v>19000000</v>
      </c>
      <c r="I2062" s="1">
        <v>7.3</v>
      </c>
    </row>
    <row r="2063" spans="1:9" x14ac:dyDescent="0.3">
      <c r="A2063" s="2" t="s">
        <v>11085</v>
      </c>
      <c r="B2063" s="2">
        <v>68</v>
      </c>
      <c r="C2063" s="2">
        <v>18081626</v>
      </c>
      <c r="D2063" s="2" t="s">
        <v>11086</v>
      </c>
      <c r="E2063" s="2" t="s">
        <v>11087</v>
      </c>
      <c r="F2063" s="2" t="s">
        <v>37</v>
      </c>
      <c r="G2063" s="2" t="s">
        <v>38</v>
      </c>
      <c r="H2063" s="2">
        <v>20000000</v>
      </c>
      <c r="I2063" s="2">
        <v>6.4</v>
      </c>
    </row>
    <row r="2064" spans="1:9" x14ac:dyDescent="0.3">
      <c r="A2064" s="1" t="s">
        <v>9184</v>
      </c>
      <c r="B2064" s="1">
        <v>103</v>
      </c>
      <c r="C2064" s="1">
        <v>17518220</v>
      </c>
      <c r="D2064" s="1" t="s">
        <v>1415</v>
      </c>
      <c r="E2064" s="1" t="s">
        <v>11090</v>
      </c>
      <c r="F2064" s="1" t="s">
        <v>37</v>
      </c>
      <c r="G2064" s="1" t="s">
        <v>38</v>
      </c>
      <c r="H2064" s="1">
        <v>20000000</v>
      </c>
      <c r="I2064" s="1">
        <v>6.6</v>
      </c>
    </row>
    <row r="2065" spans="1:9" x14ac:dyDescent="0.3">
      <c r="A2065" s="2" t="s">
        <v>11094</v>
      </c>
      <c r="B2065" s="2">
        <v>99</v>
      </c>
      <c r="C2065" s="2">
        <v>17104669</v>
      </c>
      <c r="D2065" s="2" t="s">
        <v>11096</v>
      </c>
      <c r="E2065" s="2" t="s">
        <v>11098</v>
      </c>
      <c r="F2065" s="2" t="s">
        <v>7241</v>
      </c>
      <c r="G2065" s="2" t="s">
        <v>3859</v>
      </c>
      <c r="H2065" s="2">
        <v>20000000</v>
      </c>
      <c r="I2065" s="2">
        <v>7.8</v>
      </c>
    </row>
    <row r="2066" spans="1:9" x14ac:dyDescent="0.3">
      <c r="A2066" s="1" t="s">
        <v>11107</v>
      </c>
      <c r="B2066" s="1">
        <v>88</v>
      </c>
      <c r="C2066" s="1">
        <v>16988996</v>
      </c>
      <c r="D2066" s="1" t="s">
        <v>11108</v>
      </c>
      <c r="E2066" s="1" t="s">
        <v>11109</v>
      </c>
      <c r="F2066" s="1" t="s">
        <v>37</v>
      </c>
      <c r="G2066" s="1" t="s">
        <v>38</v>
      </c>
      <c r="H2066" s="1">
        <v>35000000</v>
      </c>
      <c r="I2066" s="1">
        <v>4</v>
      </c>
    </row>
    <row r="2067" spans="1:9" x14ac:dyDescent="0.3">
      <c r="A2067" s="2" t="s">
        <v>125</v>
      </c>
      <c r="B2067" s="2">
        <v>128</v>
      </c>
      <c r="C2067" s="2">
        <v>15797907</v>
      </c>
      <c r="D2067" s="2" t="s">
        <v>3409</v>
      </c>
      <c r="E2067" s="2" t="s">
        <v>11113</v>
      </c>
      <c r="F2067" s="2" t="s">
        <v>11117</v>
      </c>
      <c r="G2067" s="2" t="s">
        <v>38</v>
      </c>
      <c r="H2067" s="2">
        <v>20000000</v>
      </c>
      <c r="I2067" s="2">
        <v>7.6</v>
      </c>
    </row>
    <row r="2068" spans="1:9" x14ac:dyDescent="0.3">
      <c r="A2068" s="1" t="s">
        <v>1133</v>
      </c>
      <c r="B2068" s="1">
        <v>124</v>
      </c>
      <c r="C2068" s="1">
        <v>16248701</v>
      </c>
      <c r="D2068" s="1" t="s">
        <v>3409</v>
      </c>
      <c r="E2068" s="1" t="s">
        <v>11118</v>
      </c>
      <c r="F2068" s="1" t="s">
        <v>37</v>
      </c>
      <c r="G2068" s="1" t="s">
        <v>38</v>
      </c>
      <c r="H2068" s="1">
        <v>20000000</v>
      </c>
      <c r="I2068" s="1">
        <v>7.7</v>
      </c>
    </row>
    <row r="2069" spans="1:9" x14ac:dyDescent="0.3">
      <c r="A2069" s="2" t="s">
        <v>11121</v>
      </c>
      <c r="B2069" s="2">
        <v>84</v>
      </c>
      <c r="C2069" s="2">
        <v>15712072</v>
      </c>
      <c r="D2069" s="2" t="s">
        <v>464</v>
      </c>
      <c r="E2069" s="2" t="s">
        <v>11123</v>
      </c>
      <c r="F2069" s="2" t="s">
        <v>37</v>
      </c>
      <c r="G2069" s="2" t="s">
        <v>38</v>
      </c>
      <c r="H2069" s="2">
        <v>20000000</v>
      </c>
      <c r="I2069" s="2">
        <v>5.8</v>
      </c>
    </row>
    <row r="2070" spans="1:9" x14ac:dyDescent="0.3">
      <c r="A2070" s="1" t="s">
        <v>11127</v>
      </c>
      <c r="B2070" s="1">
        <v>101</v>
      </c>
      <c r="C2070" s="1">
        <v>15408822</v>
      </c>
      <c r="D2070" s="1" t="s">
        <v>1681</v>
      </c>
      <c r="E2070" s="1" t="s">
        <v>11128</v>
      </c>
      <c r="F2070" s="1" t="s">
        <v>37</v>
      </c>
      <c r="G2070" s="1" t="s">
        <v>38</v>
      </c>
      <c r="H2070" s="1">
        <v>20000000</v>
      </c>
      <c r="I2070" s="1">
        <v>5.6</v>
      </c>
    </row>
    <row r="2071" spans="1:9" x14ac:dyDescent="0.3">
      <c r="A2071" s="2" t="s">
        <v>11131</v>
      </c>
      <c r="B2071" s="2">
        <v>98</v>
      </c>
      <c r="C2071" s="2">
        <v>15464026</v>
      </c>
      <c r="D2071" s="2" t="s">
        <v>1681</v>
      </c>
      <c r="E2071" s="2" t="s">
        <v>11133</v>
      </c>
      <c r="F2071" s="2" t="s">
        <v>37</v>
      </c>
      <c r="G2071" s="2" t="s">
        <v>38</v>
      </c>
      <c r="H2071" s="2">
        <v>20000000</v>
      </c>
      <c r="I2071" s="2">
        <v>5.3</v>
      </c>
    </row>
    <row r="2072" spans="1:9" x14ac:dyDescent="0.3">
      <c r="A2072" s="1" t="s">
        <v>11143</v>
      </c>
      <c r="B2072" s="1">
        <v>225</v>
      </c>
      <c r="C2072" s="1">
        <v>8000000</v>
      </c>
      <c r="D2072" s="1" t="s">
        <v>5940</v>
      </c>
      <c r="E2072" s="1" t="s">
        <v>11145</v>
      </c>
      <c r="F2072" s="1" t="s">
        <v>37</v>
      </c>
      <c r="G2072" s="1" t="s">
        <v>38</v>
      </c>
      <c r="H2072" s="1">
        <v>20000000</v>
      </c>
      <c r="I2072" s="1">
        <v>6.6</v>
      </c>
    </row>
    <row r="2073" spans="1:9" x14ac:dyDescent="0.3">
      <c r="A2073" s="2" t="s">
        <v>8382</v>
      </c>
      <c r="B2073" s="2">
        <v>88</v>
      </c>
      <c r="C2073" s="2">
        <v>14174654</v>
      </c>
      <c r="D2073" s="2" t="s">
        <v>1671</v>
      </c>
      <c r="E2073" s="2" t="s">
        <v>11153</v>
      </c>
      <c r="F2073" s="2" t="s">
        <v>37</v>
      </c>
      <c r="G2073" s="2" t="s">
        <v>38</v>
      </c>
      <c r="H2073" s="2">
        <v>25000000</v>
      </c>
      <c r="I2073" s="2">
        <v>1.9</v>
      </c>
    </row>
    <row r="2074" spans="1:9" x14ac:dyDescent="0.3">
      <c r="A2074" s="1" t="s">
        <v>6472</v>
      </c>
      <c r="B2074" s="1">
        <v>88</v>
      </c>
      <c r="C2074" s="1">
        <v>15988876</v>
      </c>
      <c r="D2074" s="1" t="s">
        <v>334</v>
      </c>
      <c r="E2074" s="1" t="s">
        <v>11156</v>
      </c>
      <c r="F2074" s="1" t="s">
        <v>37</v>
      </c>
      <c r="G2074" s="1" t="s">
        <v>38</v>
      </c>
      <c r="H2074" s="1">
        <v>27000000</v>
      </c>
      <c r="I2074" s="1">
        <v>5.7</v>
      </c>
    </row>
    <row r="2075" spans="1:9" x14ac:dyDescent="0.3">
      <c r="A2075" s="2" t="s">
        <v>2461</v>
      </c>
      <c r="B2075" s="2">
        <v>94</v>
      </c>
      <c r="C2075" s="2">
        <v>13801755</v>
      </c>
      <c r="D2075" s="2" t="s">
        <v>422</v>
      </c>
      <c r="E2075" s="2" t="s">
        <v>11160</v>
      </c>
      <c r="F2075" s="2" t="s">
        <v>37</v>
      </c>
      <c r="G2075" s="2" t="s">
        <v>38</v>
      </c>
      <c r="H2075" s="2">
        <v>20000000</v>
      </c>
      <c r="I2075" s="2">
        <v>6.6</v>
      </c>
    </row>
    <row r="2076" spans="1:9" x14ac:dyDescent="0.3">
      <c r="A2076" s="1" t="s">
        <v>11164</v>
      </c>
      <c r="B2076" s="1">
        <v>117</v>
      </c>
      <c r="C2076" s="1">
        <v>13987482</v>
      </c>
      <c r="D2076" s="1" t="s">
        <v>1681</v>
      </c>
      <c r="E2076" s="1" t="s">
        <v>11165</v>
      </c>
      <c r="F2076" s="1" t="s">
        <v>37</v>
      </c>
      <c r="G2076" s="1" t="s">
        <v>38</v>
      </c>
      <c r="H2076" s="1">
        <v>20000000</v>
      </c>
      <c r="I2076" s="1">
        <v>6</v>
      </c>
    </row>
    <row r="2077" spans="1:9" x14ac:dyDescent="0.3">
      <c r="A2077" s="2" t="s">
        <v>11168</v>
      </c>
      <c r="B2077" s="2">
        <v>95</v>
      </c>
      <c r="C2077" s="2">
        <v>14291570</v>
      </c>
      <c r="D2077" s="2" t="s">
        <v>227</v>
      </c>
      <c r="E2077" s="2" t="s">
        <v>11169</v>
      </c>
      <c r="F2077" s="2" t="s">
        <v>37</v>
      </c>
      <c r="G2077" s="2" t="s">
        <v>1465</v>
      </c>
      <c r="H2077" s="2">
        <v>20000000</v>
      </c>
      <c r="I2077" s="2">
        <v>6.1</v>
      </c>
    </row>
    <row r="2078" spans="1:9" x14ac:dyDescent="0.3">
      <c r="A2078" s="1" t="s">
        <v>3122</v>
      </c>
      <c r="B2078" s="1">
        <v>99</v>
      </c>
      <c r="C2078" s="1">
        <v>12181484</v>
      </c>
      <c r="D2078" s="1" t="s">
        <v>1671</v>
      </c>
      <c r="E2078" s="1" t="s">
        <v>11173</v>
      </c>
      <c r="F2078" s="1" t="s">
        <v>37</v>
      </c>
      <c r="G2078" s="1" t="s">
        <v>38</v>
      </c>
      <c r="H2078" s="1">
        <v>40000000</v>
      </c>
      <c r="I2078" s="1">
        <v>4.8</v>
      </c>
    </row>
    <row r="2079" spans="1:9" x14ac:dyDescent="0.3">
      <c r="A2079" s="2" t="s">
        <v>4531</v>
      </c>
      <c r="B2079" s="2">
        <v>96</v>
      </c>
      <c r="C2079" s="2">
        <v>13630226</v>
      </c>
      <c r="D2079" s="2" t="s">
        <v>1401</v>
      </c>
      <c r="E2079" s="2" t="s">
        <v>11177</v>
      </c>
      <c r="F2079" s="2" t="s">
        <v>37</v>
      </c>
      <c r="G2079" s="2" t="s">
        <v>38</v>
      </c>
      <c r="H2079" s="2">
        <v>20000000</v>
      </c>
      <c r="I2079" s="2">
        <v>6.2</v>
      </c>
    </row>
    <row r="2080" spans="1:9" x14ac:dyDescent="0.3">
      <c r="A2080" s="1" t="s">
        <v>4003</v>
      </c>
      <c r="B2080" s="1">
        <v>98</v>
      </c>
      <c r="C2080" s="1">
        <v>13383737</v>
      </c>
      <c r="D2080" s="1" t="s">
        <v>1009</v>
      </c>
      <c r="E2080" s="1" t="s">
        <v>11180</v>
      </c>
      <c r="F2080" s="1" t="s">
        <v>37</v>
      </c>
      <c r="G2080" s="1" t="s">
        <v>38</v>
      </c>
      <c r="H2080" s="1">
        <v>20000000</v>
      </c>
      <c r="I2080" s="1">
        <v>7.5</v>
      </c>
    </row>
    <row r="2081" spans="1:9" x14ac:dyDescent="0.3">
      <c r="A2081" s="2" t="s">
        <v>11183</v>
      </c>
      <c r="B2081" s="2">
        <v>123</v>
      </c>
      <c r="C2081" s="2">
        <v>13391174</v>
      </c>
      <c r="D2081" s="2" t="s">
        <v>5940</v>
      </c>
      <c r="E2081" s="2" t="s">
        <v>11186</v>
      </c>
      <c r="F2081" s="2" t="s">
        <v>37</v>
      </c>
      <c r="G2081" s="2" t="s">
        <v>38</v>
      </c>
      <c r="H2081" s="2">
        <v>20000000</v>
      </c>
      <c r="I2081" s="2">
        <v>6.3</v>
      </c>
    </row>
    <row r="2082" spans="1:9" x14ac:dyDescent="0.3">
      <c r="A2082" s="1" t="s">
        <v>1198</v>
      </c>
      <c r="B2082" s="1">
        <v>101</v>
      </c>
      <c r="C2082" s="1">
        <v>12987647</v>
      </c>
      <c r="D2082" s="1" t="s">
        <v>11190</v>
      </c>
      <c r="E2082" s="1" t="s">
        <v>11191</v>
      </c>
      <c r="F2082" s="1" t="s">
        <v>37</v>
      </c>
      <c r="G2082" s="1" t="s">
        <v>56</v>
      </c>
      <c r="H2082" s="1">
        <v>30000000</v>
      </c>
      <c r="I2082" s="1">
        <v>7.1</v>
      </c>
    </row>
    <row r="2083" spans="1:9" x14ac:dyDescent="0.3">
      <c r="A2083" s="2" t="s">
        <v>40</v>
      </c>
      <c r="B2083" s="2">
        <v>102</v>
      </c>
      <c r="C2083" s="2">
        <v>12469811</v>
      </c>
      <c r="D2083" s="2" t="s">
        <v>2527</v>
      </c>
      <c r="E2083" s="2" t="s">
        <v>11194</v>
      </c>
      <c r="F2083" s="2" t="s">
        <v>37</v>
      </c>
      <c r="G2083" s="2" t="s">
        <v>38</v>
      </c>
      <c r="H2083" s="2">
        <v>22000000</v>
      </c>
      <c r="I2083" s="2">
        <v>6.6</v>
      </c>
    </row>
    <row r="2084" spans="1:9" x14ac:dyDescent="0.3">
      <c r="A2084" s="1" t="s">
        <v>4356</v>
      </c>
      <c r="B2084" s="1">
        <v>94</v>
      </c>
      <c r="C2084" s="1">
        <v>12398628</v>
      </c>
      <c r="D2084" s="1" t="s">
        <v>11197</v>
      </c>
      <c r="E2084" s="1" t="s">
        <v>11198</v>
      </c>
      <c r="F2084" s="1" t="s">
        <v>37</v>
      </c>
      <c r="G2084" s="1" t="s">
        <v>38</v>
      </c>
      <c r="H2084" s="1">
        <v>20000000</v>
      </c>
      <c r="I2084" s="1">
        <v>6.1</v>
      </c>
    </row>
    <row r="2085" spans="1:9" x14ac:dyDescent="0.3">
      <c r="A2085" s="2" t="s">
        <v>4401</v>
      </c>
      <c r="B2085" s="2">
        <v>102</v>
      </c>
      <c r="C2085" s="2">
        <v>13214030</v>
      </c>
      <c r="D2085" s="2" t="s">
        <v>2490</v>
      </c>
      <c r="E2085" s="2" t="s">
        <v>11202</v>
      </c>
      <c r="F2085" s="2" t="s">
        <v>37</v>
      </c>
      <c r="G2085" s="2" t="s">
        <v>38</v>
      </c>
      <c r="H2085" s="2">
        <v>20000000</v>
      </c>
      <c r="I2085" s="2">
        <v>6.7</v>
      </c>
    </row>
    <row r="2086" spans="1:9" x14ac:dyDescent="0.3">
      <c r="A2086" s="1" t="s">
        <v>2066</v>
      </c>
      <c r="B2086" s="1">
        <v>108</v>
      </c>
      <c r="C2086" s="1">
        <v>12232937</v>
      </c>
      <c r="D2086" s="1" t="s">
        <v>334</v>
      </c>
      <c r="E2086" s="1" t="s">
        <v>11207</v>
      </c>
      <c r="F2086" s="1" t="s">
        <v>37</v>
      </c>
      <c r="G2086" s="1" t="s">
        <v>38</v>
      </c>
      <c r="H2086" s="1">
        <v>22000000</v>
      </c>
      <c r="I2086" s="1">
        <v>5.6</v>
      </c>
    </row>
    <row r="2087" spans="1:9" x14ac:dyDescent="0.3">
      <c r="A2087" s="2" t="s">
        <v>570</v>
      </c>
      <c r="B2087" s="2">
        <v>116</v>
      </c>
      <c r="C2087" s="2">
        <v>12134420</v>
      </c>
      <c r="D2087" s="2" t="s">
        <v>5979</v>
      </c>
      <c r="E2087" s="2" t="s">
        <v>11211</v>
      </c>
      <c r="F2087" s="2" t="s">
        <v>37</v>
      </c>
      <c r="G2087" s="2" t="s">
        <v>56</v>
      </c>
      <c r="H2087" s="2">
        <v>20000000</v>
      </c>
      <c r="I2087" s="2">
        <v>7.2</v>
      </c>
    </row>
    <row r="2088" spans="1:9" x14ac:dyDescent="0.3">
      <c r="A2088" s="1" t="s">
        <v>11214</v>
      </c>
      <c r="B2088" s="1">
        <v>93</v>
      </c>
      <c r="C2088" s="1">
        <v>11784000</v>
      </c>
      <c r="D2088" s="1" t="s">
        <v>8997</v>
      </c>
      <c r="E2088" s="1" t="s">
        <v>11216</v>
      </c>
      <c r="F2088" s="1" t="s">
        <v>37</v>
      </c>
      <c r="G2088" s="1" t="s">
        <v>38</v>
      </c>
      <c r="H2088" s="1">
        <v>20000000</v>
      </c>
      <c r="I2088" s="1">
        <v>4.3</v>
      </c>
    </row>
    <row r="2089" spans="1:9" x14ac:dyDescent="0.3">
      <c r="A2089" s="2" t="s">
        <v>1555</v>
      </c>
      <c r="B2089" s="2">
        <v>102</v>
      </c>
      <c r="C2089" s="2">
        <v>11169531</v>
      </c>
      <c r="D2089" s="2" t="s">
        <v>1671</v>
      </c>
      <c r="E2089" s="2" t="s">
        <v>11220</v>
      </c>
      <c r="F2089" s="2" t="s">
        <v>37</v>
      </c>
      <c r="G2089" s="2" t="s">
        <v>56</v>
      </c>
      <c r="H2089" s="2">
        <v>20000000</v>
      </c>
      <c r="I2089" s="2">
        <v>6.4</v>
      </c>
    </row>
    <row r="2090" spans="1:9" x14ac:dyDescent="0.3">
      <c r="A2090" s="1" t="s">
        <v>5647</v>
      </c>
      <c r="B2090" s="1">
        <v>103</v>
      </c>
      <c r="C2090" s="1">
        <v>11034436</v>
      </c>
      <c r="D2090" s="1" t="s">
        <v>11225</v>
      </c>
      <c r="E2090" s="1" t="s">
        <v>11226</v>
      </c>
      <c r="F2090" s="1" t="s">
        <v>37</v>
      </c>
      <c r="G2090" s="1" t="s">
        <v>56</v>
      </c>
      <c r="H2090" s="1">
        <v>20000000</v>
      </c>
      <c r="I2090" s="1">
        <v>7.1</v>
      </c>
    </row>
    <row r="2091" spans="1:9" x14ac:dyDescent="0.3">
      <c r="A2091" s="2" t="s">
        <v>9947</v>
      </c>
      <c r="B2091" s="2">
        <v>115</v>
      </c>
      <c r="C2091" s="2">
        <v>12626905</v>
      </c>
      <c r="D2091" s="2" t="s">
        <v>464</v>
      </c>
      <c r="E2091" s="2" t="s">
        <v>11230</v>
      </c>
      <c r="F2091" s="2" t="s">
        <v>37</v>
      </c>
      <c r="G2091" s="2" t="s">
        <v>38</v>
      </c>
      <c r="H2091" s="2">
        <v>20000000</v>
      </c>
      <c r="I2091" s="2">
        <v>6.3</v>
      </c>
    </row>
    <row r="2092" spans="1:9" x14ac:dyDescent="0.3">
      <c r="A2092" s="1" t="s">
        <v>4003</v>
      </c>
      <c r="B2092" s="1">
        <v>96</v>
      </c>
      <c r="C2092" s="1">
        <v>10569071</v>
      </c>
      <c r="D2092" s="1" t="s">
        <v>1671</v>
      </c>
      <c r="E2092" s="1" t="s">
        <v>11234</v>
      </c>
      <c r="F2092" s="1" t="s">
        <v>37</v>
      </c>
      <c r="G2092" s="1" t="s">
        <v>38</v>
      </c>
      <c r="H2092" s="1">
        <v>20000000</v>
      </c>
      <c r="I2092" s="1">
        <v>7.4</v>
      </c>
    </row>
    <row r="2093" spans="1:9" x14ac:dyDescent="0.3">
      <c r="A2093" s="2" t="s">
        <v>11237</v>
      </c>
      <c r="B2093" s="2">
        <v>98</v>
      </c>
      <c r="C2093" s="2">
        <v>10544143</v>
      </c>
      <c r="D2093" s="2" t="s">
        <v>1681</v>
      </c>
      <c r="E2093" s="2" t="s">
        <v>11238</v>
      </c>
      <c r="F2093" s="2" t="s">
        <v>37</v>
      </c>
      <c r="G2093" s="2" t="s">
        <v>370</v>
      </c>
      <c r="H2093" s="2">
        <v>20000000</v>
      </c>
      <c r="I2093" s="2">
        <v>6.1</v>
      </c>
    </row>
    <row r="2094" spans="1:9" x14ac:dyDescent="0.3">
      <c r="A2094" s="1" t="s">
        <v>9710</v>
      </c>
      <c r="B2094" s="1">
        <v>101</v>
      </c>
      <c r="C2094" s="1">
        <v>13650738</v>
      </c>
      <c r="D2094" s="1" t="s">
        <v>2527</v>
      </c>
      <c r="E2094" s="1" t="s">
        <v>11242</v>
      </c>
      <c r="F2094" s="1" t="s">
        <v>37</v>
      </c>
      <c r="G2094" s="1" t="s">
        <v>38</v>
      </c>
      <c r="H2094" s="1">
        <v>20000000</v>
      </c>
      <c r="I2094" s="1">
        <v>6.6</v>
      </c>
    </row>
    <row r="2095" spans="1:9" x14ac:dyDescent="0.3">
      <c r="A2095" s="2" t="s">
        <v>5050</v>
      </c>
      <c r="B2095" s="2">
        <v>106</v>
      </c>
      <c r="C2095" s="2">
        <v>10555348</v>
      </c>
      <c r="D2095" s="2" t="s">
        <v>1009</v>
      </c>
      <c r="E2095" s="2" t="s">
        <v>11246</v>
      </c>
      <c r="F2095" s="2" t="s">
        <v>37</v>
      </c>
      <c r="G2095" s="2" t="s">
        <v>38</v>
      </c>
      <c r="H2095" s="2">
        <v>20000000</v>
      </c>
      <c r="I2095" s="2">
        <v>6</v>
      </c>
    </row>
    <row r="2096" spans="1:9" x14ac:dyDescent="0.3">
      <c r="A2096" s="1" t="s">
        <v>4003</v>
      </c>
      <c r="B2096" s="1">
        <v>101</v>
      </c>
      <c r="C2096" s="1">
        <v>9714482</v>
      </c>
      <c r="D2096" s="1" t="s">
        <v>11250</v>
      </c>
      <c r="E2096" s="1" t="s">
        <v>11251</v>
      </c>
      <c r="F2096" s="1" t="s">
        <v>37</v>
      </c>
      <c r="G2096" s="1" t="s">
        <v>38</v>
      </c>
      <c r="H2096" s="1">
        <v>20000000</v>
      </c>
      <c r="I2096" s="1">
        <v>6.8</v>
      </c>
    </row>
    <row r="2097" spans="1:9" x14ac:dyDescent="0.3">
      <c r="A2097" s="2" t="s">
        <v>332</v>
      </c>
      <c r="B2097" s="2">
        <v>111</v>
      </c>
      <c r="C2097" s="2">
        <v>9525276</v>
      </c>
      <c r="D2097" s="2" t="s">
        <v>334</v>
      </c>
      <c r="E2097" s="2" t="s">
        <v>11255</v>
      </c>
      <c r="F2097" s="2" t="s">
        <v>37</v>
      </c>
      <c r="G2097" s="2" t="s">
        <v>38</v>
      </c>
      <c r="H2097" s="2">
        <v>20000000</v>
      </c>
      <c r="I2097" s="2">
        <v>6.8</v>
      </c>
    </row>
    <row r="2098" spans="1:9" x14ac:dyDescent="0.3">
      <c r="A2098" s="1" t="s">
        <v>7109</v>
      </c>
      <c r="B2098" s="1">
        <v>99</v>
      </c>
      <c r="C2098" s="1">
        <v>8855646</v>
      </c>
      <c r="D2098" s="1" t="s">
        <v>7043</v>
      </c>
      <c r="E2098" s="1" t="s">
        <v>11259</v>
      </c>
      <c r="F2098" s="1" t="s">
        <v>37</v>
      </c>
      <c r="G2098" s="1" t="s">
        <v>38</v>
      </c>
      <c r="H2098" s="1">
        <v>21000000</v>
      </c>
      <c r="I2098" s="1">
        <v>7.2</v>
      </c>
    </row>
    <row r="2099" spans="1:9" x14ac:dyDescent="0.3">
      <c r="A2099" s="2" t="s">
        <v>11263</v>
      </c>
      <c r="B2099" s="2">
        <v>88</v>
      </c>
      <c r="C2099" s="2">
        <v>9109322</v>
      </c>
      <c r="D2099" s="2" t="s">
        <v>2658</v>
      </c>
      <c r="E2099" s="2" t="s">
        <v>11266</v>
      </c>
      <c r="F2099" s="2" t="s">
        <v>37</v>
      </c>
      <c r="G2099" s="2" t="s">
        <v>767</v>
      </c>
      <c r="H2099" s="2">
        <v>20000000</v>
      </c>
      <c r="I2099" s="2">
        <v>1.9</v>
      </c>
    </row>
    <row r="2100" spans="1:9" x14ac:dyDescent="0.3">
      <c r="A2100" s="1" t="s">
        <v>2656</v>
      </c>
      <c r="B2100" s="1">
        <v>83</v>
      </c>
      <c r="C2100" s="1">
        <v>8326035</v>
      </c>
      <c r="D2100" s="1" t="s">
        <v>1752</v>
      </c>
      <c r="E2100" s="1" t="s">
        <v>11271</v>
      </c>
      <c r="F2100" s="1" t="s">
        <v>37</v>
      </c>
      <c r="G2100" s="1" t="s">
        <v>767</v>
      </c>
      <c r="H2100" s="1">
        <v>33000000</v>
      </c>
      <c r="I2100" s="1">
        <v>5.5</v>
      </c>
    </row>
    <row r="2101" spans="1:9" x14ac:dyDescent="0.3">
      <c r="A2101" s="2" t="s">
        <v>2656</v>
      </c>
      <c r="B2101" s="2">
        <v>91</v>
      </c>
      <c r="C2101" s="2">
        <v>8104069</v>
      </c>
      <c r="D2101" s="2" t="s">
        <v>1752</v>
      </c>
      <c r="E2101" s="2" t="s">
        <v>11275</v>
      </c>
      <c r="F2101" s="2" t="s">
        <v>37</v>
      </c>
      <c r="G2101" s="2" t="s">
        <v>38</v>
      </c>
      <c r="H2101" s="2">
        <v>20000000</v>
      </c>
      <c r="I2101" s="2">
        <v>4.5</v>
      </c>
    </row>
    <row r="2102" spans="1:9" x14ac:dyDescent="0.3">
      <c r="A2102" s="1" t="s">
        <v>3657</v>
      </c>
      <c r="B2102" s="1">
        <v>108</v>
      </c>
      <c r="C2102" s="1">
        <v>8054280</v>
      </c>
      <c r="D2102" s="1" t="s">
        <v>3090</v>
      </c>
      <c r="E2102" s="1" t="s">
        <v>11279</v>
      </c>
      <c r="F2102" s="1" t="s">
        <v>37</v>
      </c>
      <c r="G2102" s="1" t="s">
        <v>38</v>
      </c>
      <c r="H2102" s="1">
        <v>20000000</v>
      </c>
      <c r="I2102" s="1">
        <v>6.3</v>
      </c>
    </row>
    <row r="2103" spans="1:9" x14ac:dyDescent="0.3">
      <c r="A2103" s="2" t="s">
        <v>7076</v>
      </c>
      <c r="B2103" s="2">
        <v>148</v>
      </c>
      <c r="C2103" s="2">
        <v>8093318</v>
      </c>
      <c r="D2103" s="2" t="s">
        <v>11289</v>
      </c>
      <c r="E2103" s="2" t="s">
        <v>11291</v>
      </c>
      <c r="F2103" s="2" t="s">
        <v>37</v>
      </c>
      <c r="G2103" s="2" t="s">
        <v>38</v>
      </c>
      <c r="H2103" s="2">
        <v>20000000</v>
      </c>
      <c r="I2103" s="2">
        <v>6.7</v>
      </c>
    </row>
    <row r="2104" spans="1:9" x14ac:dyDescent="0.3">
      <c r="A2104" s="1" t="s">
        <v>11295</v>
      </c>
      <c r="B2104" s="1">
        <v>77</v>
      </c>
      <c r="C2104" s="1">
        <v>7382993</v>
      </c>
      <c r="D2104" s="1" t="s">
        <v>271</v>
      </c>
      <c r="E2104" s="1" t="s">
        <v>11296</v>
      </c>
      <c r="F2104" s="1" t="s">
        <v>37</v>
      </c>
      <c r="G2104" s="1" t="s">
        <v>38</v>
      </c>
      <c r="H2104" s="1">
        <v>20000000</v>
      </c>
      <c r="I2104" s="1">
        <v>2.8</v>
      </c>
    </row>
    <row r="2105" spans="1:9" x14ac:dyDescent="0.3">
      <c r="A2105" s="2" t="s">
        <v>11299</v>
      </c>
      <c r="B2105" s="2">
        <v>110</v>
      </c>
      <c r="C2105" s="2">
        <v>8888355</v>
      </c>
      <c r="D2105" s="2" t="s">
        <v>6199</v>
      </c>
      <c r="E2105" s="2" t="s">
        <v>11302</v>
      </c>
      <c r="F2105" s="2" t="s">
        <v>37</v>
      </c>
      <c r="G2105" s="2" t="s">
        <v>38</v>
      </c>
      <c r="H2105" s="2">
        <v>20000000</v>
      </c>
      <c r="I2105" s="2">
        <v>5</v>
      </c>
    </row>
    <row r="2106" spans="1:9" x14ac:dyDescent="0.3">
      <c r="A2106" s="1" t="s">
        <v>5702</v>
      </c>
      <c r="B2106" s="1">
        <v>83</v>
      </c>
      <c r="C2106" s="1">
        <v>7001720</v>
      </c>
      <c r="D2106" s="1" t="s">
        <v>2786</v>
      </c>
      <c r="E2106" s="1" t="s">
        <v>11310</v>
      </c>
      <c r="F2106" s="1" t="s">
        <v>37</v>
      </c>
      <c r="G2106" s="1" t="s">
        <v>38</v>
      </c>
      <c r="H2106" s="1">
        <v>12000000</v>
      </c>
      <c r="I2106" s="1">
        <v>4.3</v>
      </c>
    </row>
    <row r="2107" spans="1:9" x14ac:dyDescent="0.3">
      <c r="A2107" s="2" t="s">
        <v>4903</v>
      </c>
      <c r="B2107" s="2">
        <v>107</v>
      </c>
      <c r="C2107" s="2">
        <v>7268659</v>
      </c>
      <c r="D2107" s="2" t="s">
        <v>422</v>
      </c>
      <c r="E2107" s="2" t="s">
        <v>11314</v>
      </c>
      <c r="F2107" s="2" t="s">
        <v>37</v>
      </c>
      <c r="G2107" s="2" t="s">
        <v>7170</v>
      </c>
      <c r="H2107" s="2">
        <v>20000000</v>
      </c>
      <c r="I2107" s="2">
        <v>5.6</v>
      </c>
    </row>
    <row r="2108" spans="1:9" x14ac:dyDescent="0.3">
      <c r="A2108" s="1" t="s">
        <v>11318</v>
      </c>
      <c r="B2108" s="1">
        <v>100</v>
      </c>
      <c r="C2108" s="1">
        <v>6852144</v>
      </c>
      <c r="D2108" s="1" t="s">
        <v>3171</v>
      </c>
      <c r="E2108" s="1" t="s">
        <v>11319</v>
      </c>
      <c r="F2108" s="1" t="s">
        <v>37</v>
      </c>
      <c r="G2108" s="1" t="s">
        <v>268</v>
      </c>
      <c r="H2108" s="1">
        <v>22000000</v>
      </c>
      <c r="I2108" s="1">
        <v>6.2</v>
      </c>
    </row>
    <row r="2109" spans="1:9" x14ac:dyDescent="0.3">
      <c r="A2109" s="2" t="s">
        <v>9588</v>
      </c>
      <c r="B2109" s="2">
        <v>87</v>
      </c>
      <c r="C2109" s="2">
        <v>6563357</v>
      </c>
      <c r="D2109" s="2" t="s">
        <v>4219</v>
      </c>
      <c r="E2109" s="2" t="s">
        <v>11324</v>
      </c>
      <c r="F2109" s="2" t="s">
        <v>37</v>
      </c>
      <c r="G2109" s="2" t="s">
        <v>38</v>
      </c>
      <c r="H2109" s="2">
        <v>20000000</v>
      </c>
      <c r="I2109" s="2">
        <v>5.3</v>
      </c>
    </row>
    <row r="2110" spans="1:9" x14ac:dyDescent="0.3">
      <c r="A2110" s="1" t="s">
        <v>11327</v>
      </c>
      <c r="B2110" s="1">
        <v>154</v>
      </c>
      <c r="C2110" s="1">
        <v>6201757</v>
      </c>
      <c r="D2110" s="1" t="s">
        <v>11328</v>
      </c>
      <c r="E2110" s="1" t="s">
        <v>11329</v>
      </c>
      <c r="F2110" s="1" t="s">
        <v>37</v>
      </c>
      <c r="G2110" s="1" t="s">
        <v>56</v>
      </c>
      <c r="H2110" s="1">
        <v>10000000</v>
      </c>
      <c r="I2110" s="1">
        <v>7.4</v>
      </c>
    </row>
    <row r="2111" spans="1:9" x14ac:dyDescent="0.3">
      <c r="A2111" s="2" t="s">
        <v>11333</v>
      </c>
      <c r="B2111" s="2">
        <v>106</v>
      </c>
      <c r="C2111" s="2">
        <v>6420319</v>
      </c>
      <c r="D2111" s="2" t="s">
        <v>3396</v>
      </c>
      <c r="E2111" s="2" t="s">
        <v>11334</v>
      </c>
      <c r="F2111" s="2" t="s">
        <v>37</v>
      </c>
      <c r="G2111" s="2" t="s">
        <v>2913</v>
      </c>
      <c r="H2111" s="2">
        <v>20000000</v>
      </c>
      <c r="I2111" s="2">
        <v>7.4</v>
      </c>
    </row>
    <row r="2112" spans="1:9" x14ac:dyDescent="0.3">
      <c r="A2112" s="1" t="s">
        <v>5403</v>
      </c>
      <c r="B2112" s="1">
        <v>99</v>
      </c>
      <c r="C2112" s="1">
        <v>5702083</v>
      </c>
      <c r="D2112" s="1" t="s">
        <v>3581</v>
      </c>
      <c r="E2112" s="1" t="s">
        <v>11336</v>
      </c>
      <c r="F2112" s="1" t="s">
        <v>37</v>
      </c>
      <c r="G2112" s="1" t="s">
        <v>56</v>
      </c>
      <c r="H2112" s="1">
        <v>15000000</v>
      </c>
      <c r="I2112" s="1">
        <v>6.5</v>
      </c>
    </row>
    <row r="2113" spans="1:9" x14ac:dyDescent="0.3">
      <c r="A2113" s="2" t="s">
        <v>9162</v>
      </c>
      <c r="B2113" s="2">
        <v>100</v>
      </c>
      <c r="C2113" s="2">
        <v>5480996</v>
      </c>
      <c r="D2113" s="2" t="s">
        <v>11339</v>
      </c>
      <c r="E2113" s="2" t="s">
        <v>11340</v>
      </c>
      <c r="F2113" s="2" t="s">
        <v>37</v>
      </c>
      <c r="G2113" s="2" t="s">
        <v>38</v>
      </c>
      <c r="H2113" s="2">
        <v>8700000</v>
      </c>
      <c r="I2113" s="2">
        <v>7.1</v>
      </c>
    </row>
    <row r="2114" spans="1:9" x14ac:dyDescent="0.3">
      <c r="A2114" s="1" t="s">
        <v>741</v>
      </c>
      <c r="B2114" s="1">
        <v>116</v>
      </c>
      <c r="C2114" s="1">
        <v>6002756</v>
      </c>
      <c r="D2114" s="1" t="s">
        <v>1634</v>
      </c>
      <c r="E2114" s="1" t="s">
        <v>11343</v>
      </c>
      <c r="F2114" s="1" t="s">
        <v>37</v>
      </c>
      <c r="G2114" s="1" t="s">
        <v>38</v>
      </c>
      <c r="H2114" s="1">
        <v>20000000</v>
      </c>
      <c r="I2114" s="1">
        <v>7.2</v>
      </c>
    </row>
    <row r="2115" spans="1:9" x14ac:dyDescent="0.3">
      <c r="A2115" s="2" t="s">
        <v>4408</v>
      </c>
      <c r="B2115" s="2">
        <v>94</v>
      </c>
      <c r="C2115" s="2">
        <v>5132655</v>
      </c>
      <c r="D2115" s="2" t="s">
        <v>10222</v>
      </c>
      <c r="E2115" s="2" t="s">
        <v>11348</v>
      </c>
      <c r="F2115" s="2" t="s">
        <v>37</v>
      </c>
      <c r="G2115" s="2" t="s">
        <v>268</v>
      </c>
      <c r="H2115" s="2">
        <v>20000000</v>
      </c>
      <c r="I2115" s="2">
        <v>2.2999999999999998</v>
      </c>
    </row>
    <row r="2116" spans="1:9" x14ac:dyDescent="0.3">
      <c r="A2116" s="1" t="s">
        <v>3405</v>
      </c>
      <c r="B2116" s="1">
        <v>111</v>
      </c>
      <c r="C2116" s="1">
        <v>5205343</v>
      </c>
      <c r="D2116" s="1" t="s">
        <v>8170</v>
      </c>
      <c r="E2116" s="1" t="s">
        <v>11353</v>
      </c>
      <c r="F2116" s="1" t="s">
        <v>37</v>
      </c>
      <c r="G2116" s="1" t="s">
        <v>38</v>
      </c>
      <c r="H2116" s="1">
        <v>20000000</v>
      </c>
      <c r="I2116" s="1">
        <v>6.4</v>
      </c>
    </row>
    <row r="2117" spans="1:9" x14ac:dyDescent="0.3">
      <c r="A2117" s="2" t="s">
        <v>11357</v>
      </c>
      <c r="B2117" s="2">
        <v>100</v>
      </c>
      <c r="C2117" s="2">
        <v>5005883</v>
      </c>
      <c r="D2117" s="2" t="s">
        <v>3277</v>
      </c>
      <c r="E2117" s="2" t="s">
        <v>11358</v>
      </c>
      <c r="F2117" s="2" t="s">
        <v>37</v>
      </c>
      <c r="G2117" s="2" t="s">
        <v>38</v>
      </c>
      <c r="H2117" s="2">
        <v>20000000</v>
      </c>
      <c r="I2117" s="2">
        <v>6.1</v>
      </c>
    </row>
    <row r="2118" spans="1:9" x14ac:dyDescent="0.3">
      <c r="A2118" s="1" t="s">
        <v>11361</v>
      </c>
      <c r="B2118" s="1">
        <v>125</v>
      </c>
      <c r="C2118" s="1">
        <v>5749134</v>
      </c>
      <c r="D2118" s="1" t="s">
        <v>464</v>
      </c>
      <c r="E2118" s="1" t="s">
        <v>11362</v>
      </c>
      <c r="F2118" s="1" t="s">
        <v>37</v>
      </c>
      <c r="G2118" s="1" t="s">
        <v>38</v>
      </c>
      <c r="H2118" s="1">
        <v>20000000</v>
      </c>
      <c r="I2118" s="1">
        <v>7</v>
      </c>
    </row>
    <row r="2119" spans="1:9" x14ac:dyDescent="0.3">
      <c r="A2119" s="2" t="s">
        <v>11368</v>
      </c>
      <c r="B2119" s="2">
        <v>119</v>
      </c>
      <c r="C2119" s="2">
        <v>4234040</v>
      </c>
      <c r="D2119" s="2" t="s">
        <v>1544</v>
      </c>
      <c r="E2119" s="2" t="s">
        <v>11371</v>
      </c>
      <c r="F2119" s="2" t="s">
        <v>37</v>
      </c>
      <c r="G2119" s="2" t="s">
        <v>38</v>
      </c>
      <c r="H2119" s="2">
        <v>20000000</v>
      </c>
      <c r="I2119" s="2">
        <v>7</v>
      </c>
    </row>
    <row r="2120" spans="1:9" x14ac:dyDescent="0.3">
      <c r="A2120" s="1" t="s">
        <v>11375</v>
      </c>
      <c r="B2120" s="1">
        <v>135</v>
      </c>
      <c r="C2120" s="1">
        <v>4001121</v>
      </c>
      <c r="D2120" s="1" t="s">
        <v>4296</v>
      </c>
      <c r="E2120" s="1" t="s">
        <v>11376</v>
      </c>
      <c r="F2120" s="1" t="s">
        <v>37</v>
      </c>
      <c r="G2120" s="1" t="s">
        <v>38</v>
      </c>
      <c r="H2120" s="1">
        <v>20000000</v>
      </c>
      <c r="I2120" s="1">
        <v>7</v>
      </c>
    </row>
    <row r="2121" spans="1:9" x14ac:dyDescent="0.3">
      <c r="A2121" s="2" t="s">
        <v>11380</v>
      </c>
      <c r="B2121" s="2">
        <v>93</v>
      </c>
      <c r="C2121" s="2">
        <v>3749061</v>
      </c>
      <c r="D2121" s="2" t="s">
        <v>59</v>
      </c>
      <c r="E2121" s="2" t="s">
        <v>11381</v>
      </c>
      <c r="F2121" s="2" t="s">
        <v>37</v>
      </c>
      <c r="G2121" s="2" t="s">
        <v>38</v>
      </c>
      <c r="H2121" s="2">
        <v>20000000</v>
      </c>
      <c r="I2121" s="2">
        <v>4.9000000000000004</v>
      </c>
    </row>
    <row r="2122" spans="1:9" x14ac:dyDescent="0.3">
      <c r="A2122" s="1" t="s">
        <v>8205</v>
      </c>
      <c r="B2122" s="1">
        <v>114</v>
      </c>
      <c r="C2122" s="1">
        <v>3519627</v>
      </c>
      <c r="D2122" s="1" t="s">
        <v>11384</v>
      </c>
      <c r="E2122" s="1" t="s">
        <v>11385</v>
      </c>
      <c r="F2122" s="1" t="s">
        <v>37</v>
      </c>
      <c r="G2122" s="1" t="s">
        <v>38</v>
      </c>
      <c r="H2122" s="1">
        <v>20000000</v>
      </c>
      <c r="I2122" s="1">
        <v>6.9</v>
      </c>
    </row>
    <row r="2123" spans="1:9" x14ac:dyDescent="0.3">
      <c r="A2123" s="2" t="s">
        <v>11389</v>
      </c>
      <c r="B2123" s="2">
        <v>124</v>
      </c>
      <c r="C2123" s="2">
        <v>3081925</v>
      </c>
      <c r="D2123" s="2" t="s">
        <v>1415</v>
      </c>
      <c r="E2123" s="2" t="s">
        <v>11390</v>
      </c>
      <c r="F2123" s="2" t="s">
        <v>37</v>
      </c>
      <c r="G2123" s="2" t="s">
        <v>38</v>
      </c>
      <c r="H2123" s="2">
        <v>21000000</v>
      </c>
      <c r="I2123" s="2">
        <v>7.5</v>
      </c>
    </row>
    <row r="2124" spans="1:9" x14ac:dyDescent="0.3">
      <c r="A2124" s="1" t="s">
        <v>7778</v>
      </c>
      <c r="B2124" s="1">
        <v>134</v>
      </c>
      <c r="C2124" s="1">
        <v>2298191</v>
      </c>
      <c r="D2124" s="1" t="s">
        <v>8748</v>
      </c>
      <c r="E2124" s="1" t="s">
        <v>11393</v>
      </c>
      <c r="F2124" s="1" t="s">
        <v>676</v>
      </c>
      <c r="G2124" s="1" t="s">
        <v>677</v>
      </c>
      <c r="H2124" s="1">
        <v>2400000000</v>
      </c>
      <c r="I2124" s="1">
        <v>8.4</v>
      </c>
    </row>
    <row r="2125" spans="1:9" x14ac:dyDescent="0.3">
      <c r="A2125" s="2" t="s">
        <v>7721</v>
      </c>
      <c r="B2125" s="2">
        <v>114</v>
      </c>
      <c r="C2125" s="2">
        <v>2353728</v>
      </c>
      <c r="D2125" s="2" t="s">
        <v>11396</v>
      </c>
      <c r="E2125" s="2" t="s">
        <v>11397</v>
      </c>
      <c r="F2125" s="2" t="s">
        <v>1464</v>
      </c>
      <c r="G2125" s="2" t="s">
        <v>1465</v>
      </c>
      <c r="H2125" s="2">
        <v>20000000</v>
      </c>
      <c r="I2125" s="2">
        <v>6.9</v>
      </c>
    </row>
    <row r="2126" spans="1:9" x14ac:dyDescent="0.3">
      <c r="A2126" s="1" t="s">
        <v>11400</v>
      </c>
      <c r="B2126" s="1">
        <v>124</v>
      </c>
      <c r="C2126" s="1">
        <v>2000000</v>
      </c>
      <c r="D2126" s="1" t="s">
        <v>11402</v>
      </c>
      <c r="E2126" s="1" t="s">
        <v>11403</v>
      </c>
      <c r="F2126" s="1" t="s">
        <v>37</v>
      </c>
      <c r="G2126" s="1" t="s">
        <v>38</v>
      </c>
      <c r="H2126" s="1">
        <v>20000000</v>
      </c>
      <c r="I2126" s="1">
        <v>4.5</v>
      </c>
    </row>
    <row r="2127" spans="1:9" x14ac:dyDescent="0.3">
      <c r="A2127" s="2" t="s">
        <v>9947</v>
      </c>
      <c r="B2127" s="2">
        <v>104</v>
      </c>
      <c r="C2127" s="2">
        <v>1900725</v>
      </c>
      <c r="D2127" s="2" t="s">
        <v>11019</v>
      </c>
      <c r="E2127" s="2" t="s">
        <v>11407</v>
      </c>
      <c r="F2127" s="2" t="s">
        <v>37</v>
      </c>
      <c r="G2127" s="2" t="s">
        <v>370</v>
      </c>
      <c r="H2127" s="2">
        <v>2000000</v>
      </c>
      <c r="I2127" s="2">
        <v>7.4</v>
      </c>
    </row>
    <row r="2128" spans="1:9" x14ac:dyDescent="0.3">
      <c r="A2128" s="1" t="s">
        <v>11410</v>
      </c>
      <c r="B2128" s="1">
        <v>118</v>
      </c>
      <c r="C2128" s="1">
        <v>2246000</v>
      </c>
      <c r="D2128" s="1" t="s">
        <v>1634</v>
      </c>
      <c r="E2128" s="1" t="s">
        <v>11412</v>
      </c>
      <c r="F2128" s="1" t="s">
        <v>37</v>
      </c>
      <c r="G2128" s="1" t="s">
        <v>38</v>
      </c>
      <c r="H2128" s="1">
        <v>20000000</v>
      </c>
      <c r="I2128" s="1">
        <v>7</v>
      </c>
    </row>
    <row r="2129" spans="1:9" x14ac:dyDescent="0.3">
      <c r="A2129" s="2" t="s">
        <v>9927</v>
      </c>
      <c r="B2129" s="2">
        <v>80</v>
      </c>
      <c r="C2129" s="2">
        <v>1646664</v>
      </c>
      <c r="D2129" s="2" t="s">
        <v>6419</v>
      </c>
      <c r="E2129" s="2" t="s">
        <v>11417</v>
      </c>
      <c r="F2129" s="2" t="s">
        <v>37</v>
      </c>
      <c r="G2129" s="2" t="s">
        <v>38</v>
      </c>
      <c r="H2129" s="2">
        <v>20000000</v>
      </c>
      <c r="I2129" s="2">
        <v>2.8</v>
      </c>
    </row>
    <row r="2130" spans="1:9" x14ac:dyDescent="0.3">
      <c r="A2130" s="1" t="s">
        <v>8514</v>
      </c>
      <c r="B2130" s="1">
        <v>107</v>
      </c>
      <c r="C2130" s="1">
        <v>1190018</v>
      </c>
      <c r="D2130" s="1" t="s">
        <v>1390</v>
      </c>
      <c r="E2130" s="1" t="s">
        <v>11420</v>
      </c>
      <c r="F2130" s="1" t="s">
        <v>37</v>
      </c>
      <c r="G2130" s="1" t="s">
        <v>38</v>
      </c>
      <c r="H2130" s="1">
        <v>20000000</v>
      </c>
      <c r="I2130" s="1">
        <v>7.5</v>
      </c>
    </row>
    <row r="2131" spans="1:9" x14ac:dyDescent="0.3">
      <c r="A2131" s="2" t="s">
        <v>1516</v>
      </c>
      <c r="B2131" s="2">
        <v>125</v>
      </c>
      <c r="C2131" s="2">
        <v>1027749</v>
      </c>
      <c r="D2131" s="2" t="s">
        <v>3396</v>
      </c>
      <c r="E2131" s="2" t="s">
        <v>11424</v>
      </c>
      <c r="F2131" s="2" t="s">
        <v>37</v>
      </c>
      <c r="G2131" s="2" t="s">
        <v>370</v>
      </c>
      <c r="H2131" s="2">
        <v>40000000</v>
      </c>
      <c r="I2131" s="2">
        <v>7.1</v>
      </c>
    </row>
    <row r="2132" spans="1:9" x14ac:dyDescent="0.3">
      <c r="A2132" s="1" t="s">
        <v>8972</v>
      </c>
      <c r="B2132" s="1">
        <v>115</v>
      </c>
      <c r="C2132" s="1">
        <v>882710</v>
      </c>
      <c r="D2132" s="1" t="s">
        <v>5274</v>
      </c>
      <c r="E2132" s="1" t="s">
        <v>11428</v>
      </c>
      <c r="F2132" s="1" t="s">
        <v>37</v>
      </c>
      <c r="G2132" s="1" t="s">
        <v>38</v>
      </c>
      <c r="H2132" s="1">
        <v>24000000</v>
      </c>
      <c r="I2132" s="1">
        <v>6.4</v>
      </c>
    </row>
    <row r="2133" spans="1:9" x14ac:dyDescent="0.3">
      <c r="A2133" s="2" t="s">
        <v>11431</v>
      </c>
      <c r="B2133" s="2">
        <v>88</v>
      </c>
      <c r="C2133" s="2">
        <v>1064277</v>
      </c>
      <c r="D2133" s="2" t="s">
        <v>9790</v>
      </c>
      <c r="E2133" s="2" t="s">
        <v>11433</v>
      </c>
      <c r="F2133" s="2" t="s">
        <v>37</v>
      </c>
      <c r="G2133" s="2" t="s">
        <v>38</v>
      </c>
      <c r="H2133" s="2">
        <v>20000000</v>
      </c>
      <c r="I2133" s="2">
        <v>6.7</v>
      </c>
    </row>
    <row r="2134" spans="1:9" x14ac:dyDescent="0.3">
      <c r="A2134" s="1" t="s">
        <v>565</v>
      </c>
      <c r="B2134" s="1">
        <v>122</v>
      </c>
      <c r="C2134" s="1">
        <v>531009</v>
      </c>
      <c r="D2134" s="1" t="s">
        <v>214</v>
      </c>
      <c r="E2134" s="1" t="s">
        <v>11437</v>
      </c>
      <c r="F2134" s="1" t="s">
        <v>37</v>
      </c>
      <c r="G2134" s="1" t="s">
        <v>38</v>
      </c>
      <c r="H2134" s="1">
        <v>10000000</v>
      </c>
      <c r="I2134" s="1">
        <v>5.3</v>
      </c>
    </row>
    <row r="2135" spans="1:9" x14ac:dyDescent="0.3">
      <c r="A2135" s="2" t="s">
        <v>11441</v>
      </c>
      <c r="B2135" s="2">
        <v>103</v>
      </c>
      <c r="C2135" s="2">
        <v>410388</v>
      </c>
      <c r="D2135" s="2" t="s">
        <v>11442</v>
      </c>
      <c r="E2135" s="2" t="s">
        <v>11443</v>
      </c>
      <c r="F2135" s="2" t="s">
        <v>676</v>
      </c>
      <c r="G2135" s="2" t="s">
        <v>677</v>
      </c>
      <c r="H2135" s="2">
        <v>2127519898</v>
      </c>
      <c r="I2135" s="2">
        <v>6.9</v>
      </c>
    </row>
    <row r="2136" spans="1:9" x14ac:dyDescent="0.3">
      <c r="A2136" s="1" t="s">
        <v>11447</v>
      </c>
      <c r="B2136" s="1">
        <v>101</v>
      </c>
      <c r="C2136" s="1">
        <v>375474</v>
      </c>
      <c r="D2136" s="1" t="s">
        <v>2298</v>
      </c>
      <c r="E2136" s="1" t="s">
        <v>11448</v>
      </c>
      <c r="F2136" s="1" t="s">
        <v>37</v>
      </c>
      <c r="G2136" s="1" t="s">
        <v>38</v>
      </c>
      <c r="H2136" s="1">
        <v>20000000</v>
      </c>
      <c r="I2136" s="1">
        <v>6.2</v>
      </c>
    </row>
    <row r="2137" spans="1:9" x14ac:dyDescent="0.3">
      <c r="A2137" s="2" t="s">
        <v>528</v>
      </c>
      <c r="B2137" s="2">
        <v>107</v>
      </c>
      <c r="C2137" s="2">
        <v>305070</v>
      </c>
      <c r="D2137" s="2" t="s">
        <v>2900</v>
      </c>
      <c r="E2137" s="2" t="s">
        <v>11458</v>
      </c>
      <c r="F2137" s="2" t="s">
        <v>37</v>
      </c>
      <c r="G2137" s="2" t="s">
        <v>38</v>
      </c>
      <c r="H2137" s="2">
        <v>20000000</v>
      </c>
      <c r="I2137" s="2">
        <v>6.4</v>
      </c>
    </row>
    <row r="2138" spans="1:9" x14ac:dyDescent="0.3">
      <c r="A2138" s="1" t="s">
        <v>6827</v>
      </c>
      <c r="B2138" s="1">
        <v>118</v>
      </c>
      <c r="C2138" s="1">
        <v>146072</v>
      </c>
      <c r="D2138" s="1" t="s">
        <v>11467</v>
      </c>
      <c r="E2138" s="1" t="s">
        <v>11469</v>
      </c>
      <c r="F2138" s="1" t="s">
        <v>1464</v>
      </c>
      <c r="G2138" s="1" t="s">
        <v>1465</v>
      </c>
      <c r="H2138" s="1">
        <v>140000000</v>
      </c>
      <c r="I2138" s="1">
        <v>6</v>
      </c>
    </row>
    <row r="2139" spans="1:9" x14ac:dyDescent="0.3">
      <c r="A2139" s="2" t="s">
        <v>7348</v>
      </c>
      <c r="B2139" s="2">
        <v>107</v>
      </c>
      <c r="C2139" s="2">
        <v>1183354</v>
      </c>
      <c r="D2139" s="2" t="s">
        <v>11474</v>
      </c>
      <c r="E2139" s="2" t="s">
        <v>11475</v>
      </c>
      <c r="F2139" s="2" t="s">
        <v>37</v>
      </c>
      <c r="G2139" s="2" t="s">
        <v>38</v>
      </c>
      <c r="H2139" s="2">
        <v>20000000</v>
      </c>
      <c r="I2139" s="2">
        <v>5.0999999999999996</v>
      </c>
    </row>
    <row r="2140" spans="1:9" x14ac:dyDescent="0.3">
      <c r="A2140" s="1" t="s">
        <v>11478</v>
      </c>
      <c r="B2140" s="1">
        <v>100</v>
      </c>
      <c r="C2140" s="1">
        <v>121972</v>
      </c>
      <c r="D2140" s="1" t="s">
        <v>3082</v>
      </c>
      <c r="E2140" s="1" t="s">
        <v>11479</v>
      </c>
      <c r="F2140" s="1" t="s">
        <v>37</v>
      </c>
      <c r="G2140" s="1" t="s">
        <v>38</v>
      </c>
      <c r="H2140" s="1">
        <v>22000000</v>
      </c>
      <c r="I2140" s="1">
        <v>5.5</v>
      </c>
    </row>
    <row r="2141" spans="1:9" x14ac:dyDescent="0.3">
      <c r="A2141" s="2" t="s">
        <v>5882</v>
      </c>
      <c r="B2141" s="2">
        <v>110</v>
      </c>
      <c r="C2141" s="2">
        <v>263365</v>
      </c>
      <c r="D2141" s="2" t="s">
        <v>2490</v>
      </c>
      <c r="E2141" s="2" t="s">
        <v>11488</v>
      </c>
      <c r="F2141" s="2" t="s">
        <v>37</v>
      </c>
      <c r="G2141" s="2" t="s">
        <v>38</v>
      </c>
      <c r="H2141" s="2">
        <v>20000000</v>
      </c>
      <c r="I2141" s="2">
        <v>5.4</v>
      </c>
    </row>
    <row r="2142" spans="1:9" x14ac:dyDescent="0.3">
      <c r="A2142" s="1" t="s">
        <v>10516</v>
      </c>
      <c r="B2142" s="1">
        <v>125</v>
      </c>
      <c r="C2142" s="1">
        <v>8047690</v>
      </c>
      <c r="D2142" s="1" t="s">
        <v>214</v>
      </c>
      <c r="E2142" s="1" t="s">
        <v>11544</v>
      </c>
      <c r="F2142" s="1" t="s">
        <v>1946</v>
      </c>
      <c r="G2142" s="1" t="s">
        <v>892</v>
      </c>
      <c r="H2142" s="1">
        <v>19400000</v>
      </c>
      <c r="I2142" s="1">
        <v>7.5</v>
      </c>
    </row>
    <row r="2143" spans="1:9" x14ac:dyDescent="0.3">
      <c r="A2143" s="2" t="s">
        <v>10453</v>
      </c>
      <c r="B2143" s="2">
        <v>184</v>
      </c>
      <c r="C2143" s="2">
        <v>476270</v>
      </c>
      <c r="D2143" s="2" t="s">
        <v>8722</v>
      </c>
      <c r="E2143" s="2" t="s">
        <v>11548</v>
      </c>
      <c r="F2143" s="2" t="s">
        <v>8731</v>
      </c>
      <c r="G2143" s="2" t="s">
        <v>767</v>
      </c>
      <c r="H2143" s="2">
        <v>20000000</v>
      </c>
      <c r="I2143" s="2">
        <v>7.4</v>
      </c>
    </row>
    <row r="2144" spans="1:9" x14ac:dyDescent="0.3">
      <c r="A2144" s="1" t="s">
        <v>2859</v>
      </c>
      <c r="B2144" s="1">
        <v>236</v>
      </c>
      <c r="C2144" s="1">
        <v>184208848</v>
      </c>
      <c r="D2144" s="1" t="s">
        <v>6038</v>
      </c>
      <c r="E2144" s="1" t="s">
        <v>11553</v>
      </c>
      <c r="F2144" s="1" t="s">
        <v>37</v>
      </c>
      <c r="G2144" s="1" t="s">
        <v>38</v>
      </c>
      <c r="H2144" s="1">
        <v>22000000</v>
      </c>
      <c r="I2144" s="1">
        <v>8</v>
      </c>
    </row>
    <row r="2145" spans="1:9" x14ac:dyDescent="0.3">
      <c r="A2145" s="2" t="s">
        <v>6573</v>
      </c>
      <c r="B2145" s="2">
        <v>97</v>
      </c>
      <c r="C2145" s="2">
        <v>100292856</v>
      </c>
      <c r="D2145" s="2" t="s">
        <v>1671</v>
      </c>
      <c r="E2145" s="2" t="s">
        <v>11556</v>
      </c>
      <c r="F2145" s="2" t="s">
        <v>37</v>
      </c>
      <c r="G2145" s="2" t="s">
        <v>38</v>
      </c>
      <c r="H2145" s="2">
        <v>20000000</v>
      </c>
      <c r="I2145" s="2">
        <v>5.7</v>
      </c>
    </row>
    <row r="2146" spans="1:9" x14ac:dyDescent="0.3">
      <c r="A2146" s="1" t="s">
        <v>4291</v>
      </c>
      <c r="B2146" s="1">
        <v>113</v>
      </c>
      <c r="C2146" s="1">
        <v>58571513</v>
      </c>
      <c r="D2146" s="1" t="s">
        <v>2142</v>
      </c>
      <c r="E2146" s="1" t="s">
        <v>11559</v>
      </c>
      <c r="F2146" s="1" t="s">
        <v>37</v>
      </c>
      <c r="G2146" s="1" t="s">
        <v>38</v>
      </c>
      <c r="H2146" s="1">
        <v>19000000</v>
      </c>
      <c r="I2146" s="1">
        <v>6.8</v>
      </c>
    </row>
    <row r="2147" spans="1:9" x14ac:dyDescent="0.3">
      <c r="A2147" s="2" t="s">
        <v>11562</v>
      </c>
      <c r="B2147" s="2">
        <v>95</v>
      </c>
      <c r="C2147" s="2">
        <v>51431160</v>
      </c>
      <c r="D2147" s="2" t="s">
        <v>2717</v>
      </c>
      <c r="E2147" s="2" t="s">
        <v>11564</v>
      </c>
      <c r="F2147" s="2" t="s">
        <v>37</v>
      </c>
      <c r="G2147" s="2" t="s">
        <v>38</v>
      </c>
      <c r="H2147" s="2">
        <v>20000000</v>
      </c>
      <c r="I2147" s="2">
        <v>5.9</v>
      </c>
    </row>
    <row r="2148" spans="1:9" x14ac:dyDescent="0.3">
      <c r="A2148" s="1" t="s">
        <v>6308</v>
      </c>
      <c r="B2148" s="1">
        <v>103</v>
      </c>
      <c r="C2148" s="1">
        <v>103001286</v>
      </c>
      <c r="D2148" s="1" t="s">
        <v>5103</v>
      </c>
      <c r="E2148" s="1" t="s">
        <v>11568</v>
      </c>
      <c r="F2148" s="1" t="s">
        <v>37</v>
      </c>
      <c r="G2148" s="1" t="s">
        <v>38</v>
      </c>
      <c r="H2148" s="1">
        <v>15000000</v>
      </c>
      <c r="I2148" s="1">
        <v>7.2</v>
      </c>
    </row>
    <row r="2149" spans="1:9" x14ac:dyDescent="0.3">
      <c r="A2149" s="2" t="s">
        <v>10903</v>
      </c>
      <c r="B2149" s="2">
        <v>91</v>
      </c>
      <c r="C2149" s="2">
        <v>41867960</v>
      </c>
      <c r="D2149" s="2" t="s">
        <v>6403</v>
      </c>
      <c r="E2149" s="2" t="s">
        <v>11571</v>
      </c>
      <c r="F2149" s="2" t="s">
        <v>37</v>
      </c>
      <c r="G2149" s="2" t="s">
        <v>38</v>
      </c>
      <c r="H2149" s="2">
        <v>20000000</v>
      </c>
      <c r="I2149" s="2">
        <v>5.5</v>
      </c>
    </row>
    <row r="2150" spans="1:9" x14ac:dyDescent="0.3">
      <c r="A2150" s="1" t="s">
        <v>435</v>
      </c>
      <c r="B2150" s="1">
        <v>116</v>
      </c>
      <c r="C2150" s="1">
        <v>210609762</v>
      </c>
      <c r="D2150" s="1" t="s">
        <v>1875</v>
      </c>
      <c r="E2150" s="1" t="s">
        <v>11581</v>
      </c>
      <c r="F2150" s="1" t="s">
        <v>37</v>
      </c>
      <c r="G2150" s="1" t="s">
        <v>38</v>
      </c>
      <c r="H2150" s="1">
        <v>19000000</v>
      </c>
      <c r="I2150" s="1">
        <v>8.5</v>
      </c>
    </row>
    <row r="2151" spans="1:9" x14ac:dyDescent="0.3">
      <c r="A2151" s="2" t="s">
        <v>6788</v>
      </c>
      <c r="B2151" s="2">
        <v>93</v>
      </c>
      <c r="C2151" s="2">
        <v>40846082</v>
      </c>
      <c r="D2151" s="2" t="s">
        <v>3030</v>
      </c>
      <c r="E2151" s="2" t="s">
        <v>11585</v>
      </c>
      <c r="F2151" s="2" t="s">
        <v>37</v>
      </c>
      <c r="G2151" s="2" t="s">
        <v>38</v>
      </c>
      <c r="H2151" s="2">
        <v>19000000</v>
      </c>
      <c r="I2151" s="2">
        <v>5.6</v>
      </c>
    </row>
    <row r="2152" spans="1:9" x14ac:dyDescent="0.3">
      <c r="A2152" s="1" t="s">
        <v>9516</v>
      </c>
      <c r="B2152" s="1">
        <v>113</v>
      </c>
      <c r="C2152" s="1">
        <v>51697449</v>
      </c>
      <c r="D2152" s="1" t="s">
        <v>2527</v>
      </c>
      <c r="E2152" s="1" t="s">
        <v>11590</v>
      </c>
      <c r="F2152" s="1" t="s">
        <v>37</v>
      </c>
      <c r="G2152" s="1" t="s">
        <v>38</v>
      </c>
      <c r="H2152" s="1">
        <v>13000000</v>
      </c>
      <c r="I2152" s="1">
        <v>4.0999999999999996</v>
      </c>
    </row>
    <row r="2153" spans="1:9" x14ac:dyDescent="0.3">
      <c r="A2153" s="2" t="s">
        <v>3912</v>
      </c>
      <c r="B2153" s="2">
        <v>101</v>
      </c>
      <c r="C2153" s="2">
        <v>27758465</v>
      </c>
      <c r="D2153" s="2" t="s">
        <v>1415</v>
      </c>
      <c r="E2153" s="2" t="s">
        <v>11600</v>
      </c>
      <c r="F2153" s="2" t="s">
        <v>37</v>
      </c>
      <c r="G2153" s="2" t="s">
        <v>38</v>
      </c>
      <c r="H2153" s="2">
        <v>19000000</v>
      </c>
      <c r="I2153" s="2">
        <v>6.1</v>
      </c>
    </row>
    <row r="2154" spans="1:9" x14ac:dyDescent="0.3">
      <c r="A2154" s="1" t="s">
        <v>809</v>
      </c>
      <c r="B2154" s="1">
        <v>95</v>
      </c>
      <c r="C2154" s="1">
        <v>56127162</v>
      </c>
      <c r="D2154" s="1" t="s">
        <v>1681</v>
      </c>
      <c r="E2154" s="1" t="s">
        <v>11605</v>
      </c>
      <c r="F2154" s="1" t="s">
        <v>37</v>
      </c>
      <c r="G2154" s="1" t="s">
        <v>38</v>
      </c>
      <c r="H2154" s="1">
        <v>18000000</v>
      </c>
      <c r="I2154" s="1">
        <v>5.4</v>
      </c>
    </row>
    <row r="2155" spans="1:9" x14ac:dyDescent="0.3">
      <c r="A2155" s="2" t="s">
        <v>962</v>
      </c>
      <c r="B2155" s="2">
        <v>109</v>
      </c>
      <c r="C2155" s="2">
        <v>1357042</v>
      </c>
      <c r="D2155" s="2" t="s">
        <v>3581</v>
      </c>
      <c r="E2155" s="2" t="s">
        <v>11610</v>
      </c>
      <c r="F2155" s="2" t="s">
        <v>37</v>
      </c>
      <c r="G2155" s="2" t="s">
        <v>584</v>
      </c>
      <c r="H2155" s="2">
        <v>15000000</v>
      </c>
      <c r="I2155" s="2">
        <v>7.1</v>
      </c>
    </row>
    <row r="2156" spans="1:9" x14ac:dyDescent="0.3">
      <c r="A2156" s="1" t="s">
        <v>11620</v>
      </c>
      <c r="B2156" s="1">
        <v>85</v>
      </c>
      <c r="C2156" s="1">
        <v>15911333</v>
      </c>
      <c r="D2156" s="1" t="s">
        <v>2449</v>
      </c>
      <c r="E2156" s="1" t="s">
        <v>11621</v>
      </c>
      <c r="F2156" s="1" t="s">
        <v>37</v>
      </c>
      <c r="G2156" s="1" t="s">
        <v>56</v>
      </c>
      <c r="H2156" s="1">
        <v>19000000</v>
      </c>
      <c r="I2156" s="1">
        <v>3.6</v>
      </c>
    </row>
    <row r="2157" spans="1:9" x14ac:dyDescent="0.3">
      <c r="A2157" s="2" t="s">
        <v>1076</v>
      </c>
      <c r="B2157" s="2">
        <v>101</v>
      </c>
      <c r="C2157" s="2">
        <v>39103378</v>
      </c>
      <c r="D2157" s="2" t="s">
        <v>5544</v>
      </c>
      <c r="E2157" s="2" t="s">
        <v>11624</v>
      </c>
      <c r="F2157" s="2" t="s">
        <v>37</v>
      </c>
      <c r="G2157" s="2" t="s">
        <v>38</v>
      </c>
      <c r="H2157" s="2">
        <v>20000000</v>
      </c>
      <c r="I2157" s="2">
        <v>6.5</v>
      </c>
    </row>
    <row r="2158" spans="1:9" x14ac:dyDescent="0.3">
      <c r="A2158" s="1" t="s">
        <v>7778</v>
      </c>
      <c r="B2158" s="1">
        <v>125</v>
      </c>
      <c r="C2158" s="1">
        <v>10049886</v>
      </c>
      <c r="D2158" s="1" t="s">
        <v>628</v>
      </c>
      <c r="E2158" s="1" t="s">
        <v>11629</v>
      </c>
      <c r="F2158" s="1" t="s">
        <v>676</v>
      </c>
      <c r="G2158" s="1" t="s">
        <v>677</v>
      </c>
      <c r="H2158" s="1">
        <v>19000000</v>
      </c>
      <c r="I2158" s="1">
        <v>8.6</v>
      </c>
    </row>
    <row r="2159" spans="1:9" x14ac:dyDescent="0.3">
      <c r="A2159" s="2" t="s">
        <v>1489</v>
      </c>
      <c r="B2159" s="2">
        <v>132</v>
      </c>
      <c r="C2159" s="2">
        <v>8600000</v>
      </c>
      <c r="D2159" s="2" t="s">
        <v>2900</v>
      </c>
      <c r="E2159" s="2" t="s">
        <v>11639</v>
      </c>
      <c r="F2159" s="2" t="s">
        <v>37</v>
      </c>
      <c r="G2159" s="2" t="s">
        <v>56</v>
      </c>
      <c r="H2159" s="2">
        <v>25000000</v>
      </c>
      <c r="I2159" s="2">
        <v>7</v>
      </c>
    </row>
    <row r="2160" spans="1:9" x14ac:dyDescent="0.3">
      <c r="A2160" s="1" t="s">
        <v>11642</v>
      </c>
      <c r="B2160" s="1">
        <v>131</v>
      </c>
      <c r="C2160" s="1">
        <v>21483154</v>
      </c>
      <c r="D2160" s="1" t="s">
        <v>3396</v>
      </c>
      <c r="E2160" s="1" t="s">
        <v>11644</v>
      </c>
      <c r="F2160" s="1" t="s">
        <v>37</v>
      </c>
      <c r="G2160" s="1" t="s">
        <v>38</v>
      </c>
      <c r="H2160" s="1">
        <v>19000000</v>
      </c>
      <c r="I2160" s="1">
        <v>7.6</v>
      </c>
    </row>
    <row r="2161" spans="1:9" x14ac:dyDescent="0.3">
      <c r="A2161" s="2" t="s">
        <v>4516</v>
      </c>
      <c r="B2161" s="2">
        <v>129</v>
      </c>
      <c r="C2161" s="2">
        <v>8396942</v>
      </c>
      <c r="D2161" s="2" t="s">
        <v>11648</v>
      </c>
      <c r="E2161" s="2" t="s">
        <v>11650</v>
      </c>
      <c r="F2161" s="2" t="s">
        <v>37</v>
      </c>
      <c r="G2161" s="2" t="s">
        <v>38</v>
      </c>
      <c r="H2161" s="2">
        <v>19000000</v>
      </c>
      <c r="I2161" s="2">
        <v>6.5</v>
      </c>
    </row>
    <row r="2162" spans="1:9" x14ac:dyDescent="0.3">
      <c r="A2162" s="1" t="s">
        <v>11653</v>
      </c>
      <c r="B2162" s="1">
        <v>100</v>
      </c>
      <c r="C2162" s="1">
        <v>12561</v>
      </c>
      <c r="D2162" s="1" t="s">
        <v>1681</v>
      </c>
      <c r="E2162" s="1" t="s">
        <v>11654</v>
      </c>
      <c r="F2162" s="1" t="s">
        <v>37</v>
      </c>
      <c r="G2162" s="1" t="s">
        <v>38</v>
      </c>
      <c r="H2162" s="1">
        <v>19000000</v>
      </c>
      <c r="I2162" s="1">
        <v>6.4</v>
      </c>
    </row>
    <row r="2163" spans="1:9" x14ac:dyDescent="0.3">
      <c r="A2163" s="2" t="s">
        <v>11664</v>
      </c>
      <c r="B2163" s="2">
        <v>97</v>
      </c>
      <c r="C2163" s="2">
        <v>6923891</v>
      </c>
      <c r="D2163" s="2" t="s">
        <v>1415</v>
      </c>
      <c r="E2163" s="2" t="s">
        <v>11665</v>
      </c>
      <c r="F2163" s="2" t="s">
        <v>37</v>
      </c>
      <c r="G2163" s="2" t="s">
        <v>38</v>
      </c>
      <c r="H2163" s="2">
        <v>23000000</v>
      </c>
      <c r="I2163" s="2">
        <v>6.3</v>
      </c>
    </row>
    <row r="2164" spans="1:9" x14ac:dyDescent="0.3">
      <c r="A2164" s="1" t="s">
        <v>11673</v>
      </c>
      <c r="B2164" s="1">
        <v>92</v>
      </c>
      <c r="C2164" s="1">
        <v>2119994</v>
      </c>
      <c r="D2164" s="1" t="s">
        <v>11675</v>
      </c>
      <c r="E2164" s="1" t="s">
        <v>11677</v>
      </c>
      <c r="F2164" s="1" t="s">
        <v>37</v>
      </c>
      <c r="G2164" s="1" t="s">
        <v>38</v>
      </c>
      <c r="H2164" s="1">
        <v>19000000</v>
      </c>
      <c r="I2164" s="1">
        <v>5.7</v>
      </c>
    </row>
    <row r="2165" spans="1:9" x14ac:dyDescent="0.3">
      <c r="A2165" s="2" t="s">
        <v>11681</v>
      </c>
      <c r="B2165" s="2">
        <v>116</v>
      </c>
      <c r="C2165" s="2">
        <v>1292527</v>
      </c>
      <c r="D2165" s="2" t="s">
        <v>11682</v>
      </c>
      <c r="E2165" s="2" t="s">
        <v>11683</v>
      </c>
      <c r="F2165" s="2" t="s">
        <v>37</v>
      </c>
      <c r="G2165" s="2" t="s">
        <v>1465</v>
      </c>
      <c r="H2165" s="2">
        <v>19000000</v>
      </c>
      <c r="I2165" s="2">
        <v>6.3</v>
      </c>
    </row>
    <row r="2166" spans="1:9" x14ac:dyDescent="0.3">
      <c r="A2166" s="1" t="s">
        <v>11691</v>
      </c>
      <c r="B2166" s="1">
        <v>90</v>
      </c>
      <c r="C2166" s="1">
        <v>64255243</v>
      </c>
      <c r="D2166" s="1" t="s">
        <v>6132</v>
      </c>
      <c r="E2166" s="1" t="s">
        <v>11692</v>
      </c>
      <c r="F2166" s="1" t="s">
        <v>37</v>
      </c>
      <c r="G2166" s="1" t="s">
        <v>38</v>
      </c>
      <c r="H2166" s="1">
        <v>19000000</v>
      </c>
      <c r="I2166" s="1">
        <v>6</v>
      </c>
    </row>
    <row r="2167" spans="1:9" x14ac:dyDescent="0.3">
      <c r="A2167" s="2" t="s">
        <v>1800</v>
      </c>
      <c r="B2167" s="2">
        <v>81</v>
      </c>
      <c r="C2167" s="2">
        <v>22245861</v>
      </c>
      <c r="D2167" s="2" t="s">
        <v>2527</v>
      </c>
      <c r="E2167" s="2" t="s">
        <v>11695</v>
      </c>
      <c r="F2167" s="2" t="s">
        <v>37</v>
      </c>
      <c r="G2167" s="2" t="s">
        <v>38</v>
      </c>
      <c r="H2167" s="2">
        <v>19000000</v>
      </c>
      <c r="I2167" s="2">
        <v>7.7</v>
      </c>
    </row>
    <row r="2168" spans="1:9" x14ac:dyDescent="0.3">
      <c r="A2168" s="1" t="s">
        <v>2495</v>
      </c>
      <c r="B2168" s="1">
        <v>97</v>
      </c>
      <c r="C2168" s="1">
        <v>20433940</v>
      </c>
      <c r="D2168" s="1" t="s">
        <v>6403</v>
      </c>
      <c r="E2168" s="1" t="s">
        <v>11698</v>
      </c>
      <c r="F2168" s="1" t="s">
        <v>37</v>
      </c>
      <c r="G2168" s="1" t="s">
        <v>268</v>
      </c>
      <c r="H2168" s="1">
        <v>15000000</v>
      </c>
      <c r="I2168" s="1">
        <v>6.2</v>
      </c>
    </row>
    <row r="2169" spans="1:9" x14ac:dyDescent="0.3">
      <c r="A2169" s="2" t="s">
        <v>2791</v>
      </c>
      <c r="B2169" s="2">
        <v>118</v>
      </c>
      <c r="C2169" s="2">
        <v>10562387</v>
      </c>
      <c r="D2169" s="2" t="s">
        <v>5383</v>
      </c>
      <c r="E2169" s="2" t="s">
        <v>11708</v>
      </c>
      <c r="F2169" s="2" t="s">
        <v>37</v>
      </c>
      <c r="G2169" s="2" t="s">
        <v>38</v>
      </c>
      <c r="H2169" s="2">
        <v>18500000</v>
      </c>
      <c r="I2169" s="2">
        <v>7.7</v>
      </c>
    </row>
    <row r="2170" spans="1:9" x14ac:dyDescent="0.3">
      <c r="A2170" s="1" t="s">
        <v>11711</v>
      </c>
      <c r="B2170" s="1">
        <v>100</v>
      </c>
      <c r="C2170" s="1">
        <v>18439082</v>
      </c>
      <c r="D2170" s="1" t="s">
        <v>3632</v>
      </c>
      <c r="E2170" s="1" t="s">
        <v>11712</v>
      </c>
      <c r="F2170" s="1" t="s">
        <v>37</v>
      </c>
      <c r="G2170" s="1" t="s">
        <v>38</v>
      </c>
      <c r="H2170" s="1">
        <v>18500000</v>
      </c>
      <c r="I2170" s="1">
        <v>6.4</v>
      </c>
    </row>
    <row r="2171" spans="1:9" x14ac:dyDescent="0.3">
      <c r="A2171" s="2" t="s">
        <v>6417</v>
      </c>
      <c r="B2171" s="2">
        <v>97</v>
      </c>
      <c r="C2171" s="2">
        <v>150056505</v>
      </c>
      <c r="D2171" s="2" t="s">
        <v>1671</v>
      </c>
      <c r="E2171" s="2" t="s">
        <v>11716</v>
      </c>
      <c r="F2171" s="2" t="s">
        <v>37</v>
      </c>
      <c r="G2171" s="2" t="s">
        <v>38</v>
      </c>
      <c r="H2171" s="2">
        <v>18000000</v>
      </c>
      <c r="I2171" s="2">
        <v>6.4</v>
      </c>
    </row>
    <row r="2172" spans="1:9" x14ac:dyDescent="0.3">
      <c r="A2172" s="1" t="s">
        <v>1757</v>
      </c>
      <c r="B2172" s="1">
        <v>114</v>
      </c>
      <c r="C2172" s="1">
        <v>119938730</v>
      </c>
      <c r="D2172" s="1" t="s">
        <v>11096</v>
      </c>
      <c r="E2172" s="1" t="s">
        <v>11720</v>
      </c>
      <c r="F2172" s="1" t="s">
        <v>37</v>
      </c>
      <c r="G2172" s="1" t="s">
        <v>38</v>
      </c>
      <c r="H2172" s="1">
        <v>18000000</v>
      </c>
      <c r="I2172" s="1">
        <v>6.9</v>
      </c>
    </row>
    <row r="2173" spans="1:9" x14ac:dyDescent="0.3">
      <c r="A2173" s="2" t="s">
        <v>5624</v>
      </c>
      <c r="B2173" s="2">
        <v>130</v>
      </c>
      <c r="C2173" s="2">
        <v>114968774</v>
      </c>
      <c r="D2173" s="2" t="s">
        <v>6391</v>
      </c>
      <c r="E2173" s="2" t="s">
        <v>11723</v>
      </c>
      <c r="F2173" s="2" t="s">
        <v>37</v>
      </c>
      <c r="G2173" s="2" t="s">
        <v>38</v>
      </c>
      <c r="H2173" s="2">
        <v>18000000</v>
      </c>
      <c r="I2173" s="2">
        <v>7.3</v>
      </c>
    </row>
    <row r="2174" spans="1:9" x14ac:dyDescent="0.3">
      <c r="A2174" s="1" t="s">
        <v>3722</v>
      </c>
      <c r="B2174" s="1">
        <v>82</v>
      </c>
      <c r="C2174" s="1">
        <v>128505958</v>
      </c>
      <c r="D2174" s="1" t="s">
        <v>1671</v>
      </c>
      <c r="E2174" s="1" t="s">
        <v>11728</v>
      </c>
      <c r="F2174" s="1" t="s">
        <v>37</v>
      </c>
      <c r="G2174" s="1" t="s">
        <v>38</v>
      </c>
      <c r="H2174" s="1">
        <v>18000000</v>
      </c>
      <c r="I2174" s="1">
        <v>7.3</v>
      </c>
    </row>
    <row r="2175" spans="1:9" x14ac:dyDescent="0.3">
      <c r="A2175" s="2" t="s">
        <v>3102</v>
      </c>
      <c r="B2175" s="2">
        <v>96</v>
      </c>
      <c r="C2175" s="2">
        <v>95001351</v>
      </c>
      <c r="D2175" s="2" t="s">
        <v>1681</v>
      </c>
      <c r="E2175" s="2" t="s">
        <v>11733</v>
      </c>
      <c r="F2175" s="2" t="s">
        <v>37</v>
      </c>
      <c r="G2175" s="2" t="s">
        <v>38</v>
      </c>
      <c r="H2175" s="2">
        <v>18000000</v>
      </c>
      <c r="I2175" s="2">
        <v>6.2</v>
      </c>
    </row>
    <row r="2176" spans="1:9" x14ac:dyDescent="0.3">
      <c r="A2176" s="1" t="s">
        <v>1028</v>
      </c>
      <c r="B2176" s="1">
        <v>105</v>
      </c>
      <c r="C2176" s="1">
        <v>76400000</v>
      </c>
      <c r="D2176" s="1" t="s">
        <v>73</v>
      </c>
      <c r="E2176" s="1" t="s">
        <v>11737</v>
      </c>
      <c r="F2176" s="1" t="s">
        <v>37</v>
      </c>
      <c r="G2176" s="1" t="s">
        <v>38</v>
      </c>
      <c r="H2176" s="1">
        <v>17000000</v>
      </c>
      <c r="I2176" s="1">
        <v>6.6</v>
      </c>
    </row>
    <row r="2177" spans="1:9" x14ac:dyDescent="0.3">
      <c r="A2177" s="2" t="s">
        <v>2682</v>
      </c>
      <c r="B2177" s="2">
        <v>122</v>
      </c>
      <c r="C2177" s="2">
        <v>75072454</v>
      </c>
      <c r="D2177" s="2" t="s">
        <v>4384</v>
      </c>
      <c r="E2177" s="2" t="s">
        <v>11740</v>
      </c>
      <c r="F2177" s="2" t="s">
        <v>37</v>
      </c>
      <c r="G2177" s="2" t="s">
        <v>38</v>
      </c>
      <c r="H2177" s="2">
        <v>20000000</v>
      </c>
      <c r="I2177" s="2">
        <v>6.7</v>
      </c>
    </row>
    <row r="2178" spans="1:9" x14ac:dyDescent="0.3">
      <c r="A2178" s="1" t="s">
        <v>597</v>
      </c>
      <c r="B2178" s="1">
        <v>88</v>
      </c>
      <c r="C2178" s="1">
        <v>65535067</v>
      </c>
      <c r="D2178" s="1" t="s">
        <v>1681</v>
      </c>
      <c r="E2178" s="1" t="s">
        <v>11744</v>
      </c>
      <c r="F2178" s="1" t="s">
        <v>37</v>
      </c>
      <c r="G2178" s="1" t="s">
        <v>38</v>
      </c>
      <c r="H2178" s="1">
        <v>17000000</v>
      </c>
      <c r="I2178" s="1">
        <v>5.7</v>
      </c>
    </row>
    <row r="2179" spans="1:9" x14ac:dyDescent="0.3">
      <c r="A2179" s="2" t="s">
        <v>11748</v>
      </c>
      <c r="B2179" s="2">
        <v>110</v>
      </c>
      <c r="C2179" s="2">
        <v>13998282</v>
      </c>
      <c r="D2179" s="2" t="s">
        <v>11749</v>
      </c>
      <c r="E2179" s="2" t="s">
        <v>11750</v>
      </c>
      <c r="F2179" s="2" t="s">
        <v>37</v>
      </c>
      <c r="G2179" s="2" t="s">
        <v>38</v>
      </c>
      <c r="H2179" s="2">
        <v>16000000</v>
      </c>
      <c r="I2179" s="2">
        <v>3.1</v>
      </c>
    </row>
    <row r="2180" spans="1:9" x14ac:dyDescent="0.3">
      <c r="A2180" s="1" t="s">
        <v>10977</v>
      </c>
      <c r="B2180" s="1">
        <v>103</v>
      </c>
      <c r="C2180" s="1">
        <v>6061759</v>
      </c>
      <c r="D2180" s="1" t="s">
        <v>1415</v>
      </c>
      <c r="E2180" s="1" t="s">
        <v>11754</v>
      </c>
      <c r="F2180" s="1" t="s">
        <v>37</v>
      </c>
      <c r="G2180" s="1" t="s">
        <v>38</v>
      </c>
      <c r="H2180" s="1">
        <v>17000000</v>
      </c>
      <c r="I2180" s="1">
        <v>6.3</v>
      </c>
    </row>
    <row r="2181" spans="1:9" x14ac:dyDescent="0.3">
      <c r="A2181" s="2" t="s">
        <v>7302</v>
      </c>
      <c r="B2181" s="2">
        <v>106</v>
      </c>
      <c r="C2181" s="2">
        <v>64955956</v>
      </c>
      <c r="D2181" s="2" t="s">
        <v>2527</v>
      </c>
      <c r="E2181" s="2" t="s">
        <v>11758</v>
      </c>
      <c r="F2181" s="2" t="s">
        <v>37</v>
      </c>
      <c r="G2181" s="2" t="s">
        <v>38</v>
      </c>
      <c r="H2181" s="2">
        <v>18000000</v>
      </c>
      <c r="I2181" s="2">
        <v>5.7</v>
      </c>
    </row>
    <row r="2182" spans="1:9" x14ac:dyDescent="0.3">
      <c r="A2182" s="1" t="s">
        <v>11761</v>
      </c>
      <c r="B2182" s="1">
        <v>98</v>
      </c>
      <c r="C2182" s="1">
        <v>60057639</v>
      </c>
      <c r="D2182" s="1" t="s">
        <v>9193</v>
      </c>
      <c r="E2182" s="1" t="s">
        <v>11762</v>
      </c>
      <c r="F2182" s="1" t="s">
        <v>37</v>
      </c>
      <c r="G2182" s="1" t="s">
        <v>38</v>
      </c>
      <c r="H2182" s="1">
        <v>18000000</v>
      </c>
      <c r="I2182" s="1">
        <v>7.1</v>
      </c>
    </row>
    <row r="2183" spans="1:9" x14ac:dyDescent="0.3">
      <c r="A2183" s="2" t="s">
        <v>1965</v>
      </c>
      <c r="B2183" s="2">
        <v>68</v>
      </c>
      <c r="C2183" s="2">
        <v>53868030</v>
      </c>
      <c r="D2183" s="2" t="s">
        <v>1009</v>
      </c>
      <c r="E2183" s="2" t="s">
        <v>11765</v>
      </c>
      <c r="F2183" s="2" t="s">
        <v>37</v>
      </c>
      <c r="G2183" s="2" t="s">
        <v>38</v>
      </c>
      <c r="H2183" s="2">
        <v>17000000</v>
      </c>
      <c r="I2183" s="2">
        <v>7</v>
      </c>
    </row>
    <row r="2184" spans="1:9" x14ac:dyDescent="0.3">
      <c r="A2184" s="1" t="s">
        <v>7109</v>
      </c>
      <c r="B2184" s="1">
        <v>94</v>
      </c>
      <c r="C2184" s="1">
        <v>59573085</v>
      </c>
      <c r="D2184" s="1" t="s">
        <v>2717</v>
      </c>
      <c r="E2184" s="1" t="s">
        <v>11769</v>
      </c>
      <c r="F2184" s="1" t="s">
        <v>37</v>
      </c>
      <c r="G2184" s="1" t="s">
        <v>38</v>
      </c>
      <c r="H2184" s="1">
        <v>18000000</v>
      </c>
      <c r="I2184" s="1">
        <v>6.1</v>
      </c>
    </row>
    <row r="2185" spans="1:9" x14ac:dyDescent="0.3">
      <c r="A2185" s="2" t="s">
        <v>935</v>
      </c>
      <c r="B2185" s="2">
        <v>99</v>
      </c>
      <c r="C2185" s="2">
        <v>52691009</v>
      </c>
      <c r="D2185" s="2" t="s">
        <v>3057</v>
      </c>
      <c r="E2185" s="2" t="s">
        <v>11773</v>
      </c>
      <c r="F2185" s="2" t="s">
        <v>37</v>
      </c>
      <c r="G2185" s="2" t="s">
        <v>38</v>
      </c>
      <c r="H2185" s="2">
        <v>21000000</v>
      </c>
      <c r="I2185" s="2">
        <v>6.6</v>
      </c>
    </row>
    <row r="2186" spans="1:9" x14ac:dyDescent="0.3">
      <c r="A2186" s="1" t="s">
        <v>1311</v>
      </c>
      <c r="B2186" s="1">
        <v>107</v>
      </c>
      <c r="C2186" s="1">
        <v>59735548</v>
      </c>
      <c r="D2186" s="1" t="s">
        <v>4177</v>
      </c>
      <c r="E2186" s="1" t="s">
        <v>11777</v>
      </c>
      <c r="F2186" s="1" t="s">
        <v>37</v>
      </c>
      <c r="G2186" s="1" t="s">
        <v>38</v>
      </c>
      <c r="H2186" s="1">
        <v>15000000</v>
      </c>
      <c r="I2186" s="1">
        <v>7.8</v>
      </c>
    </row>
    <row r="2187" spans="1:9" x14ac:dyDescent="0.3">
      <c r="A2187" s="2" t="s">
        <v>4955</v>
      </c>
      <c r="B2187" s="2">
        <v>180</v>
      </c>
      <c r="C2187" s="2">
        <v>51600000</v>
      </c>
      <c r="D2187" s="2" t="s">
        <v>11781</v>
      </c>
      <c r="E2187" s="2" t="s">
        <v>11782</v>
      </c>
      <c r="F2187" s="2" t="s">
        <v>37</v>
      </c>
      <c r="G2187" s="2" t="s">
        <v>38</v>
      </c>
      <c r="H2187" s="2">
        <v>18000000</v>
      </c>
      <c r="I2187" s="2">
        <v>8.3000000000000007</v>
      </c>
    </row>
    <row r="2188" spans="1:9" x14ac:dyDescent="0.3">
      <c r="A2188" s="1" t="s">
        <v>10918</v>
      </c>
      <c r="B2188" s="1">
        <v>89</v>
      </c>
      <c r="C2188" s="1">
        <v>43818159</v>
      </c>
      <c r="D2188" s="1" t="s">
        <v>5103</v>
      </c>
      <c r="E2188" s="1" t="s">
        <v>11785</v>
      </c>
      <c r="F2188" s="1" t="s">
        <v>37</v>
      </c>
      <c r="G2188" s="1" t="s">
        <v>38</v>
      </c>
      <c r="H2188" s="1">
        <v>20000000</v>
      </c>
      <c r="I2188" s="1">
        <v>3.9</v>
      </c>
    </row>
    <row r="2189" spans="1:9" x14ac:dyDescent="0.3">
      <c r="A2189" s="2" t="s">
        <v>2042</v>
      </c>
      <c r="B2189" s="2">
        <v>97</v>
      </c>
      <c r="C2189" s="2">
        <v>86049418</v>
      </c>
      <c r="D2189" s="2" t="s">
        <v>1671</v>
      </c>
      <c r="E2189" s="2" t="s">
        <v>11789</v>
      </c>
      <c r="F2189" s="2" t="s">
        <v>37</v>
      </c>
      <c r="G2189" s="2" t="s">
        <v>38</v>
      </c>
      <c r="H2189" s="2">
        <v>17000000</v>
      </c>
      <c r="I2189" s="2">
        <v>7</v>
      </c>
    </row>
    <row r="2190" spans="1:9" x14ac:dyDescent="0.3">
      <c r="A2190" s="1" t="s">
        <v>11792</v>
      </c>
      <c r="B2190" s="1">
        <v>113</v>
      </c>
      <c r="C2190" s="1">
        <v>43601508</v>
      </c>
      <c r="D2190" s="1" t="s">
        <v>1415</v>
      </c>
      <c r="E2190" s="1" t="s">
        <v>11794</v>
      </c>
      <c r="F2190" s="1" t="s">
        <v>37</v>
      </c>
      <c r="G2190" s="1" t="s">
        <v>38</v>
      </c>
      <c r="H2190" s="1">
        <v>18000000</v>
      </c>
      <c r="I2190" s="1">
        <v>6.7</v>
      </c>
    </row>
    <row r="2191" spans="1:9" x14ac:dyDescent="0.3">
      <c r="A2191" s="2" t="s">
        <v>11681</v>
      </c>
      <c r="B2191" s="2">
        <v>131</v>
      </c>
      <c r="C2191" s="2">
        <v>41300105</v>
      </c>
      <c r="D2191" s="2" t="s">
        <v>8060</v>
      </c>
      <c r="E2191" s="2" t="s">
        <v>11798</v>
      </c>
      <c r="F2191" s="2" t="s">
        <v>37</v>
      </c>
      <c r="G2191" s="2" t="s">
        <v>56</v>
      </c>
      <c r="H2191" s="2">
        <v>19800000</v>
      </c>
      <c r="I2191" s="2">
        <v>7.3</v>
      </c>
    </row>
    <row r="2192" spans="1:9" x14ac:dyDescent="0.3">
      <c r="A2192" s="1" t="s">
        <v>4850</v>
      </c>
      <c r="B2192" s="1">
        <v>103</v>
      </c>
      <c r="C2192" s="1">
        <v>41382841</v>
      </c>
      <c r="D2192" s="1" t="s">
        <v>2490</v>
      </c>
      <c r="E2192" s="1" t="s">
        <v>11805</v>
      </c>
      <c r="F2192" s="1" t="s">
        <v>37</v>
      </c>
      <c r="G2192" s="1" t="s">
        <v>38</v>
      </c>
      <c r="H2192" s="1">
        <v>18000000</v>
      </c>
      <c r="I2192" s="1">
        <v>6.3</v>
      </c>
    </row>
    <row r="2193" spans="1:9" x14ac:dyDescent="0.3">
      <c r="A2193" s="2" t="s">
        <v>1133</v>
      </c>
      <c r="B2193" s="2">
        <v>119</v>
      </c>
      <c r="C2193" s="2">
        <v>42335698</v>
      </c>
      <c r="D2193" s="2" t="s">
        <v>1415</v>
      </c>
      <c r="E2193" s="2" t="s">
        <v>11808</v>
      </c>
      <c r="F2193" s="2" t="s">
        <v>37</v>
      </c>
      <c r="G2193" s="2" t="s">
        <v>38</v>
      </c>
      <c r="H2193" s="2">
        <v>18000000</v>
      </c>
      <c r="I2193" s="2">
        <v>7.8</v>
      </c>
    </row>
    <row r="2194" spans="1:9" x14ac:dyDescent="0.3">
      <c r="A2194" s="1" t="s">
        <v>4003</v>
      </c>
      <c r="B2194" s="1">
        <v>98</v>
      </c>
      <c r="C2194" s="1">
        <v>33404871</v>
      </c>
      <c r="D2194" s="1" t="s">
        <v>3409</v>
      </c>
      <c r="E2194" s="1" t="s">
        <v>11811</v>
      </c>
      <c r="F2194" s="1" t="s">
        <v>37</v>
      </c>
      <c r="G2194" s="1" t="s">
        <v>38</v>
      </c>
      <c r="H2194" s="1">
        <v>18000000</v>
      </c>
      <c r="I2194" s="1">
        <v>7.3</v>
      </c>
    </row>
    <row r="2195" spans="1:9" x14ac:dyDescent="0.3">
      <c r="A2195" s="2" t="s">
        <v>1155</v>
      </c>
      <c r="B2195" s="2">
        <v>111</v>
      </c>
      <c r="C2195" s="2">
        <v>31471430</v>
      </c>
      <c r="D2195" s="2" t="s">
        <v>2819</v>
      </c>
      <c r="E2195" s="2" t="s">
        <v>11817</v>
      </c>
      <c r="F2195" s="2" t="s">
        <v>37</v>
      </c>
      <c r="G2195" s="2" t="s">
        <v>38</v>
      </c>
      <c r="H2195" s="2">
        <v>15000000</v>
      </c>
      <c r="I2195" s="2">
        <v>7.6</v>
      </c>
    </row>
    <row r="2196" spans="1:9" x14ac:dyDescent="0.3">
      <c r="A2196" s="1" t="s">
        <v>9593</v>
      </c>
      <c r="B2196" s="1">
        <v>94</v>
      </c>
      <c r="C2196" s="1">
        <v>30222640</v>
      </c>
      <c r="D2196" s="1" t="s">
        <v>7837</v>
      </c>
      <c r="E2196" s="1" t="s">
        <v>11822</v>
      </c>
      <c r="F2196" s="1" t="s">
        <v>37</v>
      </c>
      <c r="G2196" s="1" t="s">
        <v>38</v>
      </c>
      <c r="H2196" s="1">
        <v>25000000</v>
      </c>
      <c r="I2196" s="1">
        <v>5.3</v>
      </c>
    </row>
    <row r="2197" spans="1:9" x14ac:dyDescent="0.3">
      <c r="A2197" s="2" t="s">
        <v>11825</v>
      </c>
      <c r="B2197" s="2">
        <v>81</v>
      </c>
      <c r="C2197" s="2">
        <v>26906039</v>
      </c>
      <c r="D2197" s="2" t="s">
        <v>2136</v>
      </c>
      <c r="E2197" s="2" t="s">
        <v>11828</v>
      </c>
      <c r="F2197" s="2" t="s">
        <v>37</v>
      </c>
      <c r="G2197" s="2" t="s">
        <v>38</v>
      </c>
      <c r="H2197" s="2">
        <v>18000000</v>
      </c>
      <c r="I2197" s="2">
        <v>5.3</v>
      </c>
    </row>
    <row r="2198" spans="1:9" x14ac:dyDescent="0.3">
      <c r="A2198" s="1" t="s">
        <v>5367</v>
      </c>
      <c r="B2198" s="1">
        <v>89</v>
      </c>
      <c r="C2198" s="1">
        <v>21378000</v>
      </c>
      <c r="D2198" s="1" t="s">
        <v>7406</v>
      </c>
      <c r="E2198" s="1" t="s">
        <v>11832</v>
      </c>
      <c r="F2198" s="1" t="s">
        <v>37</v>
      </c>
      <c r="G2198" s="1" t="s">
        <v>38</v>
      </c>
      <c r="H2198" s="1">
        <v>1000000</v>
      </c>
      <c r="I2198" s="1">
        <v>6.8</v>
      </c>
    </row>
    <row r="2199" spans="1:9" x14ac:dyDescent="0.3">
      <c r="A2199" s="2" t="s">
        <v>11835</v>
      </c>
      <c r="B2199" s="2">
        <v>106</v>
      </c>
      <c r="C2199" s="2">
        <v>43853424</v>
      </c>
      <c r="D2199" s="2" t="s">
        <v>11837</v>
      </c>
      <c r="E2199" s="2" t="s">
        <v>11838</v>
      </c>
      <c r="F2199" s="2" t="s">
        <v>37</v>
      </c>
      <c r="G2199" s="2" t="s">
        <v>38</v>
      </c>
      <c r="H2199" s="2">
        <v>18000000</v>
      </c>
      <c r="I2199" s="2">
        <v>7.1</v>
      </c>
    </row>
    <row r="2200" spans="1:9" x14ac:dyDescent="0.3">
      <c r="A2200" s="1" t="s">
        <v>11846</v>
      </c>
      <c r="B2200" s="1">
        <v>86</v>
      </c>
      <c r="C2200" s="1">
        <v>23993605</v>
      </c>
      <c r="D2200" s="1" t="s">
        <v>9193</v>
      </c>
      <c r="E2200" s="1" t="s">
        <v>11847</v>
      </c>
      <c r="F2200" s="1" t="s">
        <v>37</v>
      </c>
      <c r="G2200" s="1" t="s">
        <v>38</v>
      </c>
      <c r="H2200" s="1">
        <v>18000000</v>
      </c>
      <c r="I2200" s="1">
        <v>5.8</v>
      </c>
    </row>
    <row r="2201" spans="1:9" x14ac:dyDescent="0.3">
      <c r="A2201" s="2" t="s">
        <v>9667</v>
      </c>
      <c r="B2201" s="2">
        <v>103</v>
      </c>
      <c r="C2201" s="2">
        <v>26400000</v>
      </c>
      <c r="D2201" s="2" t="s">
        <v>42</v>
      </c>
      <c r="E2201" s="2" t="s">
        <v>11852</v>
      </c>
      <c r="F2201" s="2" t="s">
        <v>37</v>
      </c>
      <c r="G2201" s="2" t="s">
        <v>38</v>
      </c>
      <c r="H2201" s="2">
        <v>18000000</v>
      </c>
      <c r="I2201" s="2">
        <v>5.8</v>
      </c>
    </row>
    <row r="2202" spans="1:9" x14ac:dyDescent="0.3">
      <c r="A2202" s="1" t="s">
        <v>487</v>
      </c>
      <c r="B2202" s="1">
        <v>121</v>
      </c>
      <c r="C2202" s="1">
        <v>45250</v>
      </c>
      <c r="D2202" s="1" t="s">
        <v>1634</v>
      </c>
      <c r="E2202" s="1" t="s">
        <v>11856</v>
      </c>
      <c r="F2202" s="1" t="s">
        <v>37</v>
      </c>
      <c r="G2202" s="1" t="s">
        <v>38</v>
      </c>
      <c r="H2202" s="1">
        <v>18000000</v>
      </c>
      <c r="I2202" s="1">
        <v>8.3000000000000007</v>
      </c>
    </row>
    <row r="2203" spans="1:9" x14ac:dyDescent="0.3">
      <c r="A2203" s="2" t="s">
        <v>11860</v>
      </c>
      <c r="B2203" s="2">
        <v>109</v>
      </c>
      <c r="C2203" s="2">
        <v>22927390</v>
      </c>
      <c r="D2203" s="2" t="s">
        <v>214</v>
      </c>
      <c r="E2203" s="2" t="s">
        <v>11862</v>
      </c>
      <c r="F2203" s="2" t="s">
        <v>37</v>
      </c>
      <c r="G2203" s="2" t="s">
        <v>38</v>
      </c>
      <c r="H2203" s="2">
        <v>18000000</v>
      </c>
      <c r="I2203" s="2">
        <v>5.6</v>
      </c>
    </row>
    <row r="2204" spans="1:9" x14ac:dyDescent="0.3">
      <c r="A2204" s="1" t="s">
        <v>3122</v>
      </c>
      <c r="B2204" s="1">
        <v>109</v>
      </c>
      <c r="C2204" s="1">
        <v>4250320</v>
      </c>
      <c r="D2204" s="1" t="s">
        <v>9420</v>
      </c>
      <c r="E2204" s="1" t="s">
        <v>11867</v>
      </c>
      <c r="F2204" s="1" t="s">
        <v>37</v>
      </c>
      <c r="G2204" s="1" t="s">
        <v>38</v>
      </c>
      <c r="H2204" s="1">
        <v>18000000</v>
      </c>
      <c r="I2204" s="1">
        <v>6.8</v>
      </c>
    </row>
    <row r="2205" spans="1:9" x14ac:dyDescent="0.3">
      <c r="A2205" s="2" t="s">
        <v>11871</v>
      </c>
      <c r="B2205" s="2">
        <v>123</v>
      </c>
      <c r="C2205" s="2">
        <v>22452209</v>
      </c>
      <c r="D2205" s="2" t="s">
        <v>3464</v>
      </c>
      <c r="E2205" s="2" t="s">
        <v>11872</v>
      </c>
      <c r="F2205" s="2" t="s">
        <v>37</v>
      </c>
      <c r="G2205" s="2" t="s">
        <v>38</v>
      </c>
      <c r="H2205" s="2">
        <v>18000000</v>
      </c>
      <c r="I2205" s="2">
        <v>5</v>
      </c>
    </row>
    <row r="2206" spans="1:9" x14ac:dyDescent="0.3">
      <c r="A2206" s="1" t="s">
        <v>5289</v>
      </c>
      <c r="B2206" s="1">
        <v>94</v>
      </c>
      <c r="C2206" s="1">
        <v>18329466</v>
      </c>
      <c r="D2206" s="1" t="s">
        <v>7682</v>
      </c>
      <c r="E2206" s="1" t="s">
        <v>11875</v>
      </c>
      <c r="F2206" s="1" t="s">
        <v>37</v>
      </c>
      <c r="G2206" s="1" t="s">
        <v>38</v>
      </c>
      <c r="H2206" s="1">
        <v>18000000</v>
      </c>
      <c r="I2206" s="1">
        <v>7.6</v>
      </c>
    </row>
    <row r="2207" spans="1:9" x14ac:dyDescent="0.3">
      <c r="A2207" s="2" t="s">
        <v>4003</v>
      </c>
      <c r="B2207" s="2">
        <v>94</v>
      </c>
      <c r="C2207" s="2">
        <v>17071230</v>
      </c>
      <c r="D2207" s="2" t="s">
        <v>1009</v>
      </c>
      <c r="E2207" s="2" t="s">
        <v>11878</v>
      </c>
      <c r="F2207" s="2" t="s">
        <v>37</v>
      </c>
      <c r="G2207" s="2" t="s">
        <v>38</v>
      </c>
      <c r="H2207" s="2">
        <v>18000000</v>
      </c>
      <c r="I2207" s="2">
        <v>6.7</v>
      </c>
    </row>
    <row r="2208" spans="1:9" x14ac:dyDescent="0.3">
      <c r="A2208" s="1" t="s">
        <v>11881</v>
      </c>
      <c r="B2208" s="1">
        <v>115</v>
      </c>
      <c r="C2208" s="1">
        <v>17174870</v>
      </c>
      <c r="D2208" s="1" t="s">
        <v>7837</v>
      </c>
      <c r="E2208" s="1" t="s">
        <v>11883</v>
      </c>
      <c r="F2208" s="1" t="s">
        <v>37</v>
      </c>
      <c r="G2208" s="1" t="s">
        <v>38</v>
      </c>
      <c r="H2208" s="1">
        <v>18000000</v>
      </c>
      <c r="I2208" s="1">
        <v>6.7</v>
      </c>
    </row>
    <row r="2209" spans="1:9" x14ac:dyDescent="0.3">
      <c r="A2209" s="2" t="s">
        <v>10377</v>
      </c>
      <c r="B2209" s="2">
        <v>107</v>
      </c>
      <c r="C2209" s="2">
        <v>26284475</v>
      </c>
      <c r="D2209" s="2" t="s">
        <v>1671</v>
      </c>
      <c r="E2209" s="2" t="s">
        <v>11887</v>
      </c>
      <c r="F2209" s="2" t="s">
        <v>37</v>
      </c>
      <c r="G2209" s="2" t="s">
        <v>38</v>
      </c>
      <c r="H2209" s="2">
        <v>17000000</v>
      </c>
      <c r="I2209" s="2">
        <v>5.7</v>
      </c>
    </row>
    <row r="2210" spans="1:9" x14ac:dyDescent="0.3">
      <c r="A2210" s="1" t="s">
        <v>11891</v>
      </c>
      <c r="B2210" s="1">
        <v>91</v>
      </c>
      <c r="C2210" s="1">
        <v>16702864</v>
      </c>
      <c r="D2210" s="1" t="s">
        <v>1009</v>
      </c>
      <c r="E2210" s="1" t="s">
        <v>11893</v>
      </c>
      <c r="F2210" s="1" t="s">
        <v>37</v>
      </c>
      <c r="G2210" s="1" t="s">
        <v>38</v>
      </c>
      <c r="H2210" s="1">
        <v>18000000</v>
      </c>
      <c r="I2210" s="1">
        <v>5.2</v>
      </c>
    </row>
    <row r="2211" spans="1:9" x14ac:dyDescent="0.3">
      <c r="A2211" s="2" t="s">
        <v>6704</v>
      </c>
      <c r="B2211" s="2">
        <v>125</v>
      </c>
      <c r="C2211" s="2">
        <v>15561627</v>
      </c>
      <c r="D2211" s="2" t="s">
        <v>3409</v>
      </c>
      <c r="E2211" s="2" t="s">
        <v>11897</v>
      </c>
      <c r="F2211" s="2" t="s">
        <v>37</v>
      </c>
      <c r="G2211" s="2" t="s">
        <v>38</v>
      </c>
      <c r="H2211" s="2">
        <v>18000000</v>
      </c>
      <c r="I2211" s="2">
        <v>7.5</v>
      </c>
    </row>
    <row r="2212" spans="1:9" x14ac:dyDescent="0.3">
      <c r="A2212" s="1" t="s">
        <v>5289</v>
      </c>
      <c r="B2212" s="1">
        <v>122</v>
      </c>
      <c r="C2212" s="1">
        <v>17750583</v>
      </c>
      <c r="D2212" s="1" t="s">
        <v>1544</v>
      </c>
      <c r="E2212" s="1" t="s">
        <v>11900</v>
      </c>
      <c r="F2212" s="1" t="s">
        <v>37</v>
      </c>
      <c r="G2212" s="1" t="s">
        <v>56</v>
      </c>
      <c r="H2212" s="1">
        <v>30000000</v>
      </c>
      <c r="I2212" s="1">
        <v>7.2</v>
      </c>
    </row>
    <row r="2213" spans="1:9" x14ac:dyDescent="0.3">
      <c r="A2213" s="2" t="s">
        <v>1252</v>
      </c>
      <c r="B2213" s="2">
        <v>102</v>
      </c>
      <c r="C2213" s="2">
        <v>14793904</v>
      </c>
      <c r="D2213" s="2" t="s">
        <v>1681</v>
      </c>
      <c r="E2213" s="2" t="s">
        <v>11904</v>
      </c>
      <c r="F2213" s="2" t="s">
        <v>37</v>
      </c>
      <c r="G2213" s="2" t="s">
        <v>268</v>
      </c>
      <c r="H2213" s="2">
        <v>18000000</v>
      </c>
      <c r="I2213" s="2">
        <v>5.3</v>
      </c>
    </row>
    <row r="2214" spans="1:9" x14ac:dyDescent="0.3">
      <c r="A2214" s="1" t="s">
        <v>8950</v>
      </c>
      <c r="B2214" s="1">
        <v>90</v>
      </c>
      <c r="C2214" s="1">
        <v>15281286</v>
      </c>
      <c r="D2214" s="1" t="s">
        <v>1415</v>
      </c>
      <c r="E2214" s="1" t="s">
        <v>11907</v>
      </c>
      <c r="F2214" s="1" t="s">
        <v>37</v>
      </c>
      <c r="G2214" s="1" t="s">
        <v>38</v>
      </c>
      <c r="H2214" s="1">
        <v>18000000</v>
      </c>
      <c r="I2214" s="1">
        <v>6.5</v>
      </c>
    </row>
    <row r="2215" spans="1:9" x14ac:dyDescent="0.3">
      <c r="A2215" s="2" t="s">
        <v>11910</v>
      </c>
      <c r="B2215" s="2">
        <v>98</v>
      </c>
      <c r="C2215" s="2">
        <v>8000000</v>
      </c>
      <c r="D2215" s="2" t="s">
        <v>136</v>
      </c>
      <c r="E2215" s="2" t="s">
        <v>11912</v>
      </c>
      <c r="F2215" s="2" t="s">
        <v>37</v>
      </c>
      <c r="G2215" s="2" t="s">
        <v>38</v>
      </c>
      <c r="H2215" s="2">
        <v>18000000</v>
      </c>
      <c r="I2215" s="2">
        <v>5</v>
      </c>
    </row>
    <row r="2216" spans="1:9" x14ac:dyDescent="0.3">
      <c r="A2216" s="1" t="s">
        <v>11916</v>
      </c>
      <c r="B2216" s="1">
        <v>109</v>
      </c>
      <c r="C2216" s="1">
        <v>13491653</v>
      </c>
      <c r="D2216" s="1" t="s">
        <v>4075</v>
      </c>
      <c r="E2216" s="1" t="s">
        <v>11917</v>
      </c>
      <c r="F2216" s="1" t="s">
        <v>37</v>
      </c>
      <c r="G2216" s="1" t="s">
        <v>38</v>
      </c>
      <c r="H2216" s="1">
        <v>18000000</v>
      </c>
      <c r="I2216" s="1">
        <v>6.1</v>
      </c>
    </row>
    <row r="2217" spans="1:9" x14ac:dyDescent="0.3">
      <c r="A2217" s="2" t="s">
        <v>11926</v>
      </c>
      <c r="B2217" s="2">
        <v>90</v>
      </c>
      <c r="C2217" s="2">
        <v>10494494</v>
      </c>
      <c r="D2217" s="2" t="s">
        <v>334</v>
      </c>
      <c r="E2217" s="2" t="s">
        <v>11929</v>
      </c>
      <c r="F2217" s="2" t="s">
        <v>37</v>
      </c>
      <c r="G2217" s="2" t="s">
        <v>38</v>
      </c>
      <c r="H2217" s="2">
        <v>18000000</v>
      </c>
      <c r="I2217" s="2">
        <v>4.4000000000000004</v>
      </c>
    </row>
    <row r="2218" spans="1:9" x14ac:dyDescent="0.3">
      <c r="A2218" s="1" t="s">
        <v>1064</v>
      </c>
      <c r="B2218" s="1">
        <v>112</v>
      </c>
      <c r="C2218" s="1">
        <v>7837632</v>
      </c>
      <c r="D2218" s="1" t="s">
        <v>3409</v>
      </c>
      <c r="E2218" s="1" t="s">
        <v>11933</v>
      </c>
      <c r="F2218" s="1" t="s">
        <v>37</v>
      </c>
      <c r="G2218" s="1" t="s">
        <v>38</v>
      </c>
      <c r="H2218" s="1">
        <v>18000000</v>
      </c>
      <c r="I2218" s="1">
        <v>7.5</v>
      </c>
    </row>
    <row r="2219" spans="1:9" x14ac:dyDescent="0.3">
      <c r="A2219" s="2" t="s">
        <v>3891</v>
      </c>
      <c r="B2219" s="2">
        <v>94</v>
      </c>
      <c r="C2219" s="2">
        <v>15155772</v>
      </c>
      <c r="D2219" s="2" t="s">
        <v>1415</v>
      </c>
      <c r="E2219" s="2" t="s">
        <v>11936</v>
      </c>
      <c r="F2219" s="2" t="s">
        <v>37</v>
      </c>
      <c r="G2219" s="2" t="s">
        <v>38</v>
      </c>
      <c r="H2219" s="2">
        <v>18000000</v>
      </c>
      <c r="I2219" s="2">
        <v>5.7</v>
      </c>
    </row>
    <row r="2220" spans="1:9" x14ac:dyDescent="0.3">
      <c r="A2220" s="1" t="s">
        <v>11940</v>
      </c>
      <c r="B2220" s="1">
        <v>105</v>
      </c>
      <c r="C2220" s="1">
        <v>8508843</v>
      </c>
      <c r="D2220" s="1" t="s">
        <v>4219</v>
      </c>
      <c r="E2220" s="1" t="s">
        <v>11942</v>
      </c>
      <c r="F2220" s="1" t="s">
        <v>37</v>
      </c>
      <c r="G2220" s="1" t="s">
        <v>38</v>
      </c>
      <c r="H2220" s="1">
        <v>18000000</v>
      </c>
      <c r="I2220" s="1">
        <v>5.5</v>
      </c>
    </row>
    <row r="2221" spans="1:9" x14ac:dyDescent="0.3">
      <c r="A2221" s="2" t="s">
        <v>11946</v>
      </c>
      <c r="B2221" s="2">
        <v>104</v>
      </c>
      <c r="C2221" s="2">
        <v>7739049</v>
      </c>
      <c r="D2221" s="2" t="s">
        <v>1415</v>
      </c>
      <c r="E2221" s="2" t="s">
        <v>11948</v>
      </c>
      <c r="F2221" s="2" t="s">
        <v>37</v>
      </c>
      <c r="G2221" s="2" t="s">
        <v>268</v>
      </c>
      <c r="H2221" s="2">
        <v>18000000</v>
      </c>
      <c r="I2221" s="2">
        <v>7.1</v>
      </c>
    </row>
    <row r="2222" spans="1:9" x14ac:dyDescent="0.3">
      <c r="A2222" s="1" t="s">
        <v>5175</v>
      </c>
      <c r="B2222" s="1">
        <v>112</v>
      </c>
      <c r="C2222" s="1">
        <v>6734844</v>
      </c>
      <c r="D2222" s="1" t="s">
        <v>214</v>
      </c>
      <c r="E2222" s="1" t="s">
        <v>11954</v>
      </c>
      <c r="F2222" s="1" t="s">
        <v>37</v>
      </c>
      <c r="G2222" s="1" t="s">
        <v>38</v>
      </c>
      <c r="H2222" s="1">
        <v>17000000</v>
      </c>
      <c r="I2222" s="1">
        <v>5.9</v>
      </c>
    </row>
    <row r="2223" spans="1:9" x14ac:dyDescent="0.3">
      <c r="A2223" s="2" t="s">
        <v>11958</v>
      </c>
      <c r="B2223" s="2">
        <v>108</v>
      </c>
      <c r="C2223" s="2">
        <v>6000000</v>
      </c>
      <c r="D2223" s="2" t="s">
        <v>42</v>
      </c>
      <c r="E2223" s="2" t="s">
        <v>11960</v>
      </c>
      <c r="F2223" s="2" t="s">
        <v>37</v>
      </c>
      <c r="G2223" s="2" t="s">
        <v>38</v>
      </c>
      <c r="H2223" s="2">
        <v>18000000</v>
      </c>
      <c r="I2223" s="2">
        <v>6.7</v>
      </c>
    </row>
    <row r="2224" spans="1:9" x14ac:dyDescent="0.3">
      <c r="A2224" s="1" t="s">
        <v>9392</v>
      </c>
      <c r="B2224" s="1">
        <v>112</v>
      </c>
      <c r="C2224" s="1">
        <v>6615578</v>
      </c>
      <c r="D2224" s="1" t="s">
        <v>6326</v>
      </c>
      <c r="E2224" s="1" t="s">
        <v>11966</v>
      </c>
      <c r="F2224" s="1" t="s">
        <v>37</v>
      </c>
      <c r="G2224" s="1" t="s">
        <v>767</v>
      </c>
      <c r="H2224" s="1">
        <v>13000000</v>
      </c>
      <c r="I2224" s="1">
        <v>7</v>
      </c>
    </row>
    <row r="2225" spans="1:9" x14ac:dyDescent="0.3">
      <c r="A2225" s="2" t="s">
        <v>255</v>
      </c>
      <c r="B2225" s="2">
        <v>127</v>
      </c>
      <c r="C2225" s="2">
        <v>5887457</v>
      </c>
      <c r="D2225" s="2" t="s">
        <v>4167</v>
      </c>
      <c r="E2225" s="2" t="s">
        <v>11969</v>
      </c>
      <c r="F2225" s="2" t="s">
        <v>37</v>
      </c>
      <c r="G2225" s="2" t="s">
        <v>38</v>
      </c>
      <c r="H2225" s="2">
        <v>18000000</v>
      </c>
      <c r="I2225" s="2">
        <v>7.9</v>
      </c>
    </row>
    <row r="2226" spans="1:9" x14ac:dyDescent="0.3">
      <c r="A2226" s="1" t="s">
        <v>8186</v>
      </c>
      <c r="B2226" s="1">
        <v>111</v>
      </c>
      <c r="C2226" s="1">
        <v>13362308</v>
      </c>
      <c r="D2226" s="1" t="s">
        <v>3409</v>
      </c>
      <c r="E2226" s="1" t="s">
        <v>11972</v>
      </c>
      <c r="F2226" s="1" t="s">
        <v>37</v>
      </c>
      <c r="G2226" s="1" t="s">
        <v>38</v>
      </c>
      <c r="H2226" s="1">
        <v>18000000</v>
      </c>
      <c r="I2226" s="1">
        <v>6.9</v>
      </c>
    </row>
    <row r="2227" spans="1:9" x14ac:dyDescent="0.3">
      <c r="A2227" s="2" t="s">
        <v>2017</v>
      </c>
      <c r="B2227" s="2">
        <v>126</v>
      </c>
      <c r="C2227" s="2">
        <v>5701643</v>
      </c>
      <c r="D2227" s="2" t="s">
        <v>3430</v>
      </c>
      <c r="E2227" s="2" t="s">
        <v>11976</v>
      </c>
      <c r="F2227" s="2" t="s">
        <v>11980</v>
      </c>
      <c r="G2227" s="2" t="s">
        <v>7170</v>
      </c>
      <c r="H2227" s="2">
        <v>20000000</v>
      </c>
      <c r="I2227" s="2">
        <v>7.3</v>
      </c>
    </row>
    <row r="2228" spans="1:9" x14ac:dyDescent="0.3">
      <c r="A2228" s="1" t="s">
        <v>1294</v>
      </c>
      <c r="B2228" s="1">
        <v>114</v>
      </c>
      <c r="C2228" s="1">
        <v>5694401</v>
      </c>
      <c r="D2228" s="1" t="s">
        <v>334</v>
      </c>
      <c r="E2228" s="1" t="s">
        <v>11981</v>
      </c>
      <c r="F2228" s="1" t="s">
        <v>37</v>
      </c>
      <c r="G2228" s="1" t="s">
        <v>56</v>
      </c>
      <c r="H2228" s="1">
        <v>18000000</v>
      </c>
      <c r="I2228" s="1">
        <v>7.3</v>
      </c>
    </row>
    <row r="2229" spans="1:9" x14ac:dyDescent="0.3">
      <c r="A2229" s="2" t="s">
        <v>11984</v>
      </c>
      <c r="B2229" s="2">
        <v>99</v>
      </c>
      <c r="C2229" s="2">
        <v>5333658</v>
      </c>
      <c r="D2229" s="2" t="s">
        <v>647</v>
      </c>
      <c r="E2229" s="2" t="s">
        <v>11986</v>
      </c>
      <c r="F2229" s="2" t="s">
        <v>37</v>
      </c>
      <c r="G2229" s="2" t="s">
        <v>38</v>
      </c>
      <c r="H2229" s="2">
        <v>20000000</v>
      </c>
      <c r="I2229" s="2">
        <v>3.5</v>
      </c>
    </row>
    <row r="2230" spans="1:9" x14ac:dyDescent="0.3">
      <c r="A2230" s="1" t="s">
        <v>857</v>
      </c>
      <c r="B2230" s="1">
        <v>150</v>
      </c>
      <c r="C2230" s="1">
        <v>4414535</v>
      </c>
      <c r="D2230" s="1" t="s">
        <v>3409</v>
      </c>
      <c r="E2230" s="1" t="s">
        <v>11991</v>
      </c>
      <c r="F2230" s="1" t="s">
        <v>37</v>
      </c>
      <c r="G2230" s="1" t="s">
        <v>56</v>
      </c>
      <c r="H2230" s="1">
        <v>18000000</v>
      </c>
      <c r="I2230" s="1">
        <v>7.8</v>
      </c>
    </row>
    <row r="2231" spans="1:9" x14ac:dyDescent="0.3">
      <c r="A2231" s="2" t="s">
        <v>11999</v>
      </c>
      <c r="B2231" s="2">
        <v>112</v>
      </c>
      <c r="C2231" s="2">
        <v>3707794</v>
      </c>
      <c r="D2231" s="2" t="s">
        <v>1483</v>
      </c>
      <c r="E2231" s="2" t="s">
        <v>12000</v>
      </c>
      <c r="F2231" s="2" t="s">
        <v>37</v>
      </c>
      <c r="G2231" s="2" t="s">
        <v>12004</v>
      </c>
      <c r="H2231" s="2">
        <v>18000000</v>
      </c>
      <c r="I2231" s="2">
        <v>6.7</v>
      </c>
    </row>
    <row r="2232" spans="1:9" x14ac:dyDescent="0.3">
      <c r="A2232" s="1" t="s">
        <v>4003</v>
      </c>
      <c r="B2232" s="1">
        <v>108</v>
      </c>
      <c r="C2232" s="1">
        <v>3203044</v>
      </c>
      <c r="D2232" s="1" t="s">
        <v>1681</v>
      </c>
      <c r="E2232" s="1" t="s">
        <v>12005</v>
      </c>
      <c r="F2232" s="1" t="s">
        <v>37</v>
      </c>
      <c r="G2232" s="1" t="s">
        <v>38</v>
      </c>
      <c r="H2232" s="1">
        <v>18000000</v>
      </c>
      <c r="I2232" s="1">
        <v>6.4</v>
      </c>
    </row>
    <row r="2233" spans="1:9" x14ac:dyDescent="0.3">
      <c r="A2233" s="2" t="s">
        <v>12008</v>
      </c>
      <c r="B2233" s="2">
        <v>116</v>
      </c>
      <c r="C2233" s="2">
        <v>4435083</v>
      </c>
      <c r="D2233" s="2" t="s">
        <v>12009</v>
      </c>
      <c r="E2233" s="2" t="s">
        <v>12010</v>
      </c>
      <c r="F2233" s="2" t="s">
        <v>37</v>
      </c>
      <c r="G2233" s="2" t="s">
        <v>370</v>
      </c>
      <c r="H2233" s="2">
        <v>18000000</v>
      </c>
      <c r="I2233" s="2">
        <v>7.1</v>
      </c>
    </row>
    <row r="2234" spans="1:9" x14ac:dyDescent="0.3">
      <c r="A2234" s="1" t="s">
        <v>12018</v>
      </c>
      <c r="B2234" s="1">
        <v>144</v>
      </c>
      <c r="C2234" s="1">
        <v>2222647</v>
      </c>
      <c r="D2234" s="1" t="s">
        <v>8060</v>
      </c>
      <c r="E2234" s="1" t="s">
        <v>12021</v>
      </c>
      <c r="F2234" s="1" t="s">
        <v>8731</v>
      </c>
      <c r="G2234" s="1" t="s">
        <v>767</v>
      </c>
      <c r="H2234" s="1">
        <v>12000000</v>
      </c>
      <c r="I2234" s="1">
        <v>7.8</v>
      </c>
    </row>
    <row r="2235" spans="1:9" x14ac:dyDescent="0.3">
      <c r="A2235" s="2" t="s">
        <v>12029</v>
      </c>
      <c r="B2235" s="2">
        <v>93</v>
      </c>
      <c r="C2235" s="2">
        <v>3500000</v>
      </c>
      <c r="D2235" s="2" t="s">
        <v>12030</v>
      </c>
      <c r="E2235" s="2" t="s">
        <v>12031</v>
      </c>
      <c r="F2235" s="2" t="s">
        <v>37</v>
      </c>
      <c r="G2235" s="2" t="s">
        <v>38</v>
      </c>
      <c r="H2235" s="2">
        <v>2700000</v>
      </c>
      <c r="I2235" s="2">
        <v>5.9</v>
      </c>
    </row>
    <row r="2236" spans="1:9" x14ac:dyDescent="0.3">
      <c r="A2236" s="1" t="s">
        <v>2641</v>
      </c>
      <c r="B2236" s="1">
        <v>103</v>
      </c>
      <c r="C2236" s="1">
        <v>676698</v>
      </c>
      <c r="D2236" s="1" t="s">
        <v>2142</v>
      </c>
      <c r="E2236" s="1" t="s">
        <v>12034</v>
      </c>
      <c r="F2236" s="1" t="s">
        <v>37</v>
      </c>
      <c r="G2236" s="1" t="s">
        <v>38</v>
      </c>
      <c r="H2236" s="1">
        <v>18000000</v>
      </c>
      <c r="I2236" s="1">
        <v>7.2</v>
      </c>
    </row>
    <row r="2237" spans="1:9" x14ac:dyDescent="0.3">
      <c r="A2237" s="2" t="s">
        <v>12060</v>
      </c>
      <c r="B2237" s="2">
        <v>121</v>
      </c>
      <c r="C2237" s="2">
        <v>229311</v>
      </c>
      <c r="D2237" s="2" t="s">
        <v>12061</v>
      </c>
      <c r="E2237" s="2" t="s">
        <v>12062</v>
      </c>
      <c r="F2237" s="2" t="s">
        <v>37</v>
      </c>
      <c r="G2237" s="2" t="s">
        <v>3571</v>
      </c>
      <c r="H2237" s="2">
        <v>11350000</v>
      </c>
      <c r="I2237" s="2">
        <v>6.2</v>
      </c>
    </row>
    <row r="2238" spans="1:9" x14ac:dyDescent="0.3">
      <c r="A2238" s="1" t="s">
        <v>12075</v>
      </c>
      <c r="B2238" s="1">
        <v>105</v>
      </c>
      <c r="C2238" s="1">
        <v>63260</v>
      </c>
      <c r="D2238" s="1" t="s">
        <v>12076</v>
      </c>
      <c r="E2238" s="1" t="s">
        <v>12077</v>
      </c>
      <c r="F2238" s="1" t="s">
        <v>37</v>
      </c>
      <c r="G2238" s="1" t="s">
        <v>1465</v>
      </c>
      <c r="H2238" s="1">
        <v>14000000</v>
      </c>
      <c r="I2238" s="1">
        <v>6.7</v>
      </c>
    </row>
    <row r="2239" spans="1:9" x14ac:dyDescent="0.3">
      <c r="A2239" s="2" t="s">
        <v>6549</v>
      </c>
      <c r="B2239" s="2">
        <v>119</v>
      </c>
      <c r="C2239" s="2">
        <v>121463226</v>
      </c>
      <c r="D2239" s="2" t="s">
        <v>1671</v>
      </c>
      <c r="E2239" s="2" t="s">
        <v>12089</v>
      </c>
      <c r="F2239" s="2" t="s">
        <v>37</v>
      </c>
      <c r="G2239" s="2" t="s">
        <v>38</v>
      </c>
      <c r="H2239" s="2">
        <v>20000000</v>
      </c>
      <c r="I2239" s="2">
        <v>7.6</v>
      </c>
    </row>
    <row r="2240" spans="1:9" x14ac:dyDescent="0.3">
      <c r="A2240" s="1" t="s">
        <v>1071</v>
      </c>
      <c r="B2240" s="1">
        <v>98</v>
      </c>
      <c r="C2240" s="1">
        <v>58006147</v>
      </c>
      <c r="D2240" s="1" t="s">
        <v>4811</v>
      </c>
      <c r="E2240" s="1" t="s">
        <v>12101</v>
      </c>
      <c r="F2240" s="1" t="s">
        <v>37</v>
      </c>
      <c r="G2240" s="1" t="s">
        <v>38</v>
      </c>
      <c r="H2240" s="1">
        <v>23000000</v>
      </c>
      <c r="I2240" s="1">
        <v>6.2</v>
      </c>
    </row>
    <row r="2241" spans="1:9" x14ac:dyDescent="0.3">
      <c r="A2241" s="2" t="s">
        <v>12105</v>
      </c>
      <c r="B2241" s="2">
        <v>80</v>
      </c>
      <c r="C2241" s="2">
        <v>51053787</v>
      </c>
      <c r="D2241" s="2" t="s">
        <v>12106</v>
      </c>
      <c r="E2241" s="2" t="s">
        <v>12107</v>
      </c>
      <c r="F2241" s="2" t="s">
        <v>37</v>
      </c>
      <c r="G2241" s="2" t="s">
        <v>38</v>
      </c>
      <c r="H2241" s="2">
        <v>17500000</v>
      </c>
      <c r="I2241" s="2">
        <v>6.5</v>
      </c>
    </row>
    <row r="2242" spans="1:9" x14ac:dyDescent="0.3">
      <c r="A2242" s="1" t="s">
        <v>12110</v>
      </c>
      <c r="B2242" s="1">
        <v>121</v>
      </c>
      <c r="C2242" s="1">
        <v>23472900</v>
      </c>
      <c r="D2242" s="1" t="s">
        <v>1961</v>
      </c>
      <c r="E2242" s="1" t="s">
        <v>12111</v>
      </c>
      <c r="F2242" s="1" t="s">
        <v>37</v>
      </c>
      <c r="G2242" s="1" t="s">
        <v>56</v>
      </c>
      <c r="H2242" s="1">
        <v>17500000</v>
      </c>
      <c r="I2242" s="1">
        <v>8.1</v>
      </c>
    </row>
    <row r="2243" spans="1:9" x14ac:dyDescent="0.3">
      <c r="A2243" s="2" t="s">
        <v>12115</v>
      </c>
      <c r="B2243" s="2">
        <v>94</v>
      </c>
      <c r="C2243" s="2">
        <v>39687528</v>
      </c>
      <c r="D2243" s="2" t="s">
        <v>464</v>
      </c>
      <c r="E2243" s="2" t="s">
        <v>12117</v>
      </c>
      <c r="F2243" s="2" t="s">
        <v>37</v>
      </c>
      <c r="G2243" s="2" t="s">
        <v>1465</v>
      </c>
      <c r="H2243" s="2">
        <v>24000000</v>
      </c>
      <c r="I2243" s="2">
        <v>6.3</v>
      </c>
    </row>
    <row r="2244" spans="1:9" x14ac:dyDescent="0.3">
      <c r="A2244" s="1" t="s">
        <v>12120</v>
      </c>
      <c r="B2244" s="1">
        <v>93</v>
      </c>
      <c r="C2244" s="1">
        <v>7017178</v>
      </c>
      <c r="D2244" s="1" t="s">
        <v>12121</v>
      </c>
      <c r="E2244" s="1" t="s">
        <v>12122</v>
      </c>
      <c r="F2244" s="1" t="s">
        <v>37</v>
      </c>
      <c r="G2244" s="1" t="s">
        <v>38</v>
      </c>
      <c r="H2244" s="1">
        <v>17500000</v>
      </c>
      <c r="I2244" s="1">
        <v>4.4000000000000004</v>
      </c>
    </row>
    <row r="2245" spans="1:9" x14ac:dyDescent="0.3">
      <c r="A2245" s="2" t="s">
        <v>12131</v>
      </c>
      <c r="B2245" s="2">
        <v>116</v>
      </c>
      <c r="C2245" s="2">
        <v>325491</v>
      </c>
      <c r="D2245" s="2" t="s">
        <v>2125</v>
      </c>
      <c r="E2245" s="2" t="s">
        <v>12134</v>
      </c>
      <c r="F2245" s="2" t="s">
        <v>37</v>
      </c>
      <c r="G2245" s="2" t="s">
        <v>38</v>
      </c>
      <c r="H2245" s="2">
        <v>17500000</v>
      </c>
      <c r="I2245" s="2">
        <v>6</v>
      </c>
    </row>
    <row r="2246" spans="1:9" x14ac:dyDescent="0.3">
      <c r="A2246" s="1" t="s">
        <v>3563</v>
      </c>
      <c r="B2246" s="1">
        <v>101</v>
      </c>
      <c r="C2246" s="1">
        <v>96471845</v>
      </c>
      <c r="D2246" s="1" t="s">
        <v>9754</v>
      </c>
      <c r="E2246" s="1" t="s">
        <v>12139</v>
      </c>
      <c r="F2246" s="1" t="s">
        <v>37</v>
      </c>
      <c r="G2246" s="1" t="s">
        <v>38</v>
      </c>
      <c r="H2246" s="1">
        <v>17000000</v>
      </c>
      <c r="I2246" s="1">
        <v>7.6</v>
      </c>
    </row>
    <row r="2247" spans="1:9" x14ac:dyDescent="0.3">
      <c r="A2247" s="2" t="s">
        <v>29</v>
      </c>
      <c r="B2247" s="2">
        <v>154</v>
      </c>
      <c r="C2247" s="2">
        <v>85200000</v>
      </c>
      <c r="D2247" s="2" t="s">
        <v>73</v>
      </c>
      <c r="E2247" s="2" t="s">
        <v>12144</v>
      </c>
      <c r="F2247" s="2" t="s">
        <v>37</v>
      </c>
      <c r="G2247" s="2" t="s">
        <v>38</v>
      </c>
      <c r="H2247" s="2">
        <v>18500000</v>
      </c>
      <c r="I2247" s="2">
        <v>8.4</v>
      </c>
    </row>
    <row r="2248" spans="1:9" x14ac:dyDescent="0.3">
      <c r="A2248" s="1" t="s">
        <v>12147</v>
      </c>
      <c r="B2248" s="1">
        <v>170</v>
      </c>
      <c r="C2248" s="1">
        <v>72000000</v>
      </c>
      <c r="D2248" s="1" t="s">
        <v>12149</v>
      </c>
      <c r="E2248" s="1" t="s">
        <v>12151</v>
      </c>
      <c r="F2248" s="1" t="s">
        <v>37</v>
      </c>
      <c r="G2248" s="1" t="s">
        <v>38</v>
      </c>
      <c r="H2248" s="1">
        <v>17000000</v>
      </c>
      <c r="I2248" s="1">
        <v>7.9</v>
      </c>
    </row>
    <row r="2249" spans="1:9" x14ac:dyDescent="0.3">
      <c r="A2249" s="2" t="s">
        <v>4831</v>
      </c>
      <c r="B2249" s="2">
        <v>99</v>
      </c>
      <c r="C2249" s="2">
        <v>72219395</v>
      </c>
      <c r="D2249" s="2" t="s">
        <v>3030</v>
      </c>
      <c r="E2249" s="2" t="s">
        <v>12155</v>
      </c>
      <c r="F2249" s="2" t="s">
        <v>37</v>
      </c>
      <c r="G2249" s="2" t="s">
        <v>38</v>
      </c>
      <c r="H2249" s="2">
        <v>17000000</v>
      </c>
      <c r="I2249" s="2">
        <v>5.6</v>
      </c>
    </row>
    <row r="2250" spans="1:9" x14ac:dyDescent="0.3">
      <c r="A2250" s="1" t="s">
        <v>7427</v>
      </c>
      <c r="B2250" s="1">
        <v>104</v>
      </c>
      <c r="C2250" s="1">
        <v>82389560</v>
      </c>
      <c r="D2250" s="1" t="s">
        <v>1671</v>
      </c>
      <c r="E2250" s="1" t="s">
        <v>12158</v>
      </c>
      <c r="F2250" s="1" t="s">
        <v>37</v>
      </c>
      <c r="G2250" s="1" t="s">
        <v>38</v>
      </c>
      <c r="H2250" s="1">
        <v>17000000</v>
      </c>
      <c r="I2250" s="1">
        <v>6.5</v>
      </c>
    </row>
    <row r="2251" spans="1:9" x14ac:dyDescent="0.3">
      <c r="A2251" s="2" t="s">
        <v>8191</v>
      </c>
      <c r="B2251" s="2">
        <v>126</v>
      </c>
      <c r="C2251" s="2">
        <v>71502303</v>
      </c>
      <c r="D2251" s="2" t="s">
        <v>11384</v>
      </c>
      <c r="E2251" s="2" t="s">
        <v>12162</v>
      </c>
      <c r="F2251" s="2" t="s">
        <v>37</v>
      </c>
      <c r="G2251" s="2" t="s">
        <v>38</v>
      </c>
      <c r="H2251" s="2">
        <v>12000000</v>
      </c>
      <c r="I2251" s="2">
        <v>7.5</v>
      </c>
    </row>
    <row r="2252" spans="1:9" x14ac:dyDescent="0.3">
      <c r="A2252" s="1" t="s">
        <v>4939</v>
      </c>
      <c r="B2252" s="1">
        <v>110</v>
      </c>
      <c r="C2252" s="1">
        <v>19179969</v>
      </c>
      <c r="D2252" s="1" t="s">
        <v>1671</v>
      </c>
      <c r="E2252" s="1" t="s">
        <v>12167</v>
      </c>
      <c r="F2252" s="1" t="s">
        <v>37</v>
      </c>
      <c r="G2252" s="1" t="s">
        <v>38</v>
      </c>
      <c r="H2252" s="1">
        <v>17500000</v>
      </c>
      <c r="I2252" s="1">
        <v>6.3</v>
      </c>
    </row>
    <row r="2253" spans="1:9" x14ac:dyDescent="0.3">
      <c r="A2253" s="2" t="s">
        <v>5367</v>
      </c>
      <c r="B2253" s="2">
        <v>101</v>
      </c>
      <c r="C2253" s="2">
        <v>47000000</v>
      </c>
      <c r="D2253" s="2" t="s">
        <v>5544</v>
      </c>
      <c r="E2253" s="2" t="s">
        <v>12170</v>
      </c>
      <c r="F2253" s="2" t="s">
        <v>37</v>
      </c>
      <c r="G2253" s="2" t="s">
        <v>38</v>
      </c>
      <c r="H2253" s="2">
        <v>300000</v>
      </c>
      <c r="I2253" s="2">
        <v>7.9</v>
      </c>
    </row>
    <row r="2254" spans="1:9" x14ac:dyDescent="0.3">
      <c r="A2254" s="1" t="s">
        <v>12173</v>
      </c>
      <c r="B2254" s="1">
        <v>87</v>
      </c>
      <c r="C2254" s="1">
        <v>37566230</v>
      </c>
      <c r="D2254" s="1" t="s">
        <v>12174</v>
      </c>
      <c r="E2254" s="1" t="s">
        <v>12175</v>
      </c>
      <c r="F2254" s="1" t="s">
        <v>37</v>
      </c>
      <c r="G2254" s="1" t="s">
        <v>38</v>
      </c>
      <c r="H2254" s="1">
        <v>17000000</v>
      </c>
      <c r="I2254" s="1">
        <v>5.0999999999999996</v>
      </c>
    </row>
    <row r="2255" spans="1:9" x14ac:dyDescent="0.3">
      <c r="A2255" s="2" t="s">
        <v>6800</v>
      </c>
      <c r="B2255" s="2">
        <v>123</v>
      </c>
      <c r="C2255" s="2">
        <v>70492685</v>
      </c>
      <c r="D2255" s="2" t="s">
        <v>2527</v>
      </c>
      <c r="E2255" s="2" t="s">
        <v>12178</v>
      </c>
      <c r="F2255" s="2" t="s">
        <v>37</v>
      </c>
      <c r="G2255" s="2" t="s">
        <v>38</v>
      </c>
      <c r="H2255" s="2">
        <v>17000000</v>
      </c>
      <c r="I2255" s="2">
        <v>6.7</v>
      </c>
    </row>
    <row r="2256" spans="1:9" x14ac:dyDescent="0.3">
      <c r="A2256" s="1" t="s">
        <v>9521</v>
      </c>
      <c r="B2256" s="1">
        <v>109</v>
      </c>
      <c r="C2256" s="1">
        <v>35635046</v>
      </c>
      <c r="D2256" s="1" t="s">
        <v>464</v>
      </c>
      <c r="E2256" s="1" t="s">
        <v>12181</v>
      </c>
      <c r="F2256" s="1" t="s">
        <v>37</v>
      </c>
      <c r="G2256" s="1" t="s">
        <v>56</v>
      </c>
      <c r="H2256" s="1">
        <v>17000000</v>
      </c>
      <c r="I2256" s="1">
        <v>6.7</v>
      </c>
    </row>
    <row r="2257" spans="1:9" x14ac:dyDescent="0.3">
      <c r="A2257" s="2" t="s">
        <v>12184</v>
      </c>
      <c r="B2257" s="2">
        <v>90</v>
      </c>
      <c r="C2257" s="2">
        <v>45670855</v>
      </c>
      <c r="D2257" s="2" t="s">
        <v>5103</v>
      </c>
      <c r="E2257" s="2" t="s">
        <v>12185</v>
      </c>
      <c r="F2257" s="2" t="s">
        <v>37</v>
      </c>
      <c r="G2257" s="2" t="s">
        <v>268</v>
      </c>
      <c r="H2257" s="2">
        <v>20000000</v>
      </c>
      <c r="I2257" s="2">
        <v>5.6</v>
      </c>
    </row>
    <row r="2258" spans="1:9" x14ac:dyDescent="0.3">
      <c r="A2258" s="1" t="s">
        <v>3802</v>
      </c>
      <c r="B2258" s="1">
        <v>96</v>
      </c>
      <c r="C2258" s="1">
        <v>37939782</v>
      </c>
      <c r="D2258" s="1" t="s">
        <v>1681</v>
      </c>
      <c r="E2258" s="1" t="s">
        <v>12189</v>
      </c>
      <c r="F2258" s="1" t="s">
        <v>37</v>
      </c>
      <c r="G2258" s="1" t="s">
        <v>38</v>
      </c>
      <c r="H2258" s="1">
        <v>17000000</v>
      </c>
      <c r="I2258" s="1">
        <v>5.6</v>
      </c>
    </row>
    <row r="2259" spans="1:9" x14ac:dyDescent="0.3">
      <c r="A2259" s="2" t="s">
        <v>12192</v>
      </c>
      <c r="B2259" s="2">
        <v>82</v>
      </c>
      <c r="C2259" s="2">
        <v>30324946</v>
      </c>
      <c r="D2259" s="2" t="s">
        <v>6545</v>
      </c>
      <c r="E2259" s="2" t="s">
        <v>12194</v>
      </c>
      <c r="F2259" s="2" t="s">
        <v>37</v>
      </c>
      <c r="G2259" s="2" t="s">
        <v>38</v>
      </c>
      <c r="H2259" s="2">
        <v>17000000</v>
      </c>
      <c r="I2259" s="2">
        <v>6.2</v>
      </c>
    </row>
    <row r="2260" spans="1:9" x14ac:dyDescent="0.3">
      <c r="A2260" s="1" t="s">
        <v>11668</v>
      </c>
      <c r="B2260" s="1">
        <v>86</v>
      </c>
      <c r="C2260" s="1">
        <v>27854896</v>
      </c>
      <c r="D2260" s="1" t="s">
        <v>687</v>
      </c>
      <c r="E2260" s="1" t="s">
        <v>12197</v>
      </c>
      <c r="F2260" s="1" t="s">
        <v>37</v>
      </c>
      <c r="G2260" s="1" t="s">
        <v>38</v>
      </c>
      <c r="H2260" s="1">
        <v>17000000</v>
      </c>
      <c r="I2260" s="1">
        <v>5.6</v>
      </c>
    </row>
    <row r="2261" spans="1:9" x14ac:dyDescent="0.3">
      <c r="A2261" s="2" t="s">
        <v>7480</v>
      </c>
      <c r="B2261" s="2">
        <v>108</v>
      </c>
      <c r="C2261" s="2">
        <v>41777564</v>
      </c>
      <c r="D2261" s="2" t="s">
        <v>6403</v>
      </c>
      <c r="E2261" s="2" t="s">
        <v>12201</v>
      </c>
      <c r="F2261" s="2" t="s">
        <v>37</v>
      </c>
      <c r="G2261" s="2" t="s">
        <v>38</v>
      </c>
      <c r="H2261" s="2">
        <v>15000000</v>
      </c>
      <c r="I2261" s="2">
        <v>6.4</v>
      </c>
    </row>
    <row r="2262" spans="1:9" x14ac:dyDescent="0.3">
      <c r="A2262" s="1" t="s">
        <v>4591</v>
      </c>
      <c r="B2262" s="1">
        <v>98</v>
      </c>
      <c r="C2262" s="1">
        <v>22734486</v>
      </c>
      <c r="D2262" s="1" t="s">
        <v>1671</v>
      </c>
      <c r="E2262" s="1" t="s">
        <v>12204</v>
      </c>
      <c r="F2262" s="1" t="s">
        <v>37</v>
      </c>
      <c r="G2262" s="1" t="s">
        <v>38</v>
      </c>
      <c r="H2262" s="1">
        <v>17000000</v>
      </c>
      <c r="I2262" s="1">
        <v>5.6</v>
      </c>
    </row>
    <row r="2263" spans="1:9" x14ac:dyDescent="0.3">
      <c r="A2263" s="2" t="s">
        <v>8546</v>
      </c>
      <c r="B2263" s="2">
        <v>129</v>
      </c>
      <c r="C2263" s="2">
        <v>44469602</v>
      </c>
      <c r="D2263" s="2" t="s">
        <v>1634</v>
      </c>
      <c r="E2263" s="2" t="s">
        <v>12209</v>
      </c>
      <c r="F2263" s="2" t="s">
        <v>37</v>
      </c>
      <c r="G2263" s="2" t="s">
        <v>38</v>
      </c>
      <c r="H2263" s="2">
        <v>17000000</v>
      </c>
      <c r="I2263" s="2">
        <v>7.4</v>
      </c>
    </row>
    <row r="2264" spans="1:9" x14ac:dyDescent="0.3">
      <c r="A2264" s="1" t="s">
        <v>12225</v>
      </c>
      <c r="B2264" s="1">
        <v>112</v>
      </c>
      <c r="C2264" s="1">
        <v>64998368</v>
      </c>
      <c r="D2264" s="1" t="s">
        <v>6545</v>
      </c>
      <c r="E2264" s="1" t="s">
        <v>12226</v>
      </c>
      <c r="F2264" s="1" t="s">
        <v>37</v>
      </c>
      <c r="G2264" s="1" t="s">
        <v>38</v>
      </c>
      <c r="H2264" s="1">
        <v>17000000</v>
      </c>
      <c r="I2264" s="1">
        <v>7.2</v>
      </c>
    </row>
    <row r="2265" spans="1:9" x14ac:dyDescent="0.3">
      <c r="A2265" s="2" t="s">
        <v>7352</v>
      </c>
      <c r="B2265" s="2">
        <v>108</v>
      </c>
      <c r="C2265" s="2">
        <v>19693891</v>
      </c>
      <c r="D2265" s="2" t="s">
        <v>4479</v>
      </c>
      <c r="E2265" s="2" t="s">
        <v>12230</v>
      </c>
      <c r="F2265" s="2" t="s">
        <v>37</v>
      </c>
      <c r="G2265" s="2" t="s">
        <v>38</v>
      </c>
      <c r="H2265" s="2">
        <v>34000000</v>
      </c>
      <c r="I2265" s="2">
        <v>4.9000000000000004</v>
      </c>
    </row>
    <row r="2266" spans="1:9" x14ac:dyDescent="0.3">
      <c r="A2266" s="1" t="s">
        <v>79</v>
      </c>
      <c r="B2266" s="1">
        <v>121</v>
      </c>
      <c r="C2266" s="1">
        <v>16311763</v>
      </c>
      <c r="D2266" s="1" t="s">
        <v>2125</v>
      </c>
      <c r="E2266" s="1" t="s">
        <v>12233</v>
      </c>
      <c r="F2266" s="1" t="s">
        <v>37</v>
      </c>
      <c r="G2266" s="1" t="s">
        <v>56</v>
      </c>
      <c r="H2266" s="1">
        <v>17000000</v>
      </c>
      <c r="I2266" s="1">
        <v>7.5</v>
      </c>
    </row>
    <row r="2267" spans="1:9" x14ac:dyDescent="0.3">
      <c r="A2267" s="2" t="s">
        <v>12236</v>
      </c>
      <c r="B2267" s="2">
        <v>89</v>
      </c>
      <c r="C2267" s="2">
        <v>12693621</v>
      </c>
      <c r="D2267" s="2" t="s">
        <v>3030</v>
      </c>
      <c r="E2267" s="2" t="s">
        <v>12237</v>
      </c>
      <c r="F2267" s="2" t="s">
        <v>37</v>
      </c>
      <c r="G2267" s="2" t="s">
        <v>38</v>
      </c>
      <c r="H2267" s="2">
        <v>17000000</v>
      </c>
      <c r="I2267" s="2">
        <v>4.8</v>
      </c>
    </row>
    <row r="2268" spans="1:9" x14ac:dyDescent="0.3">
      <c r="A2268" s="1" t="s">
        <v>12240</v>
      </c>
      <c r="B2268" s="1">
        <v>89</v>
      </c>
      <c r="C2268" s="1">
        <v>15655665</v>
      </c>
      <c r="D2268" s="1" t="s">
        <v>1681</v>
      </c>
      <c r="E2268" s="1" t="s">
        <v>12241</v>
      </c>
      <c r="F2268" s="1" t="s">
        <v>37</v>
      </c>
      <c r="G2268" s="1" t="s">
        <v>38</v>
      </c>
      <c r="H2268" s="1">
        <v>4000000</v>
      </c>
      <c r="I2268" s="1">
        <v>3.1</v>
      </c>
    </row>
    <row r="2269" spans="1:9" x14ac:dyDescent="0.3">
      <c r="A2269" s="2" t="s">
        <v>12245</v>
      </c>
      <c r="B2269" s="2">
        <v>73</v>
      </c>
      <c r="C2269" s="2">
        <v>11634458</v>
      </c>
      <c r="D2269" s="2" t="s">
        <v>12247</v>
      </c>
      <c r="E2269" s="2" t="s">
        <v>12248</v>
      </c>
      <c r="F2269" s="2" t="s">
        <v>37</v>
      </c>
      <c r="G2269" s="2" t="s">
        <v>38</v>
      </c>
      <c r="H2269" s="2">
        <v>17000000</v>
      </c>
      <c r="I2269" s="2">
        <v>5.8</v>
      </c>
    </row>
    <row r="2270" spans="1:9" x14ac:dyDescent="0.3">
      <c r="A2270" s="1" t="s">
        <v>3098</v>
      </c>
      <c r="B2270" s="1">
        <v>132</v>
      </c>
      <c r="C2270" s="1">
        <v>27154426</v>
      </c>
      <c r="D2270" s="1" t="s">
        <v>2125</v>
      </c>
      <c r="E2270" s="1" t="s">
        <v>12252</v>
      </c>
      <c r="F2270" s="1" t="s">
        <v>37</v>
      </c>
      <c r="G2270" s="1" t="s">
        <v>38</v>
      </c>
      <c r="H2270" s="1">
        <v>17000000</v>
      </c>
      <c r="I2270" s="1">
        <v>6.7</v>
      </c>
    </row>
    <row r="2271" spans="1:9" x14ac:dyDescent="0.3">
      <c r="A2271" s="2" t="s">
        <v>12262</v>
      </c>
      <c r="B2271" s="2">
        <v>96</v>
      </c>
      <c r="C2271" s="2">
        <v>54239856</v>
      </c>
      <c r="D2271" s="2" t="s">
        <v>6403</v>
      </c>
      <c r="E2271" s="2" t="s">
        <v>12264</v>
      </c>
      <c r="F2271" s="2" t="s">
        <v>37</v>
      </c>
      <c r="G2271" s="2" t="s">
        <v>38</v>
      </c>
      <c r="H2271" s="2">
        <v>17000000</v>
      </c>
      <c r="I2271" s="2">
        <v>6.5</v>
      </c>
    </row>
    <row r="2272" spans="1:9" x14ac:dyDescent="0.3">
      <c r="A2272" s="1" t="s">
        <v>4239</v>
      </c>
      <c r="B2272" s="1">
        <v>98</v>
      </c>
      <c r="C2272" s="1">
        <v>8662318</v>
      </c>
      <c r="D2272" s="1" t="s">
        <v>1681</v>
      </c>
      <c r="E2272" s="1" t="s">
        <v>12269</v>
      </c>
      <c r="F2272" s="1" t="s">
        <v>37</v>
      </c>
      <c r="G2272" s="1" t="s">
        <v>38</v>
      </c>
      <c r="H2272" s="1">
        <v>17000000</v>
      </c>
      <c r="I2272" s="1">
        <v>5.9</v>
      </c>
    </row>
    <row r="2273" spans="1:9" x14ac:dyDescent="0.3">
      <c r="A2273" s="2" t="s">
        <v>1744</v>
      </c>
      <c r="B2273" s="2">
        <v>107</v>
      </c>
      <c r="C2273" s="2">
        <v>7156725</v>
      </c>
      <c r="D2273" s="2" t="s">
        <v>6419</v>
      </c>
      <c r="E2273" s="2" t="s">
        <v>12273</v>
      </c>
      <c r="F2273" s="2" t="s">
        <v>37</v>
      </c>
      <c r="G2273" s="2" t="s">
        <v>38</v>
      </c>
      <c r="H2273" s="2">
        <v>19000000</v>
      </c>
      <c r="I2273" s="2">
        <v>5.5</v>
      </c>
    </row>
    <row r="2274" spans="1:9" x14ac:dyDescent="0.3">
      <c r="A2274" s="1" t="s">
        <v>12276</v>
      </c>
      <c r="B2274" s="1">
        <v>134</v>
      </c>
      <c r="C2274" s="1">
        <v>15681020</v>
      </c>
      <c r="D2274" s="1" t="s">
        <v>7677</v>
      </c>
      <c r="E2274" s="1" t="s">
        <v>12277</v>
      </c>
      <c r="F2274" s="1" t="s">
        <v>37</v>
      </c>
      <c r="G2274" s="1" t="s">
        <v>56</v>
      </c>
      <c r="H2274" s="1">
        <v>17000000</v>
      </c>
      <c r="I2274" s="1">
        <v>3.6</v>
      </c>
    </row>
    <row r="2275" spans="1:9" x14ac:dyDescent="0.3">
      <c r="A2275" s="2" t="s">
        <v>12287</v>
      </c>
      <c r="B2275" s="2">
        <v>122</v>
      </c>
      <c r="C2275" s="2">
        <v>6855137</v>
      </c>
      <c r="D2275" s="2" t="s">
        <v>464</v>
      </c>
      <c r="E2275" s="2" t="s">
        <v>12288</v>
      </c>
      <c r="F2275" s="2" t="s">
        <v>37</v>
      </c>
      <c r="G2275" s="2" t="s">
        <v>767</v>
      </c>
      <c r="H2275" s="2">
        <v>17000000</v>
      </c>
      <c r="I2275" s="2">
        <v>7.4</v>
      </c>
    </row>
    <row r="2276" spans="1:9" x14ac:dyDescent="0.3">
      <c r="A2276" s="1" t="s">
        <v>12295</v>
      </c>
      <c r="B2276" s="1">
        <v>97</v>
      </c>
      <c r="C2276" s="1">
        <v>2315683</v>
      </c>
      <c r="D2276" s="1" t="s">
        <v>12296</v>
      </c>
      <c r="E2276" s="1" t="s">
        <v>12297</v>
      </c>
      <c r="F2276" s="1" t="s">
        <v>37</v>
      </c>
      <c r="G2276" s="1" t="s">
        <v>56</v>
      </c>
      <c r="H2276" s="1">
        <v>17000000</v>
      </c>
      <c r="I2276" s="1">
        <v>3</v>
      </c>
    </row>
    <row r="2277" spans="1:9" x14ac:dyDescent="0.3">
      <c r="A2277" s="2" t="s">
        <v>2392</v>
      </c>
      <c r="B2277" s="2">
        <v>110</v>
      </c>
      <c r="C2277" s="2">
        <v>39825798</v>
      </c>
      <c r="D2277" s="2" t="s">
        <v>3277</v>
      </c>
      <c r="E2277" s="2" t="s">
        <v>12301</v>
      </c>
      <c r="F2277" s="2" t="s">
        <v>37</v>
      </c>
      <c r="G2277" s="2" t="s">
        <v>38</v>
      </c>
      <c r="H2277" s="2">
        <v>16000000</v>
      </c>
      <c r="I2277" s="2">
        <v>7.6</v>
      </c>
    </row>
    <row r="2278" spans="1:9" x14ac:dyDescent="0.3">
      <c r="A2278" s="1" t="s">
        <v>12305</v>
      </c>
      <c r="B2278" s="1">
        <v>102</v>
      </c>
      <c r="C2278" s="1">
        <v>2000000</v>
      </c>
      <c r="D2278" s="1" t="s">
        <v>8570</v>
      </c>
      <c r="E2278" s="1" t="s">
        <v>12307</v>
      </c>
      <c r="F2278" s="1" t="s">
        <v>37</v>
      </c>
      <c r="G2278" s="1" t="s">
        <v>38</v>
      </c>
      <c r="H2278" s="1">
        <v>17000000</v>
      </c>
      <c r="I2278" s="1">
        <v>6.4</v>
      </c>
    </row>
    <row r="2279" spans="1:9" x14ac:dyDescent="0.3">
      <c r="A2279" s="2" t="s">
        <v>1324</v>
      </c>
      <c r="B2279" s="2">
        <v>98</v>
      </c>
      <c r="C2279" s="2">
        <v>1569918</v>
      </c>
      <c r="D2279" s="2" t="s">
        <v>5685</v>
      </c>
      <c r="E2279" s="2" t="s">
        <v>12312</v>
      </c>
      <c r="F2279" s="2" t="s">
        <v>37</v>
      </c>
      <c r="G2279" s="2" t="s">
        <v>7987</v>
      </c>
      <c r="H2279" s="2">
        <v>17000000</v>
      </c>
      <c r="I2279" s="2">
        <v>6.9</v>
      </c>
    </row>
    <row r="2280" spans="1:9" x14ac:dyDescent="0.3">
      <c r="A2280" s="1" t="s">
        <v>2853</v>
      </c>
      <c r="B2280" s="1">
        <v>120</v>
      </c>
      <c r="C2280" s="1">
        <v>106869</v>
      </c>
      <c r="D2280" s="1" t="s">
        <v>5274</v>
      </c>
      <c r="E2280" s="1" t="s">
        <v>12316</v>
      </c>
      <c r="F2280" s="1" t="s">
        <v>37</v>
      </c>
      <c r="G2280" s="1" t="s">
        <v>1465</v>
      </c>
      <c r="H2280" s="1">
        <v>17000000</v>
      </c>
      <c r="I2280" s="1">
        <v>6.6</v>
      </c>
    </row>
    <row r="2281" spans="1:9" x14ac:dyDescent="0.3">
      <c r="A2281" s="2" t="s">
        <v>9802</v>
      </c>
      <c r="B2281" s="2">
        <v>160</v>
      </c>
      <c r="C2281" s="2">
        <v>273420</v>
      </c>
      <c r="D2281" s="2" t="s">
        <v>12320</v>
      </c>
      <c r="E2281" s="2" t="s">
        <v>12321</v>
      </c>
      <c r="F2281" s="2" t="s">
        <v>37</v>
      </c>
      <c r="G2281" s="2" t="s">
        <v>1465</v>
      </c>
      <c r="H2281" s="2">
        <v>17000000</v>
      </c>
      <c r="I2281" s="2">
        <v>5.5</v>
      </c>
    </row>
    <row r="2282" spans="1:9" x14ac:dyDescent="0.3">
      <c r="A2282" s="1" t="s">
        <v>12337</v>
      </c>
      <c r="B2282" s="1">
        <v>83</v>
      </c>
      <c r="C2282" s="1">
        <v>4930798</v>
      </c>
      <c r="D2282" s="1" t="s">
        <v>5544</v>
      </c>
      <c r="E2282" s="1" t="s">
        <v>12340</v>
      </c>
      <c r="F2282" s="1" t="s">
        <v>37</v>
      </c>
      <c r="G2282" s="1" t="s">
        <v>38</v>
      </c>
      <c r="H2282" s="1">
        <v>17000000</v>
      </c>
      <c r="I2282" s="1">
        <v>4.0999999999999996</v>
      </c>
    </row>
    <row r="2283" spans="1:9" x14ac:dyDescent="0.3">
      <c r="A2283" s="2" t="s">
        <v>12344</v>
      </c>
      <c r="B2283" s="2">
        <v>102</v>
      </c>
      <c r="C2283" s="2">
        <v>59847242</v>
      </c>
      <c r="D2283" s="2" t="s">
        <v>9105</v>
      </c>
      <c r="E2283" s="2" t="s">
        <v>12345</v>
      </c>
      <c r="F2283" s="2" t="s">
        <v>37</v>
      </c>
      <c r="G2283" s="2" t="s">
        <v>38</v>
      </c>
      <c r="H2283" s="2">
        <v>16500000</v>
      </c>
      <c r="I2283" s="2">
        <v>6.8</v>
      </c>
    </row>
    <row r="2284" spans="1:9" x14ac:dyDescent="0.3">
      <c r="A2284" s="1" t="s">
        <v>12348</v>
      </c>
      <c r="B2284" s="1">
        <v>122</v>
      </c>
      <c r="C2284" s="1">
        <v>220914</v>
      </c>
      <c r="D2284" s="1" t="s">
        <v>6326</v>
      </c>
      <c r="E2284" s="1" t="s">
        <v>12349</v>
      </c>
      <c r="F2284" s="1" t="s">
        <v>37</v>
      </c>
      <c r="G2284" s="1" t="s">
        <v>38</v>
      </c>
      <c r="H2284" s="1">
        <v>16800000</v>
      </c>
      <c r="I2284" s="1">
        <v>6.5</v>
      </c>
    </row>
    <row r="2285" spans="1:9" x14ac:dyDescent="0.3">
      <c r="A2285" s="2" t="s">
        <v>760</v>
      </c>
      <c r="B2285" s="2">
        <v>126</v>
      </c>
      <c r="C2285" s="2">
        <v>43848100</v>
      </c>
      <c r="D2285" s="2" t="s">
        <v>1935</v>
      </c>
      <c r="E2285" s="2" t="s">
        <v>12354</v>
      </c>
      <c r="F2285" s="2" t="s">
        <v>37</v>
      </c>
      <c r="G2285" s="2" t="s">
        <v>38</v>
      </c>
      <c r="H2285" s="2">
        <v>15000000</v>
      </c>
      <c r="I2285" s="2">
        <v>7.4</v>
      </c>
    </row>
    <row r="2286" spans="1:9" x14ac:dyDescent="0.3">
      <c r="A2286" s="1" t="s">
        <v>1064</v>
      </c>
      <c r="B2286" s="1">
        <v>136</v>
      </c>
      <c r="C2286" s="1">
        <v>42700000</v>
      </c>
      <c r="D2286" s="1" t="s">
        <v>214</v>
      </c>
      <c r="E2286" s="1" t="s">
        <v>12357</v>
      </c>
      <c r="F2286" s="1" t="s">
        <v>37</v>
      </c>
      <c r="G2286" s="1" t="s">
        <v>38</v>
      </c>
      <c r="H2286" s="1">
        <v>16500000</v>
      </c>
      <c r="I2286" s="1">
        <v>7.7</v>
      </c>
    </row>
    <row r="2287" spans="1:9" x14ac:dyDescent="0.3">
      <c r="A2287" s="2" t="s">
        <v>12360</v>
      </c>
      <c r="B2287" s="2">
        <v>120</v>
      </c>
      <c r="C2287" s="2">
        <v>18663911</v>
      </c>
      <c r="D2287" s="2" t="s">
        <v>6326</v>
      </c>
      <c r="E2287" s="2" t="s">
        <v>12361</v>
      </c>
      <c r="F2287" s="2" t="s">
        <v>37</v>
      </c>
      <c r="G2287" s="2" t="s">
        <v>56</v>
      </c>
      <c r="H2287" s="2">
        <v>16500000</v>
      </c>
      <c r="I2287" s="2">
        <v>7.1</v>
      </c>
    </row>
    <row r="2288" spans="1:9" x14ac:dyDescent="0.3">
      <c r="A2288" s="1" t="s">
        <v>12365</v>
      </c>
      <c r="B2288" s="1">
        <v>108</v>
      </c>
      <c r="C2288" s="1">
        <v>11702090</v>
      </c>
      <c r="D2288" s="1" t="s">
        <v>1681</v>
      </c>
      <c r="E2288" s="1" t="s">
        <v>12367</v>
      </c>
      <c r="F2288" s="1" t="s">
        <v>37</v>
      </c>
      <c r="G2288" s="1" t="s">
        <v>38</v>
      </c>
      <c r="H2288" s="1">
        <v>16500000</v>
      </c>
      <c r="I2288" s="1">
        <v>6.3</v>
      </c>
    </row>
    <row r="2289" spans="1:9" x14ac:dyDescent="0.3">
      <c r="A2289" s="2" t="s">
        <v>12371</v>
      </c>
      <c r="B2289" s="2">
        <v>126</v>
      </c>
      <c r="C2289" s="2">
        <v>13005485</v>
      </c>
      <c r="D2289" s="2" t="s">
        <v>3409</v>
      </c>
      <c r="E2289" s="2" t="s">
        <v>12372</v>
      </c>
      <c r="F2289" s="2" t="s">
        <v>37</v>
      </c>
      <c r="G2289" s="2" t="s">
        <v>38</v>
      </c>
      <c r="H2289" s="2">
        <v>15000000</v>
      </c>
      <c r="I2289" s="2">
        <v>7.6</v>
      </c>
    </row>
    <row r="2290" spans="1:9" x14ac:dyDescent="0.3">
      <c r="A2290" s="1" t="s">
        <v>1096</v>
      </c>
      <c r="B2290" s="1">
        <v>128</v>
      </c>
      <c r="C2290" s="1">
        <v>95860116</v>
      </c>
      <c r="D2290" s="1" t="s">
        <v>2527</v>
      </c>
      <c r="E2290" s="1" t="s">
        <v>12375</v>
      </c>
      <c r="F2290" s="1" t="s">
        <v>37</v>
      </c>
      <c r="G2290" s="1" t="s">
        <v>38</v>
      </c>
      <c r="H2290" s="1">
        <v>16400000</v>
      </c>
      <c r="I2290" s="1">
        <v>8</v>
      </c>
    </row>
    <row r="2291" spans="1:9" x14ac:dyDescent="0.3">
      <c r="A2291" s="2" t="s">
        <v>12378</v>
      </c>
      <c r="B2291" s="2">
        <v>113</v>
      </c>
      <c r="C2291" s="2">
        <v>127175354</v>
      </c>
      <c r="D2291" s="2" t="s">
        <v>1671</v>
      </c>
      <c r="E2291" s="2" t="s">
        <v>12379</v>
      </c>
      <c r="F2291" s="2" t="s">
        <v>37</v>
      </c>
      <c r="G2291" s="2" t="s">
        <v>38</v>
      </c>
      <c r="H2291" s="2">
        <v>16000000</v>
      </c>
      <c r="I2291" s="2">
        <v>7.3</v>
      </c>
    </row>
    <row r="2292" spans="1:9" x14ac:dyDescent="0.3">
      <c r="A2292" s="1" t="s">
        <v>3891</v>
      </c>
      <c r="B2292" s="1">
        <v>89</v>
      </c>
      <c r="C2292" s="1">
        <v>92823600</v>
      </c>
      <c r="D2292" s="1" t="s">
        <v>1415</v>
      </c>
      <c r="E2292" s="1" t="s">
        <v>12384</v>
      </c>
      <c r="F2292" s="1" t="s">
        <v>37</v>
      </c>
      <c r="G2292" s="1" t="s">
        <v>38</v>
      </c>
      <c r="H2292" s="1">
        <v>16000000</v>
      </c>
      <c r="I2292" s="1">
        <v>7.6</v>
      </c>
    </row>
    <row r="2293" spans="1:9" x14ac:dyDescent="0.3">
      <c r="A2293" s="2" t="s">
        <v>10145</v>
      </c>
      <c r="B2293" s="2">
        <v>129</v>
      </c>
      <c r="C2293" s="2">
        <v>54000000</v>
      </c>
      <c r="D2293" s="2" t="s">
        <v>3409</v>
      </c>
      <c r="E2293" s="2" t="s">
        <v>12388</v>
      </c>
      <c r="F2293" s="2" t="s">
        <v>37</v>
      </c>
      <c r="G2293" s="2" t="s">
        <v>38</v>
      </c>
      <c r="H2293" s="2">
        <v>16000000</v>
      </c>
      <c r="I2293" s="2">
        <v>7.8</v>
      </c>
    </row>
    <row r="2294" spans="1:9" x14ac:dyDescent="0.3">
      <c r="A2294" s="1" t="s">
        <v>2542</v>
      </c>
      <c r="B2294" s="1">
        <v>94</v>
      </c>
      <c r="C2294" s="1">
        <v>68525609</v>
      </c>
      <c r="D2294" s="1" t="s">
        <v>1671</v>
      </c>
      <c r="E2294" s="1" t="s">
        <v>12392</v>
      </c>
      <c r="F2294" s="1" t="s">
        <v>37</v>
      </c>
      <c r="G2294" s="1" t="s">
        <v>38</v>
      </c>
      <c r="H2294" s="1">
        <v>15600000</v>
      </c>
      <c r="I2294" s="1">
        <v>6.5</v>
      </c>
    </row>
    <row r="2295" spans="1:9" x14ac:dyDescent="0.3">
      <c r="A2295" s="2" t="s">
        <v>4099</v>
      </c>
      <c r="B2295" s="2">
        <v>106</v>
      </c>
      <c r="C2295" s="2">
        <v>52885587</v>
      </c>
      <c r="D2295" s="2" t="s">
        <v>4479</v>
      </c>
      <c r="E2295" s="2" t="s">
        <v>12396</v>
      </c>
      <c r="F2295" s="2" t="s">
        <v>37</v>
      </c>
      <c r="G2295" s="2" t="s">
        <v>38</v>
      </c>
      <c r="H2295" s="2">
        <v>16000000</v>
      </c>
      <c r="I2295" s="2">
        <v>6.4</v>
      </c>
    </row>
    <row r="2296" spans="1:9" x14ac:dyDescent="0.3">
      <c r="A2296" s="1" t="s">
        <v>12400</v>
      </c>
      <c r="B2296" s="1">
        <v>100</v>
      </c>
      <c r="C2296" s="1">
        <v>44667095</v>
      </c>
      <c r="D2296" s="1" t="s">
        <v>1415</v>
      </c>
      <c r="E2296" s="1" t="s">
        <v>12401</v>
      </c>
      <c r="F2296" s="1" t="s">
        <v>37</v>
      </c>
      <c r="G2296" s="1" t="s">
        <v>1465</v>
      </c>
      <c r="H2296" s="1">
        <v>15000000</v>
      </c>
      <c r="I2296" s="1">
        <v>8</v>
      </c>
    </row>
    <row r="2297" spans="1:9" x14ac:dyDescent="0.3">
      <c r="A2297" s="2" t="s">
        <v>3749</v>
      </c>
      <c r="B2297" s="2">
        <v>89</v>
      </c>
      <c r="C2297" s="2">
        <v>42638165</v>
      </c>
      <c r="D2297" s="2" t="s">
        <v>2094</v>
      </c>
      <c r="E2297" s="2" t="s">
        <v>12404</v>
      </c>
      <c r="F2297" s="2" t="s">
        <v>37</v>
      </c>
      <c r="G2297" s="2" t="s">
        <v>38</v>
      </c>
      <c r="H2297" s="2">
        <v>16000000</v>
      </c>
      <c r="I2297" s="2">
        <v>4.8</v>
      </c>
    </row>
    <row r="2298" spans="1:9" x14ac:dyDescent="0.3">
      <c r="A2298" s="1" t="s">
        <v>5382</v>
      </c>
      <c r="B2298" s="1">
        <v>94</v>
      </c>
      <c r="C2298" s="1">
        <v>45507053</v>
      </c>
      <c r="D2298" s="1" t="s">
        <v>11384</v>
      </c>
      <c r="E2298" s="1" t="s">
        <v>12408</v>
      </c>
      <c r="F2298" s="1" t="s">
        <v>37</v>
      </c>
      <c r="G2298" s="1" t="s">
        <v>38</v>
      </c>
      <c r="H2298" s="1">
        <v>16000000</v>
      </c>
      <c r="I2298" s="1">
        <v>7.8</v>
      </c>
    </row>
    <row r="2299" spans="1:9" x14ac:dyDescent="0.3">
      <c r="A2299" s="2" t="s">
        <v>876</v>
      </c>
      <c r="B2299" s="2">
        <v>83</v>
      </c>
      <c r="C2299" s="2">
        <v>39511038</v>
      </c>
      <c r="D2299" s="2" t="s">
        <v>6403</v>
      </c>
      <c r="E2299" s="2" t="s">
        <v>12411</v>
      </c>
      <c r="F2299" s="2" t="s">
        <v>37</v>
      </c>
      <c r="G2299" s="2" t="s">
        <v>38</v>
      </c>
      <c r="H2299" s="2">
        <v>16000000</v>
      </c>
      <c r="I2299" s="2">
        <v>5.9</v>
      </c>
    </row>
    <row r="2300" spans="1:9" x14ac:dyDescent="0.3">
      <c r="A2300" s="1" t="s">
        <v>12414</v>
      </c>
      <c r="B2300" s="1">
        <v>111</v>
      </c>
      <c r="C2300" s="1">
        <v>6462576</v>
      </c>
      <c r="D2300" s="1" t="s">
        <v>3409</v>
      </c>
      <c r="E2300" s="1" t="s">
        <v>12416</v>
      </c>
      <c r="F2300" s="1" t="s">
        <v>37</v>
      </c>
      <c r="G2300" s="1" t="s">
        <v>38</v>
      </c>
      <c r="H2300" s="1">
        <v>18500000</v>
      </c>
      <c r="I2300" s="1">
        <v>5.4</v>
      </c>
    </row>
    <row r="2301" spans="1:9" x14ac:dyDescent="0.3">
      <c r="A2301" s="2" t="s">
        <v>12419</v>
      </c>
      <c r="B2301" s="2">
        <v>80</v>
      </c>
      <c r="C2301" s="2">
        <v>40363530</v>
      </c>
      <c r="D2301" s="2" t="s">
        <v>3057</v>
      </c>
      <c r="E2301" s="2" t="s">
        <v>12420</v>
      </c>
      <c r="F2301" s="2" t="s">
        <v>37</v>
      </c>
      <c r="G2301" s="2" t="s">
        <v>38</v>
      </c>
      <c r="H2301" s="2">
        <v>16000000</v>
      </c>
      <c r="I2301" s="2">
        <v>3.3</v>
      </c>
    </row>
    <row r="2302" spans="1:9" x14ac:dyDescent="0.3">
      <c r="A2302" s="1" t="s">
        <v>378</v>
      </c>
      <c r="B2302" s="1">
        <v>112</v>
      </c>
      <c r="C2302" s="1">
        <v>37623143</v>
      </c>
      <c r="D2302" s="1" t="s">
        <v>12424</v>
      </c>
      <c r="E2302" s="1" t="s">
        <v>12426</v>
      </c>
      <c r="F2302" s="1" t="s">
        <v>2778</v>
      </c>
      <c r="G2302" s="1" t="s">
        <v>3571</v>
      </c>
      <c r="H2302" s="1">
        <v>13500000</v>
      </c>
      <c r="I2302" s="1">
        <v>8.1999999999999993</v>
      </c>
    </row>
    <row r="2303" spans="1:9" x14ac:dyDescent="0.3">
      <c r="A2303" s="2" t="s">
        <v>4987</v>
      </c>
      <c r="B2303" s="2">
        <v>94</v>
      </c>
      <c r="C2303" s="2">
        <v>33357476</v>
      </c>
      <c r="D2303" s="2" t="s">
        <v>12433</v>
      </c>
      <c r="E2303" s="2" t="s">
        <v>12434</v>
      </c>
      <c r="F2303" s="2" t="s">
        <v>37</v>
      </c>
      <c r="G2303" s="2" t="s">
        <v>38</v>
      </c>
      <c r="H2303" s="2">
        <v>35000000</v>
      </c>
      <c r="I2303" s="2">
        <v>5.4</v>
      </c>
    </row>
    <row r="2304" spans="1:9" x14ac:dyDescent="0.3">
      <c r="A2304" s="1" t="s">
        <v>2943</v>
      </c>
      <c r="B2304" s="1">
        <v>130</v>
      </c>
      <c r="C2304" s="1">
        <v>28734552</v>
      </c>
      <c r="D2304" s="1" t="s">
        <v>5274</v>
      </c>
      <c r="E2304" s="1" t="s">
        <v>12437</v>
      </c>
      <c r="F2304" s="1" t="s">
        <v>37</v>
      </c>
      <c r="G2304" s="1" t="s">
        <v>38</v>
      </c>
      <c r="H2304" s="1">
        <v>16000000</v>
      </c>
      <c r="I2304" s="1">
        <v>6.4</v>
      </c>
    </row>
    <row r="2305" spans="1:9" x14ac:dyDescent="0.3">
      <c r="A2305" s="2" t="s">
        <v>12441</v>
      </c>
      <c r="B2305" s="2">
        <v>91</v>
      </c>
      <c r="C2305" s="2">
        <v>37300107</v>
      </c>
      <c r="D2305" s="2" t="s">
        <v>4384</v>
      </c>
      <c r="E2305" s="2" t="s">
        <v>12442</v>
      </c>
      <c r="F2305" s="2" t="s">
        <v>37</v>
      </c>
      <c r="G2305" s="2" t="s">
        <v>38</v>
      </c>
      <c r="H2305" s="2">
        <v>16000000</v>
      </c>
      <c r="I2305" s="2">
        <v>4.8</v>
      </c>
    </row>
    <row r="2306" spans="1:9" x14ac:dyDescent="0.3">
      <c r="A2306" s="1" t="s">
        <v>6767</v>
      </c>
      <c r="B2306" s="1">
        <v>91</v>
      </c>
      <c r="C2306" s="1">
        <v>27087695</v>
      </c>
      <c r="D2306" s="1" t="s">
        <v>5383</v>
      </c>
      <c r="E2306" s="1" t="s">
        <v>12445</v>
      </c>
      <c r="F2306" s="1" t="s">
        <v>37</v>
      </c>
      <c r="G2306" s="1" t="s">
        <v>38</v>
      </c>
      <c r="H2306" s="1">
        <v>17700000</v>
      </c>
      <c r="I2306" s="1">
        <v>5.9</v>
      </c>
    </row>
    <row r="2307" spans="1:9" x14ac:dyDescent="0.3">
      <c r="A2307" s="2" t="s">
        <v>12448</v>
      </c>
      <c r="B2307" s="2">
        <v>110</v>
      </c>
      <c r="C2307" s="2">
        <v>30102717</v>
      </c>
      <c r="D2307" s="2" t="s">
        <v>4556</v>
      </c>
      <c r="E2307" s="2" t="s">
        <v>12451</v>
      </c>
      <c r="F2307" s="2" t="s">
        <v>37</v>
      </c>
      <c r="G2307" s="2" t="s">
        <v>38</v>
      </c>
      <c r="H2307" s="2">
        <v>15000000</v>
      </c>
      <c r="I2307" s="2">
        <v>5.5</v>
      </c>
    </row>
    <row r="2308" spans="1:9" x14ac:dyDescent="0.3">
      <c r="A2308" s="1" t="s">
        <v>2453</v>
      </c>
      <c r="B2308" s="1">
        <v>121</v>
      </c>
      <c r="C2308" s="1">
        <v>23618786</v>
      </c>
      <c r="D2308" s="1" t="s">
        <v>12456</v>
      </c>
      <c r="E2308" s="1" t="s">
        <v>12457</v>
      </c>
      <c r="F2308" s="1" t="s">
        <v>37</v>
      </c>
      <c r="G2308" s="1" t="s">
        <v>56</v>
      </c>
      <c r="H2308" s="1">
        <v>8000000</v>
      </c>
      <c r="I2308" s="1">
        <v>7.9</v>
      </c>
    </row>
    <row r="2309" spans="1:9" x14ac:dyDescent="0.3">
      <c r="A2309" s="2" t="s">
        <v>12460</v>
      </c>
      <c r="B2309" s="2">
        <v>114</v>
      </c>
      <c r="C2309" s="2">
        <v>26896744</v>
      </c>
      <c r="D2309" s="2" t="s">
        <v>2527</v>
      </c>
      <c r="E2309" s="2" t="s">
        <v>12461</v>
      </c>
      <c r="F2309" s="2" t="s">
        <v>37</v>
      </c>
      <c r="G2309" s="2" t="s">
        <v>38</v>
      </c>
      <c r="H2309" s="2">
        <v>16500000</v>
      </c>
      <c r="I2309" s="2">
        <v>4.9000000000000004</v>
      </c>
    </row>
    <row r="2310" spans="1:9" x14ac:dyDescent="0.3">
      <c r="A2310" s="1" t="s">
        <v>4003</v>
      </c>
      <c r="B2310" s="1">
        <v>96</v>
      </c>
      <c r="C2310" s="1">
        <v>23213577</v>
      </c>
      <c r="D2310" s="1" t="s">
        <v>214</v>
      </c>
      <c r="E2310" s="1" t="s">
        <v>12464</v>
      </c>
      <c r="F2310" s="1" t="s">
        <v>37</v>
      </c>
      <c r="G2310" s="1" t="s">
        <v>3571</v>
      </c>
      <c r="H2310" s="1">
        <v>15500000</v>
      </c>
      <c r="I2310" s="1">
        <v>7.2</v>
      </c>
    </row>
    <row r="2311" spans="1:9" x14ac:dyDescent="0.3">
      <c r="A2311" s="2" t="s">
        <v>12474</v>
      </c>
      <c r="B2311" s="2">
        <v>94</v>
      </c>
      <c r="C2311" s="2">
        <v>20627372</v>
      </c>
      <c r="D2311" s="2" t="s">
        <v>1415</v>
      </c>
      <c r="E2311" s="2" t="s">
        <v>12475</v>
      </c>
      <c r="F2311" s="2" t="s">
        <v>37</v>
      </c>
      <c r="G2311" s="2" t="s">
        <v>38</v>
      </c>
      <c r="H2311" s="2">
        <v>16000000</v>
      </c>
      <c r="I2311" s="2">
        <v>5.3</v>
      </c>
    </row>
    <row r="2312" spans="1:9" x14ac:dyDescent="0.3">
      <c r="A2312" s="1" t="s">
        <v>12479</v>
      </c>
      <c r="B2312" s="1">
        <v>109</v>
      </c>
      <c r="C2312" s="1">
        <v>16346122</v>
      </c>
      <c r="D2312" s="1" t="s">
        <v>3409</v>
      </c>
      <c r="E2312" s="1" t="s">
        <v>12480</v>
      </c>
      <c r="F2312" s="1" t="s">
        <v>37</v>
      </c>
      <c r="G2312" s="1" t="s">
        <v>38</v>
      </c>
      <c r="H2312" s="1">
        <v>16000000</v>
      </c>
      <c r="I2312" s="1">
        <v>7.2</v>
      </c>
    </row>
    <row r="2313" spans="1:9" x14ac:dyDescent="0.3">
      <c r="A2313" s="2" t="s">
        <v>4777</v>
      </c>
      <c r="B2313" s="2">
        <v>107</v>
      </c>
      <c r="C2313" s="2">
        <v>16204793</v>
      </c>
      <c r="D2313" s="2" t="s">
        <v>882</v>
      </c>
      <c r="E2313" s="2" t="s">
        <v>12484</v>
      </c>
      <c r="F2313" s="2" t="s">
        <v>37</v>
      </c>
      <c r="G2313" s="2" t="s">
        <v>38</v>
      </c>
      <c r="H2313" s="2">
        <v>16000000</v>
      </c>
      <c r="I2313" s="2">
        <v>5.0999999999999996</v>
      </c>
    </row>
    <row r="2314" spans="1:9" x14ac:dyDescent="0.3">
      <c r="A2314" s="1" t="s">
        <v>11208</v>
      </c>
      <c r="B2314" s="1">
        <v>96</v>
      </c>
      <c r="C2314" s="1">
        <v>15427192</v>
      </c>
      <c r="D2314" s="1" t="s">
        <v>12488</v>
      </c>
      <c r="E2314" s="1" t="s">
        <v>12489</v>
      </c>
      <c r="F2314" s="1" t="s">
        <v>37</v>
      </c>
      <c r="G2314" s="1" t="s">
        <v>38</v>
      </c>
      <c r="H2314" s="1">
        <v>16000000</v>
      </c>
      <c r="I2314" s="1">
        <v>5.6</v>
      </c>
    </row>
    <row r="2315" spans="1:9" x14ac:dyDescent="0.3">
      <c r="A2315" s="2" t="s">
        <v>4003</v>
      </c>
      <c r="B2315" s="2">
        <v>88</v>
      </c>
      <c r="C2315" s="2">
        <v>14792779</v>
      </c>
      <c r="D2315" s="2" t="s">
        <v>1671</v>
      </c>
      <c r="E2315" s="2" t="s">
        <v>12494</v>
      </c>
      <c r="F2315" s="2" t="s">
        <v>37</v>
      </c>
      <c r="G2315" s="2" t="s">
        <v>38</v>
      </c>
      <c r="H2315" s="2">
        <v>16000000</v>
      </c>
      <c r="I2315" s="2">
        <v>7.6</v>
      </c>
    </row>
    <row r="2316" spans="1:9" x14ac:dyDescent="0.3">
      <c r="A2316" s="1" t="s">
        <v>12497</v>
      </c>
      <c r="B2316" s="1">
        <v>113</v>
      </c>
      <c r="C2316" s="1">
        <v>19057024</v>
      </c>
      <c r="D2316" s="1" t="s">
        <v>214</v>
      </c>
      <c r="E2316" s="1" t="s">
        <v>12498</v>
      </c>
      <c r="F2316" s="1" t="s">
        <v>37</v>
      </c>
      <c r="G2316" s="1" t="s">
        <v>38</v>
      </c>
      <c r="H2316" s="1">
        <v>16000000</v>
      </c>
      <c r="I2316" s="1">
        <v>7.2</v>
      </c>
    </row>
    <row r="2317" spans="1:9" x14ac:dyDescent="0.3">
      <c r="A2317" s="2" t="s">
        <v>12502</v>
      </c>
      <c r="B2317" s="2">
        <v>101</v>
      </c>
      <c r="C2317" s="2">
        <v>14108518</v>
      </c>
      <c r="D2317" s="2" t="s">
        <v>1415</v>
      </c>
      <c r="E2317" s="2" t="s">
        <v>12504</v>
      </c>
      <c r="F2317" s="2" t="s">
        <v>37</v>
      </c>
      <c r="G2317" s="2" t="s">
        <v>38</v>
      </c>
      <c r="H2317" s="2">
        <v>16000000</v>
      </c>
      <c r="I2317" s="2">
        <v>5.7</v>
      </c>
    </row>
    <row r="2318" spans="1:9" x14ac:dyDescent="0.3">
      <c r="A2318" s="1" t="s">
        <v>9927</v>
      </c>
      <c r="B2318" s="1">
        <v>105</v>
      </c>
      <c r="C2318" s="1">
        <v>13854000</v>
      </c>
      <c r="D2318" s="1" t="s">
        <v>2469</v>
      </c>
      <c r="E2318" s="1" t="s">
        <v>12508</v>
      </c>
      <c r="F2318" s="1" t="s">
        <v>37</v>
      </c>
      <c r="G2318" s="1" t="s">
        <v>38</v>
      </c>
      <c r="H2318" s="1">
        <v>20000000</v>
      </c>
      <c r="I2318" s="1">
        <v>5.2</v>
      </c>
    </row>
    <row r="2319" spans="1:9" x14ac:dyDescent="0.3">
      <c r="A2319" s="2" t="s">
        <v>2728</v>
      </c>
      <c r="B2319" s="2">
        <v>125</v>
      </c>
      <c r="C2319" s="2">
        <v>77324422</v>
      </c>
      <c r="D2319" s="2" t="s">
        <v>3409</v>
      </c>
      <c r="E2319" s="2" t="s">
        <v>12511</v>
      </c>
      <c r="F2319" s="2" t="s">
        <v>37</v>
      </c>
      <c r="G2319" s="2" t="s">
        <v>38</v>
      </c>
      <c r="H2319" s="2">
        <v>26000000</v>
      </c>
      <c r="I2319" s="2">
        <v>7.7</v>
      </c>
    </row>
    <row r="2320" spans="1:9" x14ac:dyDescent="0.3">
      <c r="A2320" s="1" t="s">
        <v>12514</v>
      </c>
      <c r="B2320" s="1">
        <v>100</v>
      </c>
      <c r="C2320" s="1">
        <v>15500000</v>
      </c>
      <c r="D2320" s="1" t="s">
        <v>5032</v>
      </c>
      <c r="E2320" s="1" t="s">
        <v>12515</v>
      </c>
      <c r="F2320" s="1" t="s">
        <v>37</v>
      </c>
      <c r="G2320" s="1" t="s">
        <v>767</v>
      </c>
      <c r="H2320" s="1">
        <v>16000000</v>
      </c>
      <c r="I2320" s="1">
        <v>7</v>
      </c>
    </row>
    <row r="2321" spans="1:9" x14ac:dyDescent="0.3">
      <c r="A2321" s="2" t="s">
        <v>12530</v>
      </c>
      <c r="B2321" s="2">
        <v>112</v>
      </c>
      <c r="C2321" s="2">
        <v>4734235</v>
      </c>
      <c r="D2321" s="2" t="s">
        <v>5510</v>
      </c>
      <c r="E2321" s="2" t="s">
        <v>12531</v>
      </c>
      <c r="F2321" s="2" t="s">
        <v>37</v>
      </c>
      <c r="G2321" s="2" t="s">
        <v>38</v>
      </c>
      <c r="H2321" s="2">
        <v>15000000</v>
      </c>
      <c r="I2321" s="2">
        <v>6</v>
      </c>
    </row>
    <row r="2322" spans="1:9" x14ac:dyDescent="0.3">
      <c r="A2322" s="1" t="s">
        <v>4003</v>
      </c>
      <c r="B2322" s="1">
        <v>112</v>
      </c>
      <c r="C2322" s="1">
        <v>4839383</v>
      </c>
      <c r="D2322" s="1" t="s">
        <v>1681</v>
      </c>
      <c r="E2322" s="1" t="s">
        <v>12534</v>
      </c>
      <c r="F2322" s="1" t="s">
        <v>37</v>
      </c>
      <c r="G2322" s="1" t="s">
        <v>38</v>
      </c>
      <c r="H2322" s="1">
        <v>16000000</v>
      </c>
      <c r="I2322" s="1">
        <v>6.6</v>
      </c>
    </row>
    <row r="2323" spans="1:9" x14ac:dyDescent="0.3">
      <c r="A2323" s="2" t="s">
        <v>12537</v>
      </c>
      <c r="B2323" s="2">
        <v>95</v>
      </c>
      <c r="C2323" s="2">
        <v>4193025</v>
      </c>
      <c r="D2323" s="2" t="s">
        <v>6419</v>
      </c>
      <c r="E2323" s="2" t="s">
        <v>12538</v>
      </c>
      <c r="F2323" s="2" t="s">
        <v>37</v>
      </c>
      <c r="G2323" s="2" t="s">
        <v>38</v>
      </c>
      <c r="H2323" s="2">
        <v>15000000</v>
      </c>
      <c r="I2323" s="2">
        <v>6.8</v>
      </c>
    </row>
    <row r="2324" spans="1:9" x14ac:dyDescent="0.3">
      <c r="A2324" s="1" t="s">
        <v>5834</v>
      </c>
      <c r="B2324" s="1">
        <v>110</v>
      </c>
      <c r="C2324" s="1">
        <v>5900000</v>
      </c>
      <c r="D2324" s="1" t="s">
        <v>42</v>
      </c>
      <c r="E2324" s="1" t="s">
        <v>12543</v>
      </c>
      <c r="F2324" s="1" t="s">
        <v>37</v>
      </c>
      <c r="G2324" s="1" t="s">
        <v>56</v>
      </c>
      <c r="H2324" s="1">
        <v>16000000</v>
      </c>
      <c r="I2324" s="1">
        <v>7.2</v>
      </c>
    </row>
    <row r="2325" spans="1:9" x14ac:dyDescent="0.3">
      <c r="A2325" s="2" t="s">
        <v>12546</v>
      </c>
      <c r="B2325" s="2">
        <v>118</v>
      </c>
      <c r="C2325" s="2">
        <v>2849142</v>
      </c>
      <c r="D2325" s="2" t="s">
        <v>3409</v>
      </c>
      <c r="E2325" s="2" t="s">
        <v>12547</v>
      </c>
      <c r="F2325" s="2" t="s">
        <v>37</v>
      </c>
      <c r="G2325" s="2" t="s">
        <v>38</v>
      </c>
      <c r="H2325" s="2">
        <v>16000000</v>
      </c>
      <c r="I2325" s="2">
        <v>7.2</v>
      </c>
    </row>
    <row r="2326" spans="1:9" x14ac:dyDescent="0.3">
      <c r="A2326" s="1" t="s">
        <v>12551</v>
      </c>
      <c r="B2326" s="1">
        <v>97</v>
      </c>
      <c r="C2326" s="1">
        <v>1686429</v>
      </c>
      <c r="D2326" s="1" t="s">
        <v>12552</v>
      </c>
      <c r="E2326" s="1" t="s">
        <v>12553</v>
      </c>
      <c r="F2326" s="1" t="s">
        <v>37</v>
      </c>
      <c r="G2326" s="1" t="s">
        <v>38</v>
      </c>
      <c r="H2326" s="1">
        <v>16000000</v>
      </c>
      <c r="I2326" s="1">
        <v>2.8</v>
      </c>
    </row>
    <row r="2327" spans="1:9" x14ac:dyDescent="0.3">
      <c r="A2327" s="2" t="s">
        <v>8972</v>
      </c>
      <c r="B2327" s="2">
        <v>120</v>
      </c>
      <c r="C2327" s="2">
        <v>1984743</v>
      </c>
      <c r="D2327" s="2" t="s">
        <v>214</v>
      </c>
      <c r="E2327" s="2" t="s">
        <v>12556</v>
      </c>
      <c r="F2327" s="2" t="s">
        <v>37</v>
      </c>
      <c r="G2327" s="2" t="s">
        <v>38</v>
      </c>
      <c r="H2327" s="2">
        <v>16000000</v>
      </c>
      <c r="I2327" s="2">
        <v>6.6</v>
      </c>
    </row>
    <row r="2328" spans="1:9" x14ac:dyDescent="0.3">
      <c r="A2328" s="1" t="s">
        <v>12560</v>
      </c>
      <c r="B2328" s="1">
        <v>135</v>
      </c>
      <c r="C2328" s="1">
        <v>1666262</v>
      </c>
      <c r="D2328" s="1" t="s">
        <v>1941</v>
      </c>
      <c r="E2328" s="1" t="s">
        <v>12561</v>
      </c>
      <c r="F2328" s="1" t="s">
        <v>37</v>
      </c>
      <c r="G2328" s="1" t="s">
        <v>56</v>
      </c>
      <c r="H2328" s="1">
        <v>16000000</v>
      </c>
      <c r="I2328" s="1">
        <v>6.7</v>
      </c>
    </row>
    <row r="2329" spans="1:9" x14ac:dyDescent="0.3">
      <c r="A2329" s="2" t="s">
        <v>5289</v>
      </c>
      <c r="B2329" s="2">
        <v>101</v>
      </c>
      <c r="C2329" s="2">
        <v>2319187</v>
      </c>
      <c r="D2329" s="2" t="s">
        <v>2142</v>
      </c>
      <c r="E2329" s="2" t="s">
        <v>12565</v>
      </c>
      <c r="F2329" s="2" t="s">
        <v>37</v>
      </c>
      <c r="G2329" s="2" t="s">
        <v>56</v>
      </c>
      <c r="H2329" s="2">
        <v>20000000</v>
      </c>
      <c r="I2329" s="2">
        <v>7</v>
      </c>
    </row>
    <row r="2330" spans="1:9" x14ac:dyDescent="0.3">
      <c r="A2330" s="1" t="s">
        <v>12569</v>
      </c>
      <c r="B2330" s="1">
        <v>92</v>
      </c>
      <c r="C2330" s="1">
        <v>13922211</v>
      </c>
      <c r="D2330" s="1" t="s">
        <v>1671</v>
      </c>
      <c r="E2330" s="1" t="s">
        <v>12570</v>
      </c>
      <c r="F2330" s="1" t="s">
        <v>37</v>
      </c>
      <c r="G2330" s="1" t="s">
        <v>38</v>
      </c>
      <c r="H2330" s="1">
        <v>16000000</v>
      </c>
      <c r="I2330" s="1">
        <v>4.4000000000000004</v>
      </c>
    </row>
    <row r="2331" spans="1:9" x14ac:dyDescent="0.3">
      <c r="A2331" s="2" t="s">
        <v>12577</v>
      </c>
      <c r="B2331" s="2">
        <v>92</v>
      </c>
      <c r="C2331" s="2">
        <v>23091</v>
      </c>
      <c r="D2331" s="2" t="s">
        <v>5605</v>
      </c>
      <c r="E2331" s="2" t="s">
        <v>12579</v>
      </c>
      <c r="F2331" s="2" t="s">
        <v>37</v>
      </c>
      <c r="G2331" s="2" t="s">
        <v>56</v>
      </c>
      <c r="H2331" s="2">
        <v>15000000</v>
      </c>
      <c r="I2331" s="2">
        <v>6.2</v>
      </c>
    </row>
    <row r="2332" spans="1:9" x14ac:dyDescent="0.3">
      <c r="A2332" s="1" t="s">
        <v>12582</v>
      </c>
      <c r="B2332" s="1">
        <v>161</v>
      </c>
      <c r="C2332" s="1">
        <v>336467</v>
      </c>
      <c r="D2332" s="1" t="s">
        <v>5324</v>
      </c>
      <c r="E2332" s="1" t="s">
        <v>12585</v>
      </c>
      <c r="F2332" s="1" t="s">
        <v>37</v>
      </c>
      <c r="G2332" s="1" t="s">
        <v>1465</v>
      </c>
      <c r="H2332" s="1">
        <v>13000000</v>
      </c>
      <c r="I2332" s="1">
        <v>7.3</v>
      </c>
    </row>
    <row r="2333" spans="1:9" x14ac:dyDescent="0.3">
      <c r="A2333" s="2" t="s">
        <v>11131</v>
      </c>
      <c r="B2333" s="2">
        <v>92</v>
      </c>
      <c r="C2333" s="2">
        <v>2964</v>
      </c>
      <c r="D2333" s="2" t="s">
        <v>8199</v>
      </c>
      <c r="E2333" s="2" t="s">
        <v>12589</v>
      </c>
      <c r="F2333" s="2" t="s">
        <v>37</v>
      </c>
      <c r="G2333" s="2" t="s">
        <v>38</v>
      </c>
      <c r="H2333" s="2">
        <v>16000000</v>
      </c>
      <c r="I2333" s="2">
        <v>5.0999999999999996</v>
      </c>
    </row>
    <row r="2334" spans="1:9" x14ac:dyDescent="0.3">
      <c r="A2334" s="1" t="s">
        <v>12602</v>
      </c>
      <c r="B2334" s="1">
        <v>122</v>
      </c>
      <c r="C2334" s="1">
        <v>2428883</v>
      </c>
      <c r="D2334" s="1" t="s">
        <v>1765</v>
      </c>
      <c r="E2334" s="1" t="s">
        <v>12603</v>
      </c>
      <c r="F2334" s="1" t="s">
        <v>37</v>
      </c>
      <c r="G2334" s="1" t="s">
        <v>38</v>
      </c>
      <c r="H2334" s="1">
        <v>16000000</v>
      </c>
      <c r="I2334" s="1">
        <v>6.6</v>
      </c>
    </row>
    <row r="2335" spans="1:9" x14ac:dyDescent="0.3">
      <c r="A2335" s="2" t="s">
        <v>12606</v>
      </c>
      <c r="B2335" s="2">
        <v>91</v>
      </c>
      <c r="C2335" s="2">
        <v>13571817</v>
      </c>
      <c r="D2335" s="2" t="s">
        <v>4479</v>
      </c>
      <c r="E2335" s="2" t="s">
        <v>12607</v>
      </c>
      <c r="F2335" s="2" t="s">
        <v>37</v>
      </c>
      <c r="G2335" s="2" t="s">
        <v>38</v>
      </c>
      <c r="H2335" s="2">
        <v>15600000</v>
      </c>
      <c r="I2335" s="2">
        <v>4.5</v>
      </c>
    </row>
    <row r="2336" spans="1:9" x14ac:dyDescent="0.3">
      <c r="A2336" s="1" t="s">
        <v>12628</v>
      </c>
      <c r="B2336" s="1">
        <v>93</v>
      </c>
      <c r="C2336" s="1">
        <v>1181197</v>
      </c>
      <c r="D2336" s="1" t="s">
        <v>1924</v>
      </c>
      <c r="E2336" s="1" t="s">
        <v>12629</v>
      </c>
      <c r="F2336" s="1" t="s">
        <v>37</v>
      </c>
      <c r="G2336" s="1" t="s">
        <v>38</v>
      </c>
      <c r="H2336" s="1">
        <v>15500000</v>
      </c>
      <c r="I2336" s="1">
        <v>5.9</v>
      </c>
    </row>
    <row r="2337" spans="1:9" x14ac:dyDescent="0.3">
      <c r="A2337" s="2" t="s">
        <v>12632</v>
      </c>
      <c r="B2337" s="2">
        <v>94</v>
      </c>
      <c r="C2337" s="2">
        <v>81525</v>
      </c>
      <c r="D2337" s="2" t="s">
        <v>3554</v>
      </c>
      <c r="E2337" s="2" t="s">
        <v>12635</v>
      </c>
      <c r="F2337" s="2" t="s">
        <v>1464</v>
      </c>
      <c r="G2337" s="2" t="s">
        <v>1465</v>
      </c>
      <c r="H2337" s="2">
        <v>15300000</v>
      </c>
      <c r="I2337" s="2">
        <v>6.6</v>
      </c>
    </row>
    <row r="2338" spans="1:9" x14ac:dyDescent="0.3">
      <c r="A2338" s="1" t="s">
        <v>653</v>
      </c>
      <c r="B2338" s="1">
        <v>95</v>
      </c>
      <c r="C2338" s="1">
        <v>7774730</v>
      </c>
      <c r="D2338" s="1" t="s">
        <v>12639</v>
      </c>
      <c r="E2338" s="1" t="s">
        <v>12641</v>
      </c>
      <c r="F2338" s="1" t="s">
        <v>37</v>
      </c>
      <c r="G2338" s="1" t="s">
        <v>268</v>
      </c>
      <c r="H2338" s="1">
        <v>15500000</v>
      </c>
      <c r="I2338" s="1">
        <v>6.5</v>
      </c>
    </row>
    <row r="2339" spans="1:9" x14ac:dyDescent="0.3">
      <c r="A2339" s="2" t="s">
        <v>2429</v>
      </c>
      <c r="B2339" s="2">
        <v>105</v>
      </c>
      <c r="C2339" s="2">
        <v>234760500</v>
      </c>
      <c r="D2339" s="2" t="s">
        <v>1752</v>
      </c>
      <c r="E2339" s="2" t="s">
        <v>12644</v>
      </c>
      <c r="F2339" s="2" t="s">
        <v>37</v>
      </c>
      <c r="G2339" s="2" t="s">
        <v>38</v>
      </c>
      <c r="H2339" s="2">
        <v>14000000</v>
      </c>
      <c r="I2339" s="2">
        <v>7.3</v>
      </c>
    </row>
    <row r="2340" spans="1:9" x14ac:dyDescent="0.3">
      <c r="A2340" s="1" t="s">
        <v>1252</v>
      </c>
      <c r="B2340" s="1">
        <v>103</v>
      </c>
      <c r="C2340" s="1">
        <v>285761243</v>
      </c>
      <c r="D2340" s="1" t="s">
        <v>3057</v>
      </c>
      <c r="E2340" s="1" t="s">
        <v>12647</v>
      </c>
      <c r="F2340" s="1" t="s">
        <v>37</v>
      </c>
      <c r="G2340" s="1" t="s">
        <v>38</v>
      </c>
      <c r="H2340" s="1">
        <v>18000000</v>
      </c>
      <c r="I2340" s="1">
        <v>7.5</v>
      </c>
    </row>
    <row r="2341" spans="1:9" x14ac:dyDescent="0.3">
      <c r="A2341" s="2" t="s">
        <v>1028</v>
      </c>
      <c r="B2341" s="2">
        <v>102</v>
      </c>
      <c r="C2341" s="2">
        <v>167780960</v>
      </c>
      <c r="D2341" s="2" t="s">
        <v>3932</v>
      </c>
      <c r="E2341" s="2" t="s">
        <v>12650</v>
      </c>
      <c r="F2341" s="2" t="s">
        <v>37</v>
      </c>
      <c r="G2341" s="2" t="s">
        <v>38</v>
      </c>
      <c r="H2341" s="2">
        <v>11000000</v>
      </c>
      <c r="I2341" s="2">
        <v>5.9</v>
      </c>
    </row>
    <row r="2342" spans="1:9" x14ac:dyDescent="0.3">
      <c r="A2342" s="1" t="s">
        <v>2213</v>
      </c>
      <c r="B2342" s="1">
        <v>116</v>
      </c>
      <c r="C2342" s="1">
        <v>177200000</v>
      </c>
      <c r="D2342" s="1" t="s">
        <v>1415</v>
      </c>
      <c r="E2342" s="1" t="s">
        <v>12653</v>
      </c>
      <c r="F2342" s="1" t="s">
        <v>37</v>
      </c>
      <c r="G2342" s="1" t="s">
        <v>38</v>
      </c>
      <c r="H2342" s="1">
        <v>22000000</v>
      </c>
      <c r="I2342" s="1">
        <v>7.4</v>
      </c>
    </row>
    <row r="2343" spans="1:9" x14ac:dyDescent="0.3">
      <c r="A2343" s="2" t="s">
        <v>1739</v>
      </c>
      <c r="B2343" s="2">
        <v>110</v>
      </c>
      <c r="C2343" s="2">
        <v>176781728</v>
      </c>
      <c r="D2343" s="2" t="s">
        <v>1693</v>
      </c>
      <c r="E2343" s="2" t="s">
        <v>12656</v>
      </c>
      <c r="F2343" s="2" t="s">
        <v>37</v>
      </c>
      <c r="G2343" s="2" t="s">
        <v>38</v>
      </c>
      <c r="H2343" s="2">
        <v>15000000</v>
      </c>
      <c r="I2343" s="2">
        <v>6.9</v>
      </c>
    </row>
    <row r="2344" spans="1:9" x14ac:dyDescent="0.3">
      <c r="A2344" s="1" t="s">
        <v>1064</v>
      </c>
      <c r="B2344" s="1">
        <v>120</v>
      </c>
      <c r="C2344" s="1">
        <v>128067808</v>
      </c>
      <c r="D2344" s="1" t="s">
        <v>1693</v>
      </c>
      <c r="E2344" s="1" t="s">
        <v>12662</v>
      </c>
      <c r="F2344" s="1" t="s">
        <v>1946</v>
      </c>
      <c r="G2344" s="1" t="s">
        <v>12666</v>
      </c>
      <c r="H2344" s="1">
        <v>15000000</v>
      </c>
      <c r="I2344" s="1">
        <v>7.9</v>
      </c>
    </row>
    <row r="2345" spans="1:9" x14ac:dyDescent="0.3">
      <c r="A2345" s="2" t="s">
        <v>48</v>
      </c>
      <c r="B2345" s="2">
        <v>122</v>
      </c>
      <c r="C2345" s="2">
        <v>130058047</v>
      </c>
      <c r="D2345" s="2" t="s">
        <v>3409</v>
      </c>
      <c r="E2345" s="2" t="s">
        <v>12667</v>
      </c>
      <c r="F2345" s="2" t="s">
        <v>37</v>
      </c>
      <c r="G2345" s="2" t="s">
        <v>38</v>
      </c>
      <c r="H2345" s="2">
        <v>15000000</v>
      </c>
      <c r="I2345" s="2">
        <v>8.4</v>
      </c>
    </row>
    <row r="2346" spans="1:9" x14ac:dyDescent="0.3">
      <c r="A2346" s="1" t="s">
        <v>3664</v>
      </c>
      <c r="B2346" s="1">
        <v>118</v>
      </c>
      <c r="C2346" s="1">
        <v>138795342</v>
      </c>
      <c r="D2346" s="1" t="s">
        <v>6113</v>
      </c>
      <c r="E2346" s="1" t="s">
        <v>12671</v>
      </c>
      <c r="F2346" s="1" t="s">
        <v>37</v>
      </c>
      <c r="G2346" s="1" t="s">
        <v>56</v>
      </c>
      <c r="H2346" s="1">
        <v>15000000</v>
      </c>
      <c r="I2346" s="1">
        <v>8</v>
      </c>
    </row>
    <row r="2347" spans="1:9" x14ac:dyDescent="0.3">
      <c r="A2347" s="2" t="s">
        <v>2698</v>
      </c>
      <c r="B2347" s="2">
        <v>107</v>
      </c>
      <c r="C2347" s="2">
        <v>111936400</v>
      </c>
      <c r="D2347" s="2" t="s">
        <v>1009</v>
      </c>
      <c r="E2347" s="2" t="s">
        <v>12674</v>
      </c>
      <c r="F2347" s="2" t="s">
        <v>37</v>
      </c>
      <c r="G2347" s="2" t="s">
        <v>38</v>
      </c>
      <c r="H2347" s="2">
        <v>15000000</v>
      </c>
      <c r="I2347" s="2">
        <v>6</v>
      </c>
    </row>
    <row r="2348" spans="1:9" x14ac:dyDescent="0.3">
      <c r="A2348" s="1" t="s">
        <v>12684</v>
      </c>
      <c r="B2348" s="1">
        <v>102</v>
      </c>
      <c r="C2348" s="1">
        <v>317040</v>
      </c>
      <c r="D2348" s="1" t="s">
        <v>214</v>
      </c>
      <c r="E2348" s="1" t="s">
        <v>12685</v>
      </c>
      <c r="F2348" s="1" t="s">
        <v>37</v>
      </c>
      <c r="G2348" s="1" t="s">
        <v>38</v>
      </c>
      <c r="H2348" s="1">
        <v>15500000</v>
      </c>
      <c r="I2348" s="1">
        <v>6.8</v>
      </c>
    </row>
    <row r="2349" spans="1:9" x14ac:dyDescent="0.3">
      <c r="A2349" s="2" t="s">
        <v>389</v>
      </c>
      <c r="B2349" s="2">
        <v>154</v>
      </c>
      <c r="C2349" s="2">
        <v>94175854</v>
      </c>
      <c r="D2349" s="2" t="s">
        <v>3409</v>
      </c>
      <c r="E2349" s="2" t="s">
        <v>12689</v>
      </c>
      <c r="F2349" s="2" t="s">
        <v>37</v>
      </c>
      <c r="G2349" s="2" t="s">
        <v>38</v>
      </c>
      <c r="H2349" s="2">
        <v>15000000</v>
      </c>
      <c r="I2349" s="2">
        <v>7.8</v>
      </c>
    </row>
    <row r="2350" spans="1:9" x14ac:dyDescent="0.3">
      <c r="A2350" s="1" t="s">
        <v>12702</v>
      </c>
      <c r="B2350" s="1">
        <v>114</v>
      </c>
      <c r="C2350" s="1">
        <v>91121452</v>
      </c>
      <c r="D2350" s="1" t="s">
        <v>9898</v>
      </c>
      <c r="E2350" s="1" t="s">
        <v>12703</v>
      </c>
      <c r="F2350" s="1" t="s">
        <v>37</v>
      </c>
      <c r="G2350" s="1" t="s">
        <v>56</v>
      </c>
      <c r="H2350" s="1">
        <v>14000000</v>
      </c>
      <c r="I2350" s="1">
        <v>8.1</v>
      </c>
    </row>
    <row r="2351" spans="1:9" x14ac:dyDescent="0.3">
      <c r="A2351" s="2" t="s">
        <v>12344</v>
      </c>
      <c r="B2351" s="2">
        <v>109</v>
      </c>
      <c r="C2351" s="2">
        <v>69800000</v>
      </c>
      <c r="D2351" s="2" t="s">
        <v>6190</v>
      </c>
      <c r="E2351" s="2" t="s">
        <v>12707</v>
      </c>
      <c r="F2351" s="2" t="s">
        <v>37</v>
      </c>
      <c r="G2351" s="2" t="s">
        <v>38</v>
      </c>
      <c r="H2351" s="2">
        <v>10000000</v>
      </c>
      <c r="I2351" s="2">
        <v>6.1</v>
      </c>
    </row>
    <row r="2352" spans="1:9" x14ac:dyDescent="0.3">
      <c r="A2352" s="1" t="s">
        <v>2222</v>
      </c>
      <c r="B2352" s="1">
        <v>94</v>
      </c>
      <c r="C2352" s="1">
        <v>64001297</v>
      </c>
      <c r="D2352" s="1" t="s">
        <v>3057</v>
      </c>
      <c r="E2352" s="1" t="s">
        <v>12714</v>
      </c>
      <c r="F2352" s="1" t="s">
        <v>37</v>
      </c>
      <c r="G2352" s="1" t="s">
        <v>38</v>
      </c>
      <c r="H2352" s="1">
        <v>15000000</v>
      </c>
      <c r="I2352" s="1">
        <v>6.2</v>
      </c>
    </row>
    <row r="2353" spans="1:9" x14ac:dyDescent="0.3">
      <c r="A2353" s="2" t="s">
        <v>12717</v>
      </c>
      <c r="B2353" s="2">
        <v>100</v>
      </c>
      <c r="C2353" s="2">
        <v>71588220</v>
      </c>
      <c r="D2353" s="2" t="s">
        <v>7406</v>
      </c>
      <c r="E2353" s="2" t="s">
        <v>12719</v>
      </c>
      <c r="F2353" s="2" t="s">
        <v>37</v>
      </c>
      <c r="G2353" s="2" t="s">
        <v>268</v>
      </c>
      <c r="H2353" s="2">
        <v>20000000</v>
      </c>
      <c r="I2353" s="2">
        <v>6.2</v>
      </c>
    </row>
    <row r="2354" spans="1:9" x14ac:dyDescent="0.3">
      <c r="A2354" s="1" t="s">
        <v>4218</v>
      </c>
      <c r="B2354" s="1">
        <v>98</v>
      </c>
      <c r="C2354" s="1">
        <v>61400000</v>
      </c>
      <c r="D2354" s="1" t="s">
        <v>4219</v>
      </c>
      <c r="E2354" s="1" t="s">
        <v>12723</v>
      </c>
      <c r="F2354" s="1" t="s">
        <v>37</v>
      </c>
      <c r="G2354" s="1" t="s">
        <v>38</v>
      </c>
      <c r="H2354" s="1">
        <v>15000000</v>
      </c>
      <c r="I2354" s="1">
        <v>7.4</v>
      </c>
    </row>
    <row r="2355" spans="1:9" x14ac:dyDescent="0.3">
      <c r="A2355" s="2" t="s">
        <v>10665</v>
      </c>
      <c r="B2355" s="2">
        <v>102</v>
      </c>
      <c r="C2355" s="2">
        <v>101978840</v>
      </c>
      <c r="D2355" s="2" t="s">
        <v>1671</v>
      </c>
      <c r="E2355" s="2" t="s">
        <v>12728</v>
      </c>
      <c r="F2355" s="2" t="s">
        <v>37</v>
      </c>
      <c r="G2355" s="2" t="s">
        <v>38</v>
      </c>
      <c r="H2355" s="2">
        <v>15000000</v>
      </c>
      <c r="I2355" s="2">
        <v>6.6</v>
      </c>
    </row>
    <row r="2356" spans="1:9" x14ac:dyDescent="0.3">
      <c r="A2356" s="1" t="s">
        <v>5647</v>
      </c>
      <c r="B2356" s="1">
        <v>94</v>
      </c>
      <c r="C2356" s="1">
        <v>56437947</v>
      </c>
      <c r="D2356" s="1" t="s">
        <v>1544</v>
      </c>
      <c r="E2356" s="1" t="s">
        <v>12733</v>
      </c>
      <c r="F2356" s="1" t="s">
        <v>37</v>
      </c>
      <c r="G2356" s="1" t="s">
        <v>56</v>
      </c>
      <c r="H2356" s="1">
        <v>9800000</v>
      </c>
      <c r="I2356" s="1">
        <v>7.3</v>
      </c>
    </row>
    <row r="2357" spans="1:9" x14ac:dyDescent="0.3">
      <c r="A2357" s="2" t="s">
        <v>255</v>
      </c>
      <c r="B2357" s="2">
        <v>92</v>
      </c>
      <c r="C2357" s="2">
        <v>73326666</v>
      </c>
      <c r="D2357" s="2" t="s">
        <v>2786</v>
      </c>
      <c r="E2357" s="2" t="s">
        <v>12736</v>
      </c>
      <c r="F2357" s="2" t="s">
        <v>37</v>
      </c>
      <c r="G2357" s="2" t="s">
        <v>38</v>
      </c>
      <c r="H2357" s="2">
        <v>15000000</v>
      </c>
      <c r="I2357" s="2">
        <v>7.5</v>
      </c>
    </row>
    <row r="2358" spans="1:9" x14ac:dyDescent="0.3">
      <c r="A2358" s="1" t="s">
        <v>9516</v>
      </c>
      <c r="B2358" s="1">
        <v>113</v>
      </c>
      <c r="C2358" s="1">
        <v>55184721</v>
      </c>
      <c r="D2358" s="1" t="s">
        <v>2527</v>
      </c>
      <c r="E2358" s="1" t="s">
        <v>12740</v>
      </c>
      <c r="F2358" s="1" t="s">
        <v>37</v>
      </c>
      <c r="G2358" s="1" t="s">
        <v>38</v>
      </c>
      <c r="H2358" s="1">
        <v>15000000</v>
      </c>
      <c r="I2358" s="1">
        <v>5.6</v>
      </c>
    </row>
    <row r="2359" spans="1:9" x14ac:dyDescent="0.3">
      <c r="A2359" s="2" t="s">
        <v>12743</v>
      </c>
      <c r="B2359" s="2">
        <v>115</v>
      </c>
      <c r="C2359" s="2">
        <v>50003300</v>
      </c>
      <c r="D2359" s="2" t="s">
        <v>12744</v>
      </c>
      <c r="E2359" s="2" t="s">
        <v>12745</v>
      </c>
      <c r="F2359" s="2" t="s">
        <v>37</v>
      </c>
      <c r="G2359" s="2" t="s">
        <v>38</v>
      </c>
      <c r="H2359" s="2">
        <v>15000000</v>
      </c>
      <c r="I2359" s="2">
        <v>7.3</v>
      </c>
    </row>
    <row r="2360" spans="1:9" x14ac:dyDescent="0.3">
      <c r="A2360" s="1" t="s">
        <v>12748</v>
      </c>
      <c r="B2360" s="1">
        <v>95</v>
      </c>
      <c r="C2360" s="1">
        <v>54322273</v>
      </c>
      <c r="D2360" s="1" t="s">
        <v>895</v>
      </c>
      <c r="E2360" s="1" t="s">
        <v>12749</v>
      </c>
      <c r="F2360" s="1" t="s">
        <v>37</v>
      </c>
      <c r="G2360" s="1" t="s">
        <v>56</v>
      </c>
      <c r="H2360" s="1">
        <v>17000000</v>
      </c>
      <c r="I2360" s="1">
        <v>6.4</v>
      </c>
    </row>
    <row r="2361" spans="1:9" x14ac:dyDescent="0.3">
      <c r="A2361" s="2" t="s">
        <v>1783</v>
      </c>
      <c r="B2361" s="2">
        <v>87</v>
      </c>
      <c r="C2361" s="2">
        <v>47860214</v>
      </c>
      <c r="D2361" s="2" t="s">
        <v>5544</v>
      </c>
      <c r="E2361" s="2" t="s">
        <v>12754</v>
      </c>
      <c r="F2361" s="2" t="s">
        <v>37</v>
      </c>
      <c r="G2361" s="2" t="s">
        <v>38</v>
      </c>
      <c r="H2361" s="2">
        <v>15000000</v>
      </c>
      <c r="I2361" s="2">
        <v>5</v>
      </c>
    </row>
    <row r="2362" spans="1:9" x14ac:dyDescent="0.3">
      <c r="A2362" s="1" t="s">
        <v>809</v>
      </c>
      <c r="B2362" s="1">
        <v>88</v>
      </c>
      <c r="C2362" s="1">
        <v>47811275</v>
      </c>
      <c r="D2362" s="1" t="s">
        <v>2358</v>
      </c>
      <c r="E2362" s="1" t="s">
        <v>12757</v>
      </c>
      <c r="F2362" s="1" t="s">
        <v>37</v>
      </c>
      <c r="G2362" s="1" t="s">
        <v>38</v>
      </c>
      <c r="H2362" s="1">
        <v>15000000</v>
      </c>
      <c r="I2362" s="1">
        <v>5.4</v>
      </c>
    </row>
    <row r="2363" spans="1:9" x14ac:dyDescent="0.3">
      <c r="A2363" s="2" t="s">
        <v>3122</v>
      </c>
      <c r="B2363" s="2">
        <v>97</v>
      </c>
      <c r="C2363" s="2">
        <v>43022524</v>
      </c>
      <c r="D2363" s="2" t="s">
        <v>2527</v>
      </c>
      <c r="E2363" s="2" t="s">
        <v>12764</v>
      </c>
      <c r="F2363" s="2" t="s">
        <v>37</v>
      </c>
      <c r="G2363" s="2" t="s">
        <v>38</v>
      </c>
      <c r="H2363" s="2">
        <v>15000000</v>
      </c>
      <c r="I2363" s="2">
        <v>7.1</v>
      </c>
    </row>
    <row r="2364" spans="1:9" x14ac:dyDescent="0.3">
      <c r="A2364" s="1" t="s">
        <v>12767</v>
      </c>
      <c r="B2364" s="1">
        <v>94</v>
      </c>
      <c r="C2364" s="1">
        <v>42672630</v>
      </c>
      <c r="D2364" s="1" t="s">
        <v>12769</v>
      </c>
      <c r="E2364" s="1" t="s">
        <v>12771</v>
      </c>
      <c r="F2364" s="1" t="s">
        <v>37</v>
      </c>
      <c r="G2364" s="1" t="s">
        <v>38</v>
      </c>
      <c r="H2364" s="1">
        <v>17000000</v>
      </c>
      <c r="I2364" s="1">
        <v>5.3</v>
      </c>
    </row>
    <row r="2365" spans="1:9" x14ac:dyDescent="0.3">
      <c r="A2365" s="2" t="s">
        <v>12774</v>
      </c>
      <c r="B2365" s="2">
        <v>112</v>
      </c>
      <c r="C2365" s="2">
        <v>42919096</v>
      </c>
      <c r="D2365" s="2" t="s">
        <v>923</v>
      </c>
      <c r="E2365" s="2" t="s">
        <v>12775</v>
      </c>
      <c r="F2365" s="2" t="s">
        <v>37</v>
      </c>
      <c r="G2365" s="2" t="s">
        <v>38</v>
      </c>
      <c r="H2365" s="2">
        <v>15000000</v>
      </c>
      <c r="I2365" s="2">
        <v>6.5</v>
      </c>
    </row>
    <row r="2366" spans="1:9" x14ac:dyDescent="0.3">
      <c r="A2366" s="1" t="s">
        <v>12778</v>
      </c>
      <c r="B2366" s="1">
        <v>98</v>
      </c>
      <c r="C2366" s="1">
        <v>42592530</v>
      </c>
      <c r="D2366" s="1" t="s">
        <v>882</v>
      </c>
      <c r="E2366" s="1" t="s">
        <v>12779</v>
      </c>
      <c r="F2366" s="1" t="s">
        <v>37</v>
      </c>
      <c r="G2366" s="1" t="s">
        <v>38</v>
      </c>
      <c r="H2366" s="1">
        <v>15000000</v>
      </c>
      <c r="I2366" s="1">
        <v>6.2</v>
      </c>
    </row>
    <row r="2367" spans="1:9" x14ac:dyDescent="0.3">
      <c r="A2367" s="2" t="s">
        <v>4903</v>
      </c>
      <c r="B2367" s="2">
        <v>104</v>
      </c>
      <c r="C2367" s="2">
        <v>40064955</v>
      </c>
      <c r="D2367" s="2" t="s">
        <v>7048</v>
      </c>
      <c r="E2367" s="2" t="s">
        <v>12783</v>
      </c>
      <c r="F2367" s="2" t="s">
        <v>37</v>
      </c>
      <c r="G2367" s="2" t="s">
        <v>38</v>
      </c>
      <c r="H2367" s="2">
        <v>15000000</v>
      </c>
      <c r="I2367" s="2">
        <v>6.4</v>
      </c>
    </row>
    <row r="2368" spans="1:9" x14ac:dyDescent="0.3">
      <c r="A2368" s="1" t="s">
        <v>1421</v>
      </c>
      <c r="B2368" s="1">
        <v>120</v>
      </c>
      <c r="C2368" s="1">
        <v>44886089</v>
      </c>
      <c r="D2368" s="1" t="s">
        <v>2125</v>
      </c>
      <c r="E2368" s="1" t="s">
        <v>12792</v>
      </c>
      <c r="F2368" s="1" t="s">
        <v>37</v>
      </c>
      <c r="G2368" s="1" t="s">
        <v>38</v>
      </c>
      <c r="H2368" s="1">
        <v>10000000</v>
      </c>
      <c r="I2368" s="1">
        <v>6.9</v>
      </c>
    </row>
    <row r="2369" spans="1:9" x14ac:dyDescent="0.3">
      <c r="A2369" s="2" t="s">
        <v>12795</v>
      </c>
      <c r="B2369" s="2">
        <v>99</v>
      </c>
      <c r="C2369" s="2">
        <v>37882551</v>
      </c>
      <c r="D2369" s="2" t="s">
        <v>1671</v>
      </c>
      <c r="E2369" s="2" t="s">
        <v>12797</v>
      </c>
      <c r="F2369" s="2" t="s">
        <v>37</v>
      </c>
      <c r="G2369" s="2" t="s">
        <v>38</v>
      </c>
      <c r="H2369" s="2">
        <v>16000000</v>
      </c>
      <c r="I2369" s="2">
        <v>5.7</v>
      </c>
    </row>
    <row r="2370" spans="1:9" x14ac:dyDescent="0.3">
      <c r="A2370" s="1" t="s">
        <v>507</v>
      </c>
      <c r="B2370" s="1">
        <v>109</v>
      </c>
      <c r="C2370" s="1">
        <v>40983001</v>
      </c>
      <c r="D2370" s="1" t="s">
        <v>2125</v>
      </c>
      <c r="E2370" s="1" t="s">
        <v>12800</v>
      </c>
      <c r="F2370" s="1" t="s">
        <v>37</v>
      </c>
      <c r="G2370" s="1" t="s">
        <v>38</v>
      </c>
      <c r="H2370" s="1">
        <v>7000000</v>
      </c>
      <c r="I2370" s="1">
        <v>7.7</v>
      </c>
    </row>
    <row r="2371" spans="1:9" x14ac:dyDescent="0.3">
      <c r="A2371" s="2" t="s">
        <v>499</v>
      </c>
      <c r="B2371" s="2">
        <v>106</v>
      </c>
      <c r="C2371" s="2">
        <v>35007180</v>
      </c>
      <c r="D2371" s="2" t="s">
        <v>464</v>
      </c>
      <c r="E2371" s="2" t="s">
        <v>12803</v>
      </c>
      <c r="F2371" s="2" t="s">
        <v>37</v>
      </c>
      <c r="G2371" s="2" t="s">
        <v>38</v>
      </c>
      <c r="H2371" s="2">
        <v>15000000</v>
      </c>
      <c r="I2371" s="2">
        <v>5.6</v>
      </c>
    </row>
    <row r="2372" spans="1:9" x14ac:dyDescent="0.3">
      <c r="A2372" s="1" t="s">
        <v>12807</v>
      </c>
      <c r="B2372" s="1">
        <v>123</v>
      </c>
      <c r="C2372" s="1">
        <v>35887263</v>
      </c>
      <c r="D2372" s="1" t="s">
        <v>6326</v>
      </c>
      <c r="E2372" s="1" t="s">
        <v>12808</v>
      </c>
      <c r="F2372" s="1" t="s">
        <v>37</v>
      </c>
      <c r="G2372" s="1" t="s">
        <v>56</v>
      </c>
      <c r="H2372" s="1">
        <v>15000000</v>
      </c>
      <c r="I2372" s="1">
        <v>7.7</v>
      </c>
    </row>
    <row r="2373" spans="1:9" x14ac:dyDescent="0.3">
      <c r="A2373" s="2" t="s">
        <v>4987</v>
      </c>
      <c r="B2373" s="2">
        <v>86</v>
      </c>
      <c r="C2373" s="2">
        <v>34308901</v>
      </c>
      <c r="D2373" s="2" t="s">
        <v>1009</v>
      </c>
      <c r="E2373" s="2" t="s">
        <v>12811</v>
      </c>
      <c r="F2373" s="2" t="s">
        <v>37</v>
      </c>
      <c r="G2373" s="2" t="s">
        <v>38</v>
      </c>
      <c r="H2373" s="2">
        <v>16000000</v>
      </c>
      <c r="I2373" s="2">
        <v>5.0999999999999996</v>
      </c>
    </row>
    <row r="2374" spans="1:9" x14ac:dyDescent="0.3">
      <c r="A2374" s="1" t="s">
        <v>12814</v>
      </c>
      <c r="B2374" s="1">
        <v>120</v>
      </c>
      <c r="C2374" s="1">
        <v>33771174</v>
      </c>
      <c r="D2374" s="1" t="s">
        <v>1415</v>
      </c>
      <c r="E2374" s="1" t="s">
        <v>12815</v>
      </c>
      <c r="F2374" s="1" t="s">
        <v>37</v>
      </c>
      <c r="G2374" s="1" t="s">
        <v>38</v>
      </c>
      <c r="H2374" s="1">
        <v>15000000</v>
      </c>
      <c r="I2374" s="1">
        <v>6.8</v>
      </c>
    </row>
    <row r="2375" spans="1:9" x14ac:dyDescent="0.3">
      <c r="A2375" s="2" t="s">
        <v>9065</v>
      </c>
      <c r="B2375" s="2">
        <v>227</v>
      </c>
      <c r="C2375" s="2">
        <v>6000000</v>
      </c>
      <c r="D2375" s="2" t="s">
        <v>3430</v>
      </c>
      <c r="E2375" s="2" t="s">
        <v>12819</v>
      </c>
      <c r="F2375" s="2" t="s">
        <v>37</v>
      </c>
      <c r="G2375" s="2" t="s">
        <v>56</v>
      </c>
      <c r="H2375" s="2">
        <v>15000000</v>
      </c>
      <c r="I2375" s="2">
        <v>8.4</v>
      </c>
    </row>
    <row r="2376" spans="1:9" x14ac:dyDescent="0.3">
      <c r="A2376" s="1" t="s">
        <v>12822</v>
      </c>
      <c r="B2376" s="1">
        <v>119</v>
      </c>
      <c r="C2376" s="1">
        <v>33386128</v>
      </c>
      <c r="D2376" s="1" t="s">
        <v>6403</v>
      </c>
      <c r="E2376" s="1" t="s">
        <v>12823</v>
      </c>
      <c r="F2376" s="1" t="s">
        <v>37</v>
      </c>
      <c r="G2376" s="1" t="s">
        <v>38</v>
      </c>
      <c r="H2376" s="1">
        <v>15000000</v>
      </c>
      <c r="I2376" s="1">
        <v>4.9000000000000004</v>
      </c>
    </row>
    <row r="2377" spans="1:9" x14ac:dyDescent="0.3">
      <c r="A2377" s="2" t="s">
        <v>7644</v>
      </c>
      <c r="B2377" s="2">
        <v>115</v>
      </c>
      <c r="C2377" s="2">
        <v>37877959</v>
      </c>
      <c r="D2377" s="2" t="s">
        <v>11069</v>
      </c>
      <c r="E2377" s="2" t="s">
        <v>12826</v>
      </c>
      <c r="F2377" s="2" t="s">
        <v>37</v>
      </c>
      <c r="G2377" s="2" t="s">
        <v>38</v>
      </c>
      <c r="H2377" s="2">
        <v>15000000</v>
      </c>
      <c r="I2377" s="2">
        <v>7.1</v>
      </c>
    </row>
    <row r="2378" spans="1:9" x14ac:dyDescent="0.3">
      <c r="A2378" s="1" t="s">
        <v>12829</v>
      </c>
      <c r="B2378" s="1">
        <v>114</v>
      </c>
      <c r="C2378" s="1">
        <v>32721635</v>
      </c>
      <c r="D2378" s="1" t="s">
        <v>6790</v>
      </c>
      <c r="E2378" s="1" t="s">
        <v>12830</v>
      </c>
      <c r="F2378" s="1" t="s">
        <v>37</v>
      </c>
      <c r="G2378" s="1" t="s">
        <v>38</v>
      </c>
      <c r="H2378" s="1">
        <v>15000000</v>
      </c>
      <c r="I2378" s="1">
        <v>6.6</v>
      </c>
    </row>
    <row r="2379" spans="1:9" x14ac:dyDescent="0.3">
      <c r="A2379" s="2" t="s">
        <v>12502</v>
      </c>
      <c r="B2379" s="2">
        <v>90</v>
      </c>
      <c r="C2379" s="2">
        <v>31585300</v>
      </c>
      <c r="D2379" s="2" t="s">
        <v>1681</v>
      </c>
      <c r="E2379" s="2" t="s">
        <v>12834</v>
      </c>
      <c r="F2379" s="2" t="s">
        <v>37</v>
      </c>
      <c r="G2379" s="2" t="s">
        <v>38</v>
      </c>
      <c r="H2379" s="2">
        <v>15000000</v>
      </c>
      <c r="I2379" s="2">
        <v>6.1</v>
      </c>
    </row>
    <row r="2380" spans="1:9" x14ac:dyDescent="0.3">
      <c r="A2380" s="1" t="s">
        <v>12837</v>
      </c>
      <c r="B2380" s="1">
        <v>94</v>
      </c>
      <c r="C2380" s="1">
        <v>30259652</v>
      </c>
      <c r="D2380" s="1" t="s">
        <v>12838</v>
      </c>
      <c r="E2380" s="1" t="s">
        <v>12839</v>
      </c>
      <c r="F2380" s="1" t="s">
        <v>37</v>
      </c>
      <c r="G2380" s="1" t="s">
        <v>38</v>
      </c>
      <c r="H2380" s="1">
        <v>15000000</v>
      </c>
      <c r="I2380" s="1">
        <v>4.0999999999999996</v>
      </c>
    </row>
    <row r="2381" spans="1:9" x14ac:dyDescent="0.3">
      <c r="A2381" s="2" t="s">
        <v>3891</v>
      </c>
      <c r="B2381" s="2">
        <v>98</v>
      </c>
      <c r="C2381" s="2">
        <v>30857814</v>
      </c>
      <c r="D2381" s="2" t="s">
        <v>3425</v>
      </c>
      <c r="E2381" s="2" t="s">
        <v>12842</v>
      </c>
      <c r="F2381" s="2" t="s">
        <v>37</v>
      </c>
      <c r="G2381" s="2" t="s">
        <v>38</v>
      </c>
      <c r="H2381" s="2">
        <v>16000000</v>
      </c>
      <c r="I2381" s="2">
        <v>8.1</v>
      </c>
    </row>
    <row r="2382" spans="1:9" x14ac:dyDescent="0.3">
      <c r="A2382" s="1" t="s">
        <v>1727</v>
      </c>
      <c r="B2382" s="1">
        <v>126</v>
      </c>
      <c r="C2382" s="1">
        <v>30226144</v>
      </c>
      <c r="D2382" s="1" t="s">
        <v>1544</v>
      </c>
      <c r="E2382" s="1" t="s">
        <v>12846</v>
      </c>
      <c r="F2382" s="1" t="s">
        <v>37</v>
      </c>
      <c r="G2382" s="1" t="s">
        <v>38</v>
      </c>
      <c r="H2382" s="1">
        <v>15000000</v>
      </c>
      <c r="I2382" s="1">
        <v>7.6</v>
      </c>
    </row>
    <row r="2383" spans="1:9" x14ac:dyDescent="0.3">
      <c r="A2383" s="2" t="s">
        <v>12849</v>
      </c>
      <c r="B2383" s="2">
        <v>100</v>
      </c>
      <c r="C2383" s="2">
        <v>35054909</v>
      </c>
      <c r="D2383" s="2" t="s">
        <v>1935</v>
      </c>
      <c r="E2383" s="2" t="s">
        <v>12850</v>
      </c>
      <c r="F2383" s="2" t="s">
        <v>37</v>
      </c>
      <c r="G2383" s="2" t="s">
        <v>38</v>
      </c>
      <c r="H2383" s="2">
        <v>15000000</v>
      </c>
      <c r="I2383" s="2">
        <v>7.8</v>
      </c>
    </row>
    <row r="2384" spans="1:9" x14ac:dyDescent="0.3">
      <c r="A2384" s="1" t="s">
        <v>12854</v>
      </c>
      <c r="B2384" s="1">
        <v>89</v>
      </c>
      <c r="C2384" s="1">
        <v>29302097</v>
      </c>
      <c r="D2384" s="1" t="s">
        <v>12855</v>
      </c>
      <c r="E2384" s="1" t="s">
        <v>12856</v>
      </c>
      <c r="F2384" s="1" t="s">
        <v>37</v>
      </c>
      <c r="G2384" s="1" t="s">
        <v>767</v>
      </c>
      <c r="H2384" s="1">
        <v>15000000</v>
      </c>
      <c r="I2384" s="1">
        <v>4.5999999999999996</v>
      </c>
    </row>
    <row r="2385" spans="1:9" x14ac:dyDescent="0.3">
      <c r="A2385" s="2" t="s">
        <v>11881</v>
      </c>
      <c r="B2385" s="2">
        <v>111</v>
      </c>
      <c r="C2385" s="2">
        <v>29106737</v>
      </c>
      <c r="D2385" s="2" t="s">
        <v>1415</v>
      </c>
      <c r="E2385" s="2" t="s">
        <v>12859</v>
      </c>
      <c r="F2385" s="2" t="s">
        <v>37</v>
      </c>
      <c r="G2385" s="2" t="s">
        <v>38</v>
      </c>
      <c r="H2385" s="2">
        <v>15000000</v>
      </c>
      <c r="I2385" s="2">
        <v>6</v>
      </c>
    </row>
    <row r="2386" spans="1:9" x14ac:dyDescent="0.3">
      <c r="A2386" s="1" t="s">
        <v>12863</v>
      </c>
      <c r="B2386" s="1">
        <v>100</v>
      </c>
      <c r="C2386" s="1">
        <v>28637507</v>
      </c>
      <c r="D2386" s="1" t="s">
        <v>782</v>
      </c>
      <c r="E2386" s="1" t="s">
        <v>12864</v>
      </c>
      <c r="F2386" s="1" t="s">
        <v>37</v>
      </c>
      <c r="G2386" s="1" t="s">
        <v>56</v>
      </c>
      <c r="H2386" s="1">
        <v>15000000</v>
      </c>
      <c r="I2386" s="1">
        <v>7</v>
      </c>
    </row>
    <row r="2387" spans="1:9" x14ac:dyDescent="0.3">
      <c r="A2387" s="2" t="s">
        <v>5769</v>
      </c>
      <c r="B2387" s="2">
        <v>115</v>
      </c>
      <c r="C2387" s="2">
        <v>30127963</v>
      </c>
      <c r="D2387" s="2" t="s">
        <v>7963</v>
      </c>
      <c r="E2387" s="2" t="s">
        <v>12868</v>
      </c>
      <c r="F2387" s="2" t="s">
        <v>37</v>
      </c>
      <c r="G2387" s="2" t="s">
        <v>38</v>
      </c>
      <c r="H2387" s="2">
        <v>15000000</v>
      </c>
      <c r="I2387" s="2">
        <v>6.7</v>
      </c>
    </row>
    <row r="2388" spans="1:9" x14ac:dyDescent="0.3">
      <c r="A2388" s="1" t="s">
        <v>4619</v>
      </c>
      <c r="B2388" s="1">
        <v>106</v>
      </c>
      <c r="C2388" s="1">
        <v>32645546</v>
      </c>
      <c r="D2388" s="1" t="s">
        <v>3932</v>
      </c>
      <c r="E2388" s="1" t="s">
        <v>12873</v>
      </c>
      <c r="F2388" s="1" t="s">
        <v>37</v>
      </c>
      <c r="G2388" s="1" t="s">
        <v>38</v>
      </c>
      <c r="H2388" s="1">
        <v>14000000</v>
      </c>
      <c r="I2388" s="1">
        <v>6.4</v>
      </c>
    </row>
    <row r="2389" spans="1:9" x14ac:dyDescent="0.3">
      <c r="A2389" s="2" t="s">
        <v>12876</v>
      </c>
      <c r="B2389" s="2">
        <v>124</v>
      </c>
      <c r="C2389" s="2">
        <v>27441122</v>
      </c>
      <c r="D2389" s="2" t="s">
        <v>4915</v>
      </c>
      <c r="E2389" s="2" t="s">
        <v>12877</v>
      </c>
      <c r="F2389" s="2" t="s">
        <v>37</v>
      </c>
      <c r="G2389" s="2" t="s">
        <v>38</v>
      </c>
      <c r="H2389" s="2">
        <v>15000000</v>
      </c>
      <c r="I2389" s="2">
        <v>7.2</v>
      </c>
    </row>
    <row r="2390" spans="1:9" x14ac:dyDescent="0.3">
      <c r="A2390" s="1" t="s">
        <v>5476</v>
      </c>
      <c r="B2390" s="1">
        <v>107</v>
      </c>
      <c r="C2390" s="1">
        <v>28014536</v>
      </c>
      <c r="D2390" s="1" t="s">
        <v>1533</v>
      </c>
      <c r="E2390" s="1" t="s">
        <v>12880</v>
      </c>
      <c r="F2390" s="1" t="s">
        <v>37</v>
      </c>
      <c r="G2390" s="1" t="s">
        <v>38</v>
      </c>
      <c r="H2390" s="1">
        <v>15000000</v>
      </c>
      <c r="I2390" s="1">
        <v>7.4</v>
      </c>
    </row>
    <row r="2391" spans="1:9" x14ac:dyDescent="0.3">
      <c r="A2391" s="2" t="s">
        <v>12884</v>
      </c>
      <c r="B2391" s="2">
        <v>99</v>
      </c>
      <c r="C2391" s="2">
        <v>33860010</v>
      </c>
      <c r="D2391" s="2" t="s">
        <v>1681</v>
      </c>
      <c r="E2391" s="2" t="s">
        <v>12885</v>
      </c>
      <c r="F2391" s="2" t="s">
        <v>37</v>
      </c>
      <c r="G2391" s="2" t="s">
        <v>38</v>
      </c>
      <c r="H2391" s="2">
        <v>15000000</v>
      </c>
      <c r="I2391" s="2">
        <v>4.8</v>
      </c>
    </row>
    <row r="2392" spans="1:9" x14ac:dyDescent="0.3">
      <c r="A2392" s="1" t="s">
        <v>12888</v>
      </c>
      <c r="B2392" s="1">
        <v>90</v>
      </c>
      <c r="C2392" s="1">
        <v>26421314</v>
      </c>
      <c r="D2392" s="1" t="s">
        <v>12890</v>
      </c>
      <c r="E2392" s="1" t="s">
        <v>12892</v>
      </c>
      <c r="F2392" s="1" t="s">
        <v>37</v>
      </c>
      <c r="G2392" s="1" t="s">
        <v>38</v>
      </c>
      <c r="H2392" s="1">
        <v>15000000</v>
      </c>
      <c r="I2392" s="1">
        <v>4</v>
      </c>
    </row>
    <row r="2393" spans="1:9" x14ac:dyDescent="0.3">
      <c r="A2393" s="2" t="s">
        <v>10959</v>
      </c>
      <c r="B2393" s="2">
        <v>101</v>
      </c>
      <c r="C2393" s="2">
        <v>24881000</v>
      </c>
      <c r="D2393" s="2" t="s">
        <v>895</v>
      </c>
      <c r="E2393" s="2" t="s">
        <v>12897</v>
      </c>
      <c r="F2393" s="2" t="s">
        <v>37</v>
      </c>
      <c r="G2393" s="2" t="s">
        <v>38</v>
      </c>
      <c r="H2393" s="2">
        <v>15000000</v>
      </c>
      <c r="I2393" s="2">
        <v>6.2</v>
      </c>
    </row>
    <row r="2394" spans="1:9" x14ac:dyDescent="0.3">
      <c r="A2394" s="1" t="s">
        <v>4003</v>
      </c>
      <c r="B2394" s="1">
        <v>119</v>
      </c>
      <c r="C2394" s="1">
        <v>23089926</v>
      </c>
      <c r="D2394" s="1" t="s">
        <v>8921</v>
      </c>
      <c r="E2394" s="1" t="s">
        <v>12901</v>
      </c>
      <c r="F2394" s="1" t="s">
        <v>37</v>
      </c>
      <c r="G2394" s="1" t="s">
        <v>56</v>
      </c>
      <c r="H2394" s="1">
        <v>15000000</v>
      </c>
      <c r="I2394" s="1">
        <v>7.7</v>
      </c>
    </row>
    <row r="2395" spans="1:9" x14ac:dyDescent="0.3">
      <c r="A2395" s="2" t="s">
        <v>12904</v>
      </c>
      <c r="B2395" s="2">
        <v>103</v>
      </c>
      <c r="C2395" s="2">
        <v>26161406</v>
      </c>
      <c r="D2395" s="2" t="s">
        <v>787</v>
      </c>
      <c r="E2395" s="2" t="s">
        <v>12907</v>
      </c>
      <c r="F2395" s="2" t="s">
        <v>37</v>
      </c>
      <c r="G2395" s="2" t="s">
        <v>38</v>
      </c>
      <c r="H2395" s="2">
        <v>15000000</v>
      </c>
      <c r="I2395" s="2">
        <v>6.7</v>
      </c>
    </row>
    <row r="2396" spans="1:9" x14ac:dyDescent="0.3">
      <c r="A2396" s="1" t="s">
        <v>12560</v>
      </c>
      <c r="B2396" s="1">
        <v>134</v>
      </c>
      <c r="C2396" s="1">
        <v>22954968</v>
      </c>
      <c r="D2396" s="1" t="s">
        <v>214</v>
      </c>
      <c r="E2396" s="1" t="s">
        <v>12911</v>
      </c>
      <c r="F2396" s="1" t="s">
        <v>37</v>
      </c>
      <c r="G2396" s="1" t="s">
        <v>56</v>
      </c>
      <c r="H2396" s="1">
        <v>11500000</v>
      </c>
      <c r="I2396" s="1">
        <v>7.9</v>
      </c>
    </row>
    <row r="2397" spans="1:9" x14ac:dyDescent="0.3">
      <c r="A2397" s="2" t="s">
        <v>7076</v>
      </c>
      <c r="B2397" s="2">
        <v>155</v>
      </c>
      <c r="C2397" s="2">
        <v>26384919</v>
      </c>
      <c r="D2397" s="2" t="s">
        <v>3409</v>
      </c>
      <c r="E2397" s="2" t="s">
        <v>12915</v>
      </c>
      <c r="F2397" s="2" t="s">
        <v>37</v>
      </c>
      <c r="G2397" s="2" t="s">
        <v>38</v>
      </c>
      <c r="H2397" s="2">
        <v>15000000</v>
      </c>
      <c r="I2397" s="2">
        <v>7.9</v>
      </c>
    </row>
    <row r="2398" spans="1:9" x14ac:dyDescent="0.3">
      <c r="A2398" s="1" t="s">
        <v>12236</v>
      </c>
      <c r="B2398" s="1">
        <v>94</v>
      </c>
      <c r="C2398" s="1">
        <v>22189039</v>
      </c>
      <c r="D2398" s="1" t="s">
        <v>5806</v>
      </c>
      <c r="E2398" s="1" t="s">
        <v>12919</v>
      </c>
      <c r="F2398" s="1" t="s">
        <v>37</v>
      </c>
      <c r="G2398" s="1" t="s">
        <v>38</v>
      </c>
      <c r="H2398" s="1">
        <v>15000000</v>
      </c>
      <c r="I2398" s="1">
        <v>5.5</v>
      </c>
    </row>
    <row r="2399" spans="1:9" x14ac:dyDescent="0.3">
      <c r="A2399" s="2" t="s">
        <v>12923</v>
      </c>
      <c r="B2399" s="2">
        <v>95</v>
      </c>
      <c r="C2399" s="2">
        <v>20998709</v>
      </c>
      <c r="D2399" s="2" t="s">
        <v>3271</v>
      </c>
      <c r="E2399" s="2" t="s">
        <v>12925</v>
      </c>
      <c r="F2399" s="2" t="s">
        <v>37</v>
      </c>
      <c r="G2399" s="2" t="s">
        <v>38</v>
      </c>
      <c r="H2399" s="2">
        <v>15000000</v>
      </c>
      <c r="I2399" s="2">
        <v>6.2</v>
      </c>
    </row>
    <row r="2400" spans="1:9" x14ac:dyDescent="0.3">
      <c r="A2400" s="1" t="s">
        <v>12928</v>
      </c>
      <c r="B2400" s="1">
        <v>89</v>
      </c>
      <c r="C2400" s="1">
        <v>20801344</v>
      </c>
      <c r="D2400" s="1" t="s">
        <v>6403</v>
      </c>
      <c r="E2400" s="1" t="s">
        <v>12929</v>
      </c>
      <c r="F2400" s="1" t="s">
        <v>37</v>
      </c>
      <c r="G2400" s="1" t="s">
        <v>38</v>
      </c>
      <c r="H2400" s="1">
        <v>15000000</v>
      </c>
      <c r="I2400" s="1">
        <v>5.0999999999999996</v>
      </c>
    </row>
    <row r="2401" spans="1:9" x14ac:dyDescent="0.3">
      <c r="A2401" s="2" t="s">
        <v>12932</v>
      </c>
      <c r="B2401" s="2">
        <v>97</v>
      </c>
      <c r="C2401" s="2">
        <v>21468807</v>
      </c>
      <c r="D2401" s="2" t="s">
        <v>3030</v>
      </c>
      <c r="E2401" s="2" t="s">
        <v>12934</v>
      </c>
      <c r="F2401" s="2" t="s">
        <v>37</v>
      </c>
      <c r="G2401" s="2" t="s">
        <v>38</v>
      </c>
      <c r="H2401" s="2">
        <v>14000000</v>
      </c>
      <c r="I2401" s="2">
        <v>4.0999999999999996</v>
      </c>
    </row>
    <row r="2402" spans="1:9" x14ac:dyDescent="0.3">
      <c r="A2402" s="1" t="s">
        <v>4053</v>
      </c>
      <c r="B2402" s="1">
        <v>90</v>
      </c>
      <c r="C2402" s="1">
        <v>19158074</v>
      </c>
      <c r="D2402" s="1" t="s">
        <v>1996</v>
      </c>
      <c r="E2402" s="1" t="s">
        <v>12937</v>
      </c>
      <c r="F2402" s="1" t="s">
        <v>37</v>
      </c>
      <c r="G2402" s="1" t="s">
        <v>38</v>
      </c>
      <c r="H2402" s="1">
        <v>15000000</v>
      </c>
      <c r="I2402" s="1">
        <v>6.7</v>
      </c>
    </row>
    <row r="2403" spans="1:9" x14ac:dyDescent="0.3">
      <c r="A2403" s="2" t="s">
        <v>12940</v>
      </c>
      <c r="B2403" s="2">
        <v>92</v>
      </c>
      <c r="C2403" s="2">
        <v>18843314</v>
      </c>
      <c r="D2403" s="2" t="s">
        <v>923</v>
      </c>
      <c r="E2403" s="2" t="s">
        <v>12942</v>
      </c>
      <c r="F2403" s="2" t="s">
        <v>37</v>
      </c>
      <c r="G2403" s="2" t="s">
        <v>38</v>
      </c>
      <c r="H2403" s="2">
        <v>20000000</v>
      </c>
      <c r="I2403" s="2">
        <v>4.7</v>
      </c>
    </row>
    <row r="2404" spans="1:9" x14ac:dyDescent="0.3">
      <c r="A2404" s="1" t="s">
        <v>12945</v>
      </c>
      <c r="B2404" s="1">
        <v>100</v>
      </c>
      <c r="C2404" s="1">
        <v>20566327</v>
      </c>
      <c r="D2404" s="1" t="s">
        <v>2136</v>
      </c>
      <c r="E2404" s="1" t="s">
        <v>12946</v>
      </c>
      <c r="F2404" s="1" t="s">
        <v>37</v>
      </c>
      <c r="G2404" s="1" t="s">
        <v>38</v>
      </c>
      <c r="H2404" s="1">
        <v>15000000</v>
      </c>
      <c r="I2404" s="1">
        <v>6.4</v>
      </c>
    </row>
    <row r="2405" spans="1:9" x14ac:dyDescent="0.3">
      <c r="A2405" s="2" t="s">
        <v>11043</v>
      </c>
      <c r="B2405" s="2">
        <v>117</v>
      </c>
      <c r="C2405" s="2">
        <v>20218921</v>
      </c>
      <c r="D2405" s="2" t="s">
        <v>6199</v>
      </c>
      <c r="E2405" s="2" t="s">
        <v>12950</v>
      </c>
      <c r="F2405" s="2" t="s">
        <v>37</v>
      </c>
      <c r="G2405" s="2" t="s">
        <v>12953</v>
      </c>
      <c r="H2405" s="2">
        <v>15000000</v>
      </c>
      <c r="I2405" s="2">
        <v>6.3</v>
      </c>
    </row>
    <row r="2406" spans="1:9" x14ac:dyDescent="0.3">
      <c r="A2406" s="1" t="s">
        <v>12954</v>
      </c>
      <c r="B2406" s="1">
        <v>84</v>
      </c>
      <c r="C2406" s="1">
        <v>17411331</v>
      </c>
      <c r="D2406" s="1" t="s">
        <v>4277</v>
      </c>
      <c r="E2406" s="1" t="s">
        <v>12955</v>
      </c>
      <c r="F2406" s="1" t="s">
        <v>37</v>
      </c>
      <c r="G2406" s="1" t="s">
        <v>370</v>
      </c>
      <c r="H2406" s="1">
        <v>15000000</v>
      </c>
      <c r="I2406" s="1">
        <v>5.5</v>
      </c>
    </row>
    <row r="2407" spans="1:9" x14ac:dyDescent="0.3">
      <c r="A2407" s="2" t="s">
        <v>12958</v>
      </c>
      <c r="B2407" s="2">
        <v>140</v>
      </c>
      <c r="C2407" s="2">
        <v>21383298</v>
      </c>
      <c r="D2407" s="2" t="s">
        <v>2125</v>
      </c>
      <c r="E2407" s="2" t="s">
        <v>12959</v>
      </c>
      <c r="F2407" s="2" t="s">
        <v>37</v>
      </c>
      <c r="G2407" s="2" t="s">
        <v>38</v>
      </c>
      <c r="H2407" s="2">
        <v>15000000</v>
      </c>
      <c r="I2407" s="2">
        <v>7.3</v>
      </c>
    </row>
    <row r="2408" spans="1:9" x14ac:dyDescent="0.3">
      <c r="A2408" s="1" t="s">
        <v>1489</v>
      </c>
      <c r="B2408" s="1">
        <v>108</v>
      </c>
      <c r="C2408" s="1">
        <v>24984868</v>
      </c>
      <c r="D2408" s="1" t="s">
        <v>334</v>
      </c>
      <c r="E2408" s="1" t="s">
        <v>12964</v>
      </c>
      <c r="F2408" s="1" t="s">
        <v>37</v>
      </c>
      <c r="G2408" s="1" t="s">
        <v>38</v>
      </c>
      <c r="H2408" s="1">
        <v>15000000</v>
      </c>
      <c r="I2408" s="1">
        <v>6.3</v>
      </c>
    </row>
    <row r="2409" spans="1:9" x14ac:dyDescent="0.3">
      <c r="A2409" s="2" t="s">
        <v>12967</v>
      </c>
      <c r="B2409" s="2">
        <v>109</v>
      </c>
      <c r="C2409" s="2">
        <v>16459004</v>
      </c>
      <c r="D2409" s="2" t="s">
        <v>1924</v>
      </c>
      <c r="E2409" s="2" t="s">
        <v>12969</v>
      </c>
      <c r="F2409" s="2" t="s">
        <v>37</v>
      </c>
      <c r="G2409" s="2" t="s">
        <v>268</v>
      </c>
      <c r="H2409" s="2">
        <v>15000000</v>
      </c>
      <c r="I2409" s="2">
        <v>4.9000000000000004</v>
      </c>
    </row>
    <row r="2410" spans="1:9" x14ac:dyDescent="0.3">
      <c r="A2410" s="1" t="s">
        <v>2271</v>
      </c>
      <c r="B2410" s="1">
        <v>131</v>
      </c>
      <c r="C2410" s="1">
        <v>15700000</v>
      </c>
      <c r="D2410" s="1" t="s">
        <v>2174</v>
      </c>
      <c r="E2410" s="1" t="s">
        <v>12973</v>
      </c>
      <c r="F2410" s="1" t="s">
        <v>37</v>
      </c>
      <c r="G2410" s="1" t="s">
        <v>38</v>
      </c>
      <c r="H2410" s="1">
        <v>15000000</v>
      </c>
      <c r="I2410" s="1">
        <v>7.6</v>
      </c>
    </row>
    <row r="2411" spans="1:9" x14ac:dyDescent="0.3">
      <c r="A2411" s="2" t="s">
        <v>12976</v>
      </c>
      <c r="B2411" s="2">
        <v>114</v>
      </c>
      <c r="C2411" s="2">
        <v>15100000</v>
      </c>
      <c r="D2411" s="2" t="s">
        <v>2208</v>
      </c>
      <c r="E2411" s="2" t="s">
        <v>12978</v>
      </c>
      <c r="F2411" s="2" t="s">
        <v>37</v>
      </c>
      <c r="G2411" s="2" t="s">
        <v>38</v>
      </c>
      <c r="H2411" s="2">
        <v>15000000</v>
      </c>
      <c r="I2411" s="2">
        <v>6</v>
      </c>
    </row>
    <row r="2412" spans="1:9" x14ac:dyDescent="0.3">
      <c r="A2412" s="1" t="s">
        <v>8702</v>
      </c>
      <c r="B2412" s="1">
        <v>97</v>
      </c>
      <c r="C2412" s="1">
        <v>14938570</v>
      </c>
      <c r="D2412" s="1" t="s">
        <v>1528</v>
      </c>
      <c r="E2412" s="1" t="s">
        <v>12981</v>
      </c>
      <c r="F2412" s="1" t="s">
        <v>37</v>
      </c>
      <c r="G2412" s="1" t="s">
        <v>38</v>
      </c>
      <c r="H2412" s="1">
        <v>15000000</v>
      </c>
      <c r="I2412" s="1">
        <v>6.2</v>
      </c>
    </row>
    <row r="2413" spans="1:9" x14ac:dyDescent="0.3">
      <c r="A2413" s="2" t="s">
        <v>10841</v>
      </c>
      <c r="B2413" s="2">
        <v>122</v>
      </c>
      <c r="C2413" s="2">
        <v>17237244</v>
      </c>
      <c r="D2413" s="2" t="s">
        <v>2125</v>
      </c>
      <c r="E2413" s="2" t="s">
        <v>12985</v>
      </c>
      <c r="F2413" s="2" t="s">
        <v>37</v>
      </c>
      <c r="G2413" s="2" t="s">
        <v>56</v>
      </c>
      <c r="H2413" s="2">
        <v>15000000</v>
      </c>
      <c r="I2413" s="2">
        <v>6.8</v>
      </c>
    </row>
    <row r="2414" spans="1:9" x14ac:dyDescent="0.3">
      <c r="A2414" s="1" t="s">
        <v>12989</v>
      </c>
      <c r="B2414" s="1">
        <v>87</v>
      </c>
      <c r="C2414" s="1">
        <v>14249005</v>
      </c>
      <c r="D2414" s="1" t="s">
        <v>1671</v>
      </c>
      <c r="E2414" s="1" t="s">
        <v>12990</v>
      </c>
      <c r="F2414" s="1" t="s">
        <v>37</v>
      </c>
      <c r="G2414" s="1" t="s">
        <v>38</v>
      </c>
      <c r="H2414" s="1">
        <v>15000000</v>
      </c>
      <c r="I2414" s="1">
        <v>4.5</v>
      </c>
    </row>
    <row r="2415" spans="1:9" x14ac:dyDescent="0.3">
      <c r="A2415" s="2" t="s">
        <v>12993</v>
      </c>
      <c r="B2415" s="2">
        <v>85</v>
      </c>
      <c r="C2415" s="2">
        <v>12701880</v>
      </c>
      <c r="D2415" s="2" t="s">
        <v>471</v>
      </c>
      <c r="E2415" s="2" t="s">
        <v>12996</v>
      </c>
      <c r="F2415" s="2" t="s">
        <v>37</v>
      </c>
      <c r="G2415" s="2" t="s">
        <v>38</v>
      </c>
      <c r="H2415" s="2">
        <v>15000000</v>
      </c>
      <c r="I2415" s="2">
        <v>5.7</v>
      </c>
    </row>
    <row r="2416" spans="1:9" x14ac:dyDescent="0.3">
      <c r="A2416" s="1" t="s">
        <v>13006</v>
      </c>
      <c r="B2416" s="1">
        <v>101</v>
      </c>
      <c r="C2416" s="1">
        <v>12801190</v>
      </c>
      <c r="D2416" s="1" t="s">
        <v>31</v>
      </c>
      <c r="E2416" s="1" t="s">
        <v>13008</v>
      </c>
      <c r="F2416" s="1" t="s">
        <v>37</v>
      </c>
      <c r="G2416" s="1" t="s">
        <v>38</v>
      </c>
      <c r="H2416" s="1">
        <v>15000000</v>
      </c>
      <c r="I2416" s="1">
        <v>4.5999999999999996</v>
      </c>
    </row>
    <row r="2417" spans="1:9" x14ac:dyDescent="0.3">
      <c r="A2417" s="2" t="s">
        <v>13012</v>
      </c>
      <c r="B2417" s="2">
        <v>121</v>
      </c>
      <c r="C2417" s="2">
        <v>12549485</v>
      </c>
      <c r="D2417" s="2" t="s">
        <v>13013</v>
      </c>
      <c r="E2417" s="2" t="s">
        <v>13014</v>
      </c>
      <c r="F2417" s="2" t="s">
        <v>37</v>
      </c>
      <c r="G2417" s="2" t="s">
        <v>38</v>
      </c>
      <c r="H2417" s="2">
        <v>15000000</v>
      </c>
      <c r="I2417" s="2">
        <v>6.2</v>
      </c>
    </row>
    <row r="2418" spans="1:9" x14ac:dyDescent="0.3">
      <c r="A2418" s="1" t="s">
        <v>13017</v>
      </c>
      <c r="B2418" s="1">
        <v>107</v>
      </c>
      <c r="C2418" s="1">
        <v>13766014</v>
      </c>
      <c r="D2418" s="1" t="s">
        <v>214</v>
      </c>
      <c r="E2418" s="1" t="s">
        <v>13018</v>
      </c>
      <c r="F2418" s="1" t="s">
        <v>37</v>
      </c>
      <c r="G2418" s="1" t="s">
        <v>38</v>
      </c>
      <c r="H2418" s="1">
        <v>15000000</v>
      </c>
      <c r="I2418" s="1">
        <v>7</v>
      </c>
    </row>
    <row r="2419" spans="1:9" x14ac:dyDescent="0.3">
      <c r="A2419" s="2" t="s">
        <v>13021</v>
      </c>
      <c r="B2419" s="2">
        <v>111</v>
      </c>
      <c r="C2419" s="2">
        <v>13034417</v>
      </c>
      <c r="D2419" s="2" t="s">
        <v>3794</v>
      </c>
      <c r="E2419" s="2" t="s">
        <v>13022</v>
      </c>
      <c r="F2419" s="2" t="s">
        <v>37</v>
      </c>
      <c r="G2419" s="2" t="s">
        <v>38</v>
      </c>
      <c r="H2419" s="2">
        <v>15000000</v>
      </c>
      <c r="I2419" s="2">
        <v>6.9</v>
      </c>
    </row>
    <row r="2420" spans="1:9" x14ac:dyDescent="0.3">
      <c r="A2420" s="1" t="s">
        <v>13030</v>
      </c>
      <c r="B2420" s="1">
        <v>97</v>
      </c>
      <c r="C2420" s="1">
        <v>12212417</v>
      </c>
      <c r="D2420" s="1" t="s">
        <v>1528</v>
      </c>
      <c r="E2420" s="1" t="s">
        <v>13031</v>
      </c>
      <c r="F2420" s="1" t="s">
        <v>37</v>
      </c>
      <c r="G2420" s="1" t="s">
        <v>38</v>
      </c>
      <c r="H2420" s="1">
        <v>15000000</v>
      </c>
      <c r="I2420" s="1">
        <v>6.7</v>
      </c>
    </row>
    <row r="2421" spans="1:9" x14ac:dyDescent="0.3">
      <c r="A2421" s="2" t="s">
        <v>2968</v>
      </c>
      <c r="B2421" s="2">
        <v>97</v>
      </c>
      <c r="C2421" s="2">
        <v>11614236</v>
      </c>
      <c r="D2421" s="2" t="s">
        <v>1671</v>
      </c>
      <c r="E2421" s="2" t="s">
        <v>13034</v>
      </c>
      <c r="F2421" s="2" t="s">
        <v>37</v>
      </c>
      <c r="G2421" s="2" t="s">
        <v>38</v>
      </c>
      <c r="H2421" s="2">
        <v>15000000</v>
      </c>
      <c r="I2421" s="2">
        <v>5.6</v>
      </c>
    </row>
    <row r="2422" spans="1:9" x14ac:dyDescent="0.3">
      <c r="A2422" s="1" t="s">
        <v>6704</v>
      </c>
      <c r="B2422" s="1">
        <v>125</v>
      </c>
      <c r="C2422" s="1">
        <v>13337299</v>
      </c>
      <c r="D2422" s="1" t="s">
        <v>6507</v>
      </c>
      <c r="E2422" s="1" t="s">
        <v>13038</v>
      </c>
      <c r="F2422" s="1" t="s">
        <v>37</v>
      </c>
      <c r="G2422" s="1" t="s">
        <v>38</v>
      </c>
      <c r="H2422" s="1">
        <v>20000000</v>
      </c>
      <c r="I2422" s="1">
        <v>6.6</v>
      </c>
    </row>
    <row r="2423" spans="1:9" x14ac:dyDescent="0.3">
      <c r="A2423" s="2" t="s">
        <v>4003</v>
      </c>
      <c r="B2423" s="2">
        <v>124</v>
      </c>
      <c r="C2423" s="2">
        <v>10763469</v>
      </c>
      <c r="D2423" s="2" t="s">
        <v>1415</v>
      </c>
      <c r="E2423" s="2" t="s">
        <v>13042</v>
      </c>
      <c r="F2423" s="2" t="s">
        <v>37</v>
      </c>
      <c r="G2423" s="2" t="s">
        <v>38</v>
      </c>
      <c r="H2423" s="2">
        <v>15000000</v>
      </c>
      <c r="I2423" s="2">
        <v>6.4</v>
      </c>
    </row>
    <row r="2424" spans="1:9" x14ac:dyDescent="0.3">
      <c r="A2424" s="1" t="s">
        <v>13045</v>
      </c>
      <c r="B2424" s="1">
        <v>76</v>
      </c>
      <c r="C2424" s="1">
        <v>11144518</v>
      </c>
      <c r="D2424" s="1" t="s">
        <v>9353</v>
      </c>
      <c r="E2424" s="1" t="s">
        <v>13047</v>
      </c>
      <c r="F2424" s="1" t="s">
        <v>37</v>
      </c>
      <c r="G2424" s="1" t="s">
        <v>268</v>
      </c>
      <c r="H2424" s="1">
        <v>15000000</v>
      </c>
      <c r="I2424" s="1">
        <v>2.8</v>
      </c>
    </row>
    <row r="2425" spans="1:9" x14ac:dyDescent="0.3">
      <c r="A2425" s="2" t="s">
        <v>1729</v>
      </c>
      <c r="B2425" s="2">
        <v>107</v>
      </c>
      <c r="C2425" s="2">
        <v>15608545</v>
      </c>
      <c r="D2425" s="2" t="s">
        <v>1325</v>
      </c>
      <c r="E2425" s="2" t="s">
        <v>13051</v>
      </c>
      <c r="F2425" s="2" t="s">
        <v>37</v>
      </c>
      <c r="G2425" s="2" t="s">
        <v>38</v>
      </c>
      <c r="H2425" s="2">
        <v>15000000</v>
      </c>
      <c r="I2425" s="2">
        <v>5.4</v>
      </c>
    </row>
    <row r="2426" spans="1:9" x14ac:dyDescent="0.3">
      <c r="A2426" s="1" t="s">
        <v>1007</v>
      </c>
      <c r="B2426" s="1">
        <v>91</v>
      </c>
      <c r="C2426" s="1">
        <v>10443316</v>
      </c>
      <c r="D2426" s="1" t="s">
        <v>1415</v>
      </c>
      <c r="E2426" s="1" t="s">
        <v>13055</v>
      </c>
      <c r="F2426" s="1" t="s">
        <v>37</v>
      </c>
      <c r="G2426" s="1" t="s">
        <v>38</v>
      </c>
      <c r="H2426" s="1">
        <v>15000000</v>
      </c>
      <c r="I2426" s="1">
        <v>5</v>
      </c>
    </row>
    <row r="2427" spans="1:9" x14ac:dyDescent="0.3">
      <c r="A2427" s="2" t="s">
        <v>13058</v>
      </c>
      <c r="B2427" s="2">
        <v>96</v>
      </c>
      <c r="C2427" s="2">
        <v>10494147</v>
      </c>
      <c r="D2427" s="2" t="s">
        <v>214</v>
      </c>
      <c r="E2427" s="2" t="s">
        <v>13059</v>
      </c>
      <c r="F2427" s="2" t="s">
        <v>37</v>
      </c>
      <c r="G2427" s="2" t="s">
        <v>38</v>
      </c>
      <c r="H2427" s="2">
        <v>15000000</v>
      </c>
      <c r="I2427" s="2">
        <v>5.0999999999999996</v>
      </c>
    </row>
    <row r="2428" spans="1:9" x14ac:dyDescent="0.3">
      <c r="A2428" s="1" t="s">
        <v>2791</v>
      </c>
      <c r="B2428" s="1">
        <v>142</v>
      </c>
      <c r="C2428" s="1">
        <v>9929000</v>
      </c>
      <c r="D2428" s="1" t="s">
        <v>1849</v>
      </c>
      <c r="E2428" s="1" t="s">
        <v>13062</v>
      </c>
      <c r="F2428" s="1" t="s">
        <v>37</v>
      </c>
      <c r="G2428" s="1" t="s">
        <v>56</v>
      </c>
      <c r="H2428" s="1">
        <v>15000000</v>
      </c>
      <c r="I2428" s="1">
        <v>8</v>
      </c>
    </row>
    <row r="2429" spans="1:9" x14ac:dyDescent="0.3">
      <c r="A2429" s="2" t="s">
        <v>11835</v>
      </c>
      <c r="B2429" s="2">
        <v>103</v>
      </c>
      <c r="C2429" s="2">
        <v>10411980</v>
      </c>
      <c r="D2429" s="2" t="s">
        <v>13065</v>
      </c>
      <c r="E2429" s="2" t="s">
        <v>13066</v>
      </c>
      <c r="F2429" s="2" t="s">
        <v>37</v>
      </c>
      <c r="G2429" s="2" t="s">
        <v>38</v>
      </c>
      <c r="H2429" s="2">
        <v>15000000</v>
      </c>
      <c r="I2429" s="2">
        <v>5.9</v>
      </c>
    </row>
    <row r="2430" spans="1:9" x14ac:dyDescent="0.3">
      <c r="A2430" s="1" t="s">
        <v>4260</v>
      </c>
      <c r="B2430" s="1">
        <v>117</v>
      </c>
      <c r="C2430" s="1">
        <v>17439163</v>
      </c>
      <c r="D2430" s="1" t="s">
        <v>1009</v>
      </c>
      <c r="E2430" s="1" t="s">
        <v>13075</v>
      </c>
      <c r="F2430" s="1" t="s">
        <v>37</v>
      </c>
      <c r="G2430" s="1" t="s">
        <v>38</v>
      </c>
      <c r="H2430" s="1">
        <v>15000000</v>
      </c>
      <c r="I2430" s="1">
        <v>8.1999999999999993</v>
      </c>
    </row>
    <row r="2431" spans="1:9" x14ac:dyDescent="0.3">
      <c r="A2431" s="2" t="s">
        <v>13078</v>
      </c>
      <c r="B2431" s="2">
        <v>116</v>
      </c>
      <c r="C2431" s="2">
        <v>9396487</v>
      </c>
      <c r="D2431" s="2" t="s">
        <v>6199</v>
      </c>
      <c r="E2431" s="2" t="s">
        <v>13079</v>
      </c>
      <c r="F2431" s="2" t="s">
        <v>37</v>
      </c>
      <c r="G2431" s="2" t="s">
        <v>38</v>
      </c>
      <c r="H2431" s="2">
        <v>15000000</v>
      </c>
      <c r="I2431" s="2">
        <v>7</v>
      </c>
    </row>
    <row r="2432" spans="1:9" x14ac:dyDescent="0.3">
      <c r="A2432" s="1" t="s">
        <v>3159</v>
      </c>
      <c r="B2432" s="1">
        <v>118</v>
      </c>
      <c r="C2432" s="1">
        <v>9059588</v>
      </c>
      <c r="D2432" s="1" t="s">
        <v>5274</v>
      </c>
      <c r="E2432" s="1" t="s">
        <v>13083</v>
      </c>
      <c r="F2432" s="1" t="s">
        <v>37</v>
      </c>
      <c r="G2432" s="1" t="s">
        <v>38</v>
      </c>
      <c r="H2432" s="1">
        <v>15000000</v>
      </c>
      <c r="I2432" s="1">
        <v>6.6</v>
      </c>
    </row>
    <row r="2433" spans="1:9" x14ac:dyDescent="0.3">
      <c r="A2433" s="2" t="s">
        <v>9430</v>
      </c>
      <c r="B2433" s="2">
        <v>108</v>
      </c>
      <c r="C2433" s="2">
        <v>9172810</v>
      </c>
      <c r="D2433" s="2" t="s">
        <v>13087</v>
      </c>
      <c r="E2433" s="2" t="s">
        <v>13088</v>
      </c>
      <c r="F2433" s="2" t="s">
        <v>37</v>
      </c>
      <c r="G2433" s="2" t="s">
        <v>38</v>
      </c>
      <c r="H2433" s="2">
        <v>16000000</v>
      </c>
      <c r="I2433" s="2">
        <v>6.7</v>
      </c>
    </row>
    <row r="2434" spans="1:9" x14ac:dyDescent="0.3">
      <c r="A2434" s="1" t="s">
        <v>13092</v>
      </c>
      <c r="B2434" s="1">
        <v>94</v>
      </c>
      <c r="C2434" s="1">
        <v>8735529</v>
      </c>
      <c r="D2434" s="1" t="s">
        <v>1415</v>
      </c>
      <c r="E2434" s="1" t="s">
        <v>13093</v>
      </c>
      <c r="F2434" s="1" t="s">
        <v>37</v>
      </c>
      <c r="G2434" s="1" t="s">
        <v>38</v>
      </c>
      <c r="H2434" s="1">
        <v>15000000</v>
      </c>
      <c r="I2434" s="1">
        <v>5.5</v>
      </c>
    </row>
    <row r="2435" spans="1:9" x14ac:dyDescent="0.3">
      <c r="A2435" s="2" t="s">
        <v>13097</v>
      </c>
      <c r="B2435" s="2">
        <v>97</v>
      </c>
      <c r="C2435" s="2">
        <v>8586376</v>
      </c>
      <c r="D2435" s="2" t="s">
        <v>1671</v>
      </c>
      <c r="E2435" s="2" t="s">
        <v>13098</v>
      </c>
      <c r="F2435" s="2" t="s">
        <v>37</v>
      </c>
      <c r="G2435" s="2" t="s">
        <v>38</v>
      </c>
      <c r="H2435" s="2">
        <v>20000000</v>
      </c>
      <c r="I2435" s="2">
        <v>4.9000000000000004</v>
      </c>
    </row>
    <row r="2436" spans="1:9" x14ac:dyDescent="0.3">
      <c r="A2436" s="1" t="s">
        <v>5990</v>
      </c>
      <c r="B2436" s="1">
        <v>97</v>
      </c>
      <c r="C2436" s="1">
        <v>8378141</v>
      </c>
      <c r="D2436" s="1" t="s">
        <v>1415</v>
      </c>
      <c r="E2436" s="1" t="s">
        <v>13101</v>
      </c>
      <c r="F2436" s="1" t="s">
        <v>37</v>
      </c>
      <c r="G2436" s="1" t="s">
        <v>56</v>
      </c>
      <c r="H2436" s="1">
        <v>15000000</v>
      </c>
      <c r="I2436" s="1">
        <v>6.9</v>
      </c>
    </row>
    <row r="2437" spans="1:9" x14ac:dyDescent="0.3">
      <c r="A2437" s="2" t="s">
        <v>13109</v>
      </c>
      <c r="B2437" s="2">
        <v>91</v>
      </c>
      <c r="C2437" s="2">
        <v>8080116</v>
      </c>
      <c r="D2437" s="2" t="s">
        <v>2358</v>
      </c>
      <c r="E2437" s="2" t="s">
        <v>13110</v>
      </c>
      <c r="F2437" s="2" t="s">
        <v>37</v>
      </c>
      <c r="G2437" s="2" t="s">
        <v>38</v>
      </c>
      <c r="H2437" s="2">
        <v>15000000</v>
      </c>
      <c r="I2437" s="2">
        <v>5.6</v>
      </c>
    </row>
    <row r="2438" spans="1:9" x14ac:dyDescent="0.3">
      <c r="A2438" s="1" t="s">
        <v>13113</v>
      </c>
      <c r="B2438" s="1">
        <v>107</v>
      </c>
      <c r="C2438" s="1">
        <v>7757130</v>
      </c>
      <c r="D2438" s="1" t="s">
        <v>9193</v>
      </c>
      <c r="E2438" s="1" t="s">
        <v>13116</v>
      </c>
      <c r="F2438" s="1" t="s">
        <v>37</v>
      </c>
      <c r="G2438" s="1" t="s">
        <v>56</v>
      </c>
      <c r="H2438" s="1">
        <v>15000000</v>
      </c>
      <c r="I2438" s="1">
        <v>8</v>
      </c>
    </row>
    <row r="2439" spans="1:9" x14ac:dyDescent="0.3">
      <c r="A2439" s="2" t="s">
        <v>13120</v>
      </c>
      <c r="B2439" s="2">
        <v>95</v>
      </c>
      <c r="C2439" s="2">
        <v>9123834</v>
      </c>
      <c r="D2439" s="2" t="s">
        <v>1681</v>
      </c>
      <c r="E2439" s="2" t="s">
        <v>13121</v>
      </c>
      <c r="F2439" s="2" t="s">
        <v>37</v>
      </c>
      <c r="G2439" s="2" t="s">
        <v>38</v>
      </c>
      <c r="H2439" s="2">
        <v>15000000</v>
      </c>
      <c r="I2439" s="2">
        <v>5.3</v>
      </c>
    </row>
    <row r="2440" spans="1:9" x14ac:dyDescent="0.3">
      <c r="A2440" s="1" t="s">
        <v>13125</v>
      </c>
      <c r="B2440" s="1">
        <v>102</v>
      </c>
      <c r="C2440" s="1">
        <v>6409206</v>
      </c>
      <c r="D2440" s="1" t="s">
        <v>6419</v>
      </c>
      <c r="E2440" s="1" t="s">
        <v>13126</v>
      </c>
      <c r="F2440" s="1" t="s">
        <v>37</v>
      </c>
      <c r="G2440" s="1" t="s">
        <v>38</v>
      </c>
      <c r="H2440" s="1">
        <v>15000000</v>
      </c>
      <c r="I2440" s="1">
        <v>6.2</v>
      </c>
    </row>
    <row r="2441" spans="1:9" x14ac:dyDescent="0.3">
      <c r="A2441" s="2" t="s">
        <v>13129</v>
      </c>
      <c r="B2441" s="2">
        <v>88</v>
      </c>
      <c r="C2441" s="2">
        <v>6373693</v>
      </c>
      <c r="D2441" s="2" t="s">
        <v>1681</v>
      </c>
      <c r="E2441" s="2" t="s">
        <v>13130</v>
      </c>
      <c r="F2441" s="2" t="s">
        <v>37</v>
      </c>
      <c r="G2441" s="2" t="s">
        <v>38</v>
      </c>
      <c r="H2441" s="2">
        <v>15000000</v>
      </c>
      <c r="I2441" s="2">
        <v>5.3</v>
      </c>
    </row>
    <row r="2442" spans="1:9" x14ac:dyDescent="0.3">
      <c r="A2442" s="1" t="s">
        <v>6051</v>
      </c>
      <c r="B2442" s="1">
        <v>106</v>
      </c>
      <c r="C2442" s="1">
        <v>7556708</v>
      </c>
      <c r="D2442" s="1" t="s">
        <v>3409</v>
      </c>
      <c r="E2442" s="1" t="s">
        <v>13133</v>
      </c>
      <c r="F2442" s="1" t="s">
        <v>37</v>
      </c>
      <c r="G2442" s="1" t="s">
        <v>38</v>
      </c>
      <c r="H2442" s="1">
        <v>15000000</v>
      </c>
      <c r="I2442" s="1">
        <v>6.6</v>
      </c>
    </row>
    <row r="2443" spans="1:9" x14ac:dyDescent="0.3">
      <c r="A2443" s="2" t="s">
        <v>4003</v>
      </c>
      <c r="B2443" s="2">
        <v>92</v>
      </c>
      <c r="C2443" s="2">
        <v>5306447</v>
      </c>
      <c r="D2443" s="2" t="s">
        <v>1681</v>
      </c>
      <c r="E2443" s="2" t="s">
        <v>13136</v>
      </c>
      <c r="F2443" s="2" t="s">
        <v>37</v>
      </c>
      <c r="G2443" s="2" t="s">
        <v>38</v>
      </c>
      <c r="H2443" s="2">
        <v>15000000</v>
      </c>
      <c r="I2443" s="2">
        <v>7.2</v>
      </c>
    </row>
    <row r="2444" spans="1:9" x14ac:dyDescent="0.3">
      <c r="A2444" s="1" t="s">
        <v>13140</v>
      </c>
      <c r="B2444" s="1">
        <v>105</v>
      </c>
      <c r="C2444" s="1">
        <v>5217498</v>
      </c>
      <c r="D2444" s="1" t="s">
        <v>1924</v>
      </c>
      <c r="E2444" s="1" t="s">
        <v>13141</v>
      </c>
      <c r="F2444" s="1" t="s">
        <v>37</v>
      </c>
      <c r="G2444" s="1" t="s">
        <v>38</v>
      </c>
      <c r="H2444" s="1">
        <v>15000000</v>
      </c>
      <c r="I2444" s="1">
        <v>4.5999999999999996</v>
      </c>
    </row>
    <row r="2445" spans="1:9" x14ac:dyDescent="0.3">
      <c r="A2445" s="2" t="s">
        <v>12602</v>
      </c>
      <c r="B2445" s="2">
        <v>107</v>
      </c>
      <c r="C2445" s="2">
        <v>5023275</v>
      </c>
      <c r="D2445" s="2" t="s">
        <v>13144</v>
      </c>
      <c r="E2445" s="2" t="s">
        <v>13145</v>
      </c>
      <c r="F2445" s="2" t="s">
        <v>37</v>
      </c>
      <c r="G2445" s="2" t="s">
        <v>1465</v>
      </c>
      <c r="H2445" s="2">
        <v>15000000</v>
      </c>
      <c r="I2445" s="2">
        <v>7.5</v>
      </c>
    </row>
    <row r="2446" spans="1:9" x14ac:dyDescent="0.3">
      <c r="A2446" s="1" t="s">
        <v>13149</v>
      </c>
      <c r="B2446" s="1">
        <v>120</v>
      </c>
      <c r="C2446" s="1">
        <v>4956401</v>
      </c>
      <c r="D2446" s="1" t="s">
        <v>3396</v>
      </c>
      <c r="E2446" s="1" t="s">
        <v>13150</v>
      </c>
      <c r="F2446" s="1" t="s">
        <v>37</v>
      </c>
      <c r="G2446" s="1" t="s">
        <v>1465</v>
      </c>
      <c r="H2446" s="1">
        <v>15000000</v>
      </c>
      <c r="I2446" s="1">
        <v>6.5</v>
      </c>
    </row>
    <row r="2447" spans="1:9" x14ac:dyDescent="0.3">
      <c r="A2447" s="2" t="s">
        <v>249</v>
      </c>
      <c r="B2447" s="2">
        <v>103</v>
      </c>
      <c r="C2447" s="2">
        <v>4235837</v>
      </c>
      <c r="D2447" s="2" t="s">
        <v>12488</v>
      </c>
      <c r="E2447" s="2" t="s">
        <v>13154</v>
      </c>
      <c r="F2447" s="2" t="s">
        <v>37</v>
      </c>
      <c r="G2447" s="2" t="s">
        <v>38</v>
      </c>
      <c r="H2447" s="2">
        <v>15000000</v>
      </c>
      <c r="I2447" s="2">
        <v>7.6</v>
      </c>
    </row>
    <row r="2448" spans="1:9" x14ac:dyDescent="0.3">
      <c r="A2448" s="1" t="s">
        <v>13157</v>
      </c>
      <c r="B2448" s="1">
        <v>92</v>
      </c>
      <c r="C2448" s="1">
        <v>4002955</v>
      </c>
      <c r="D2448" s="1" t="s">
        <v>8066</v>
      </c>
      <c r="E2448" s="1" t="s">
        <v>13158</v>
      </c>
      <c r="F2448" s="1" t="s">
        <v>37</v>
      </c>
      <c r="G2448" s="1" t="s">
        <v>38</v>
      </c>
      <c r="H2448" s="1">
        <v>20000000</v>
      </c>
      <c r="I2448" s="1">
        <v>6.2</v>
      </c>
    </row>
    <row r="2449" spans="1:9" x14ac:dyDescent="0.3">
      <c r="A2449" s="2" t="s">
        <v>5877</v>
      </c>
      <c r="B2449" s="2">
        <v>147</v>
      </c>
      <c r="C2449" s="2">
        <v>7219578</v>
      </c>
      <c r="D2449" s="2" t="s">
        <v>1924</v>
      </c>
      <c r="E2449" s="2" t="s">
        <v>13161</v>
      </c>
      <c r="F2449" s="2" t="s">
        <v>37</v>
      </c>
      <c r="G2449" s="2" t="s">
        <v>1465</v>
      </c>
      <c r="H2449" s="2">
        <v>15000000</v>
      </c>
      <c r="I2449" s="2">
        <v>8</v>
      </c>
    </row>
    <row r="2450" spans="1:9" x14ac:dyDescent="0.3">
      <c r="A2450" s="1" t="s">
        <v>4003</v>
      </c>
      <c r="B2450" s="1">
        <v>98</v>
      </c>
      <c r="C2450" s="1">
        <v>3247816</v>
      </c>
      <c r="D2450" s="1" t="s">
        <v>1415</v>
      </c>
      <c r="E2450" s="1" t="s">
        <v>13170</v>
      </c>
      <c r="F2450" s="1" t="s">
        <v>37</v>
      </c>
      <c r="G2450" s="1" t="s">
        <v>38</v>
      </c>
      <c r="H2450" s="1">
        <v>22000000</v>
      </c>
      <c r="I2450" s="1">
        <v>6.3</v>
      </c>
    </row>
    <row r="2451" spans="1:9" x14ac:dyDescent="0.3">
      <c r="A2451" s="2" t="s">
        <v>13173</v>
      </c>
      <c r="B2451" s="2">
        <v>103</v>
      </c>
      <c r="C2451" s="2">
        <v>2412045</v>
      </c>
      <c r="D2451" s="2" t="s">
        <v>5499</v>
      </c>
      <c r="E2451" s="2" t="s">
        <v>13174</v>
      </c>
      <c r="F2451" s="2" t="s">
        <v>37</v>
      </c>
      <c r="G2451" s="2" t="s">
        <v>56</v>
      </c>
      <c r="H2451" s="2">
        <v>15000000</v>
      </c>
      <c r="I2451" s="2">
        <v>7.2</v>
      </c>
    </row>
    <row r="2452" spans="1:9" x14ac:dyDescent="0.3">
      <c r="A2452" s="1" t="s">
        <v>13181</v>
      </c>
      <c r="B2452" s="1">
        <v>111</v>
      </c>
      <c r="C2452" s="1">
        <v>2203641</v>
      </c>
      <c r="D2452" s="1" t="s">
        <v>2142</v>
      </c>
      <c r="E2452" s="1" t="s">
        <v>13182</v>
      </c>
      <c r="F2452" s="1" t="s">
        <v>37</v>
      </c>
      <c r="G2452" s="1" t="s">
        <v>3571</v>
      </c>
      <c r="H2452" s="1">
        <v>15000000</v>
      </c>
      <c r="I2452" s="1">
        <v>6.7</v>
      </c>
    </row>
    <row r="2453" spans="1:9" x14ac:dyDescent="0.3">
      <c r="A2453" s="2" t="s">
        <v>13186</v>
      </c>
      <c r="B2453" s="2">
        <v>98</v>
      </c>
      <c r="C2453" s="2">
        <v>1953732</v>
      </c>
      <c r="D2453" s="2" t="s">
        <v>1356</v>
      </c>
      <c r="E2453" s="2" t="s">
        <v>13187</v>
      </c>
      <c r="F2453" s="2" t="s">
        <v>37</v>
      </c>
      <c r="G2453" s="2" t="s">
        <v>38</v>
      </c>
      <c r="H2453" s="2">
        <v>15000000</v>
      </c>
      <c r="I2453" s="2">
        <v>5.3</v>
      </c>
    </row>
    <row r="2454" spans="1:9" x14ac:dyDescent="0.3">
      <c r="A2454" s="1" t="s">
        <v>13191</v>
      </c>
      <c r="B2454" s="1">
        <v>111</v>
      </c>
      <c r="C2454" s="1">
        <v>1954202</v>
      </c>
      <c r="D2454" s="1" t="s">
        <v>9193</v>
      </c>
      <c r="E2454" s="1" t="s">
        <v>13192</v>
      </c>
      <c r="F2454" s="1" t="s">
        <v>37</v>
      </c>
      <c r="G2454" s="1" t="s">
        <v>38</v>
      </c>
      <c r="H2454" s="1">
        <v>15000000</v>
      </c>
      <c r="I2454" s="1">
        <v>6.3</v>
      </c>
    </row>
    <row r="2455" spans="1:9" x14ac:dyDescent="0.3">
      <c r="A2455" s="2" t="s">
        <v>12018</v>
      </c>
      <c r="B2455" s="2">
        <v>111</v>
      </c>
      <c r="C2455" s="2">
        <v>1294640</v>
      </c>
      <c r="D2455" s="2" t="s">
        <v>6648</v>
      </c>
      <c r="E2455" s="2" t="s">
        <v>13195</v>
      </c>
      <c r="F2455" s="2" t="s">
        <v>37</v>
      </c>
      <c r="G2455" s="2" t="s">
        <v>38</v>
      </c>
      <c r="H2455" s="2">
        <v>15000000</v>
      </c>
      <c r="I2455" s="2">
        <v>6.5</v>
      </c>
    </row>
    <row r="2456" spans="1:9" x14ac:dyDescent="0.3">
      <c r="A2456" s="1" t="s">
        <v>13209</v>
      </c>
      <c r="B2456" s="1">
        <v>145</v>
      </c>
      <c r="C2456" s="1">
        <v>26435</v>
      </c>
      <c r="D2456" s="1" t="s">
        <v>1849</v>
      </c>
      <c r="E2456" s="1" t="s">
        <v>13212</v>
      </c>
      <c r="F2456" s="1" t="s">
        <v>8731</v>
      </c>
      <c r="G2456" s="1" t="s">
        <v>767</v>
      </c>
      <c r="H2456" s="1">
        <v>6000000</v>
      </c>
      <c r="I2456" s="1">
        <v>8.3000000000000007</v>
      </c>
    </row>
    <row r="2457" spans="1:9" x14ac:dyDescent="0.3">
      <c r="A2457" s="2" t="s">
        <v>4965</v>
      </c>
      <c r="B2457" s="2">
        <v>84</v>
      </c>
      <c r="C2457" s="2">
        <v>1197786</v>
      </c>
      <c r="D2457" s="2" t="s">
        <v>334</v>
      </c>
      <c r="E2457" s="2" t="s">
        <v>13216</v>
      </c>
      <c r="F2457" s="2" t="s">
        <v>1464</v>
      </c>
      <c r="G2457" s="2" t="s">
        <v>1465</v>
      </c>
      <c r="H2457" s="2">
        <v>12000000</v>
      </c>
      <c r="I2457" s="2">
        <v>7.2</v>
      </c>
    </row>
    <row r="2458" spans="1:9" x14ac:dyDescent="0.3">
      <c r="A2458" s="1" t="s">
        <v>5164</v>
      </c>
      <c r="B2458" s="1">
        <v>115</v>
      </c>
      <c r="C2458" s="1">
        <v>529766</v>
      </c>
      <c r="D2458" s="1" t="s">
        <v>1935</v>
      </c>
      <c r="E2458" s="1" t="s">
        <v>13220</v>
      </c>
      <c r="F2458" s="1" t="s">
        <v>37</v>
      </c>
      <c r="G2458" s="1" t="s">
        <v>38</v>
      </c>
      <c r="H2458" s="1">
        <v>7000000</v>
      </c>
      <c r="I2458" s="1">
        <v>6.8</v>
      </c>
    </row>
    <row r="2459" spans="1:9" x14ac:dyDescent="0.3">
      <c r="A2459" s="2" t="s">
        <v>13223</v>
      </c>
      <c r="B2459" s="2">
        <v>105</v>
      </c>
      <c r="C2459" s="2">
        <v>613556</v>
      </c>
      <c r="D2459" s="2" t="s">
        <v>777</v>
      </c>
      <c r="E2459" s="2" t="s">
        <v>13224</v>
      </c>
      <c r="F2459" s="2" t="s">
        <v>1946</v>
      </c>
      <c r="G2459" s="2" t="s">
        <v>12666</v>
      </c>
      <c r="H2459" s="2">
        <v>15000000</v>
      </c>
      <c r="I2459" s="2">
        <v>6.4</v>
      </c>
    </row>
    <row r="2460" spans="1:9" x14ac:dyDescent="0.3">
      <c r="A2460" s="1" t="s">
        <v>12044</v>
      </c>
      <c r="B2460" s="1">
        <v>98</v>
      </c>
      <c r="C2460" s="1">
        <v>353743</v>
      </c>
      <c r="D2460" s="1" t="s">
        <v>13228</v>
      </c>
      <c r="E2460" s="1" t="s">
        <v>13229</v>
      </c>
      <c r="F2460" s="1" t="s">
        <v>37</v>
      </c>
      <c r="G2460" s="1" t="s">
        <v>56</v>
      </c>
      <c r="H2460" s="1">
        <v>15000000</v>
      </c>
      <c r="I2460" s="1">
        <v>6.9</v>
      </c>
    </row>
    <row r="2461" spans="1:9" x14ac:dyDescent="0.3">
      <c r="A2461" s="2" t="s">
        <v>13239</v>
      </c>
      <c r="B2461" s="2">
        <v>110</v>
      </c>
      <c r="C2461" s="2">
        <v>102055</v>
      </c>
      <c r="D2461" s="2" t="s">
        <v>1325</v>
      </c>
      <c r="E2461" s="2" t="s">
        <v>13242</v>
      </c>
      <c r="F2461" s="2" t="s">
        <v>13246</v>
      </c>
      <c r="G2461" s="2" t="s">
        <v>13247</v>
      </c>
      <c r="H2461" s="2">
        <v>300000000</v>
      </c>
      <c r="I2461" s="2">
        <v>6.2</v>
      </c>
    </row>
    <row r="2462" spans="1:9" x14ac:dyDescent="0.3">
      <c r="A2462" s="1" t="s">
        <v>13258</v>
      </c>
      <c r="B2462" s="1">
        <v>103</v>
      </c>
      <c r="C2462" s="1">
        <v>73548</v>
      </c>
      <c r="D2462" s="1" t="s">
        <v>9492</v>
      </c>
      <c r="E2462" s="1" t="s">
        <v>13259</v>
      </c>
      <c r="F2462" s="1" t="s">
        <v>37</v>
      </c>
      <c r="G2462" s="1" t="s">
        <v>38</v>
      </c>
      <c r="H2462" s="1">
        <v>15000000</v>
      </c>
      <c r="I2462" s="1">
        <v>6.1</v>
      </c>
    </row>
    <row r="2463" spans="1:9" x14ac:dyDescent="0.3">
      <c r="A2463" s="2" t="s">
        <v>13267</v>
      </c>
      <c r="B2463" s="2">
        <v>90</v>
      </c>
      <c r="C2463" s="2">
        <v>28870</v>
      </c>
      <c r="D2463" s="2" t="s">
        <v>2125</v>
      </c>
      <c r="E2463" s="2" t="s">
        <v>13268</v>
      </c>
      <c r="F2463" s="2" t="s">
        <v>37</v>
      </c>
      <c r="G2463" s="2" t="s">
        <v>38</v>
      </c>
      <c r="H2463" s="2">
        <v>15000000</v>
      </c>
      <c r="I2463" s="2">
        <v>5.0999999999999996</v>
      </c>
    </row>
    <row r="2464" spans="1:9" x14ac:dyDescent="0.3">
      <c r="A2464" s="1" t="s">
        <v>13271</v>
      </c>
      <c r="B2464" s="1">
        <v>105</v>
      </c>
      <c r="C2464" s="1">
        <v>22723</v>
      </c>
      <c r="D2464" s="1" t="s">
        <v>13272</v>
      </c>
      <c r="E2464" s="1" t="s">
        <v>13273</v>
      </c>
      <c r="F2464" s="1" t="s">
        <v>37</v>
      </c>
      <c r="G2464" s="1" t="s">
        <v>767</v>
      </c>
      <c r="H2464" s="1">
        <v>25000000</v>
      </c>
      <c r="I2464" s="1">
        <v>4.5</v>
      </c>
    </row>
    <row r="2465" spans="1:9" x14ac:dyDescent="0.3">
      <c r="A2465" s="2" t="s">
        <v>13277</v>
      </c>
      <c r="B2465" s="2">
        <v>93</v>
      </c>
      <c r="C2465" s="2">
        <v>20380</v>
      </c>
      <c r="D2465" s="2" t="s">
        <v>13279</v>
      </c>
      <c r="E2465" s="2" t="s">
        <v>13280</v>
      </c>
      <c r="F2465" s="2" t="s">
        <v>37</v>
      </c>
      <c r="G2465" s="2" t="s">
        <v>38</v>
      </c>
      <c r="H2465" s="2">
        <v>15000000</v>
      </c>
      <c r="I2465" s="2">
        <v>5.9</v>
      </c>
    </row>
    <row r="2466" spans="1:9" x14ac:dyDescent="0.3">
      <c r="A2466" s="1" t="s">
        <v>4218</v>
      </c>
      <c r="B2466" s="1">
        <v>101</v>
      </c>
      <c r="C2466" s="1">
        <v>70906973</v>
      </c>
      <c r="D2466" s="1" t="s">
        <v>3632</v>
      </c>
      <c r="E2466" s="1" t="s">
        <v>13322</v>
      </c>
      <c r="F2466" s="1" t="s">
        <v>37</v>
      </c>
      <c r="G2466" s="1" t="s">
        <v>38</v>
      </c>
      <c r="H2466" s="1">
        <v>14600000</v>
      </c>
      <c r="I2466" s="1">
        <v>8.1</v>
      </c>
    </row>
    <row r="2467" spans="1:9" x14ac:dyDescent="0.3">
      <c r="A2467" s="2" t="s">
        <v>13325</v>
      </c>
      <c r="B2467" s="2">
        <v>115</v>
      </c>
      <c r="C2467" s="2">
        <v>66009973</v>
      </c>
      <c r="D2467" s="2" t="s">
        <v>5510</v>
      </c>
      <c r="E2467" s="2" t="s">
        <v>13326</v>
      </c>
      <c r="F2467" s="2" t="s">
        <v>37</v>
      </c>
      <c r="G2467" s="2" t="s">
        <v>38</v>
      </c>
      <c r="H2467" s="2">
        <v>14800000</v>
      </c>
      <c r="I2467" s="2">
        <v>5.7</v>
      </c>
    </row>
    <row r="2468" spans="1:9" x14ac:dyDescent="0.3">
      <c r="A2468" s="1" t="s">
        <v>364</v>
      </c>
      <c r="B2468" s="1">
        <v>120</v>
      </c>
      <c r="C2468" s="1">
        <v>46338728</v>
      </c>
      <c r="D2468" s="1" t="s">
        <v>214</v>
      </c>
      <c r="E2468" s="1" t="s">
        <v>13329</v>
      </c>
      <c r="F2468" s="1" t="s">
        <v>37</v>
      </c>
      <c r="G2468" s="1" t="s">
        <v>38</v>
      </c>
      <c r="H2468" s="1">
        <v>14500000</v>
      </c>
      <c r="I2468" s="1">
        <v>6.8</v>
      </c>
    </row>
    <row r="2469" spans="1:9" x14ac:dyDescent="0.3">
      <c r="A2469" s="2" t="s">
        <v>13332</v>
      </c>
      <c r="B2469" s="2">
        <v>111</v>
      </c>
      <c r="C2469" s="2">
        <v>7691700</v>
      </c>
      <c r="D2469" s="2" t="s">
        <v>3396</v>
      </c>
      <c r="E2469" s="2" t="s">
        <v>13333</v>
      </c>
      <c r="F2469" s="2" t="s">
        <v>1464</v>
      </c>
      <c r="G2469" s="2" t="s">
        <v>1465</v>
      </c>
      <c r="H2469" s="2">
        <v>10000000</v>
      </c>
      <c r="I2469" s="2">
        <v>7.5</v>
      </c>
    </row>
    <row r="2470" spans="1:9" x14ac:dyDescent="0.3">
      <c r="A2470" s="1" t="s">
        <v>3694</v>
      </c>
      <c r="B2470" s="1">
        <v>131</v>
      </c>
      <c r="C2470" s="1">
        <v>101157447</v>
      </c>
      <c r="D2470" s="1" t="s">
        <v>1765</v>
      </c>
      <c r="E2470" s="1" t="s">
        <v>13344</v>
      </c>
      <c r="F2470" s="1" t="s">
        <v>37</v>
      </c>
      <c r="G2470" s="1" t="s">
        <v>38</v>
      </c>
      <c r="H2470" s="1">
        <v>14400000</v>
      </c>
      <c r="I2470" s="1">
        <v>8.3000000000000007</v>
      </c>
    </row>
    <row r="2471" spans="1:9" x14ac:dyDescent="0.3">
      <c r="A2471" s="2" t="s">
        <v>13347</v>
      </c>
      <c r="B2471" s="2">
        <v>139</v>
      </c>
      <c r="C2471" s="2">
        <v>74205</v>
      </c>
      <c r="D2471" s="2" t="s">
        <v>3409</v>
      </c>
      <c r="E2471" s="2" t="s">
        <v>13349</v>
      </c>
      <c r="F2471" s="2" t="s">
        <v>37</v>
      </c>
      <c r="G2471" s="2" t="s">
        <v>7711</v>
      </c>
      <c r="H2471" s="2">
        <v>14200000</v>
      </c>
      <c r="I2471" s="2">
        <v>7.4</v>
      </c>
    </row>
    <row r="2472" spans="1:9" x14ac:dyDescent="0.3">
      <c r="A2472" s="1" t="s">
        <v>5289</v>
      </c>
      <c r="B2472" s="1">
        <v>120</v>
      </c>
      <c r="C2472" s="1">
        <v>141319195</v>
      </c>
      <c r="D2472" s="1" t="s">
        <v>214</v>
      </c>
      <c r="E2472" s="1" t="s">
        <v>13355</v>
      </c>
      <c r="F2472" s="1" t="s">
        <v>37</v>
      </c>
      <c r="G2472" s="1" t="s">
        <v>56</v>
      </c>
      <c r="H2472" s="1">
        <v>15000000</v>
      </c>
      <c r="I2472" s="1">
        <v>8</v>
      </c>
    </row>
    <row r="2473" spans="1:9" x14ac:dyDescent="0.3">
      <c r="A2473" s="2" t="s">
        <v>5175</v>
      </c>
      <c r="B2473" s="2">
        <v>119</v>
      </c>
      <c r="C2473" s="2">
        <v>156645693</v>
      </c>
      <c r="D2473" s="2" t="s">
        <v>8921</v>
      </c>
      <c r="E2473" s="2" t="s">
        <v>13360</v>
      </c>
      <c r="F2473" s="2" t="s">
        <v>37</v>
      </c>
      <c r="G2473" s="2" t="s">
        <v>38</v>
      </c>
      <c r="H2473" s="2">
        <v>14000000</v>
      </c>
      <c r="I2473" s="2">
        <v>6.9</v>
      </c>
    </row>
    <row r="2474" spans="1:9" x14ac:dyDescent="0.3">
      <c r="A2474" s="1" t="s">
        <v>3303</v>
      </c>
      <c r="B2474" s="1">
        <v>125</v>
      </c>
      <c r="C2474" s="1">
        <v>178406268</v>
      </c>
      <c r="D2474" s="1" t="s">
        <v>1681</v>
      </c>
      <c r="E2474" s="1" t="s">
        <v>13363</v>
      </c>
      <c r="F2474" s="1" t="s">
        <v>37</v>
      </c>
      <c r="G2474" s="1" t="s">
        <v>38</v>
      </c>
      <c r="H2474" s="1">
        <v>14000000</v>
      </c>
      <c r="I2474" s="1">
        <v>6.9</v>
      </c>
    </row>
    <row r="2475" spans="1:9" x14ac:dyDescent="0.3">
      <c r="A2475" s="2" t="s">
        <v>13370</v>
      </c>
      <c r="B2475" s="2">
        <v>108</v>
      </c>
      <c r="C2475" s="2">
        <v>109306210</v>
      </c>
      <c r="D2475" s="2" t="s">
        <v>1628</v>
      </c>
      <c r="E2475" s="2" t="s">
        <v>13371</v>
      </c>
      <c r="F2475" s="2" t="s">
        <v>37</v>
      </c>
      <c r="G2475" s="2" t="s">
        <v>370</v>
      </c>
      <c r="H2475" s="2">
        <v>15800000</v>
      </c>
      <c r="I2475" s="2">
        <v>5.5</v>
      </c>
    </row>
    <row r="2476" spans="1:9" x14ac:dyDescent="0.3">
      <c r="A2476" s="1" t="s">
        <v>760</v>
      </c>
      <c r="B2476" s="1">
        <v>145</v>
      </c>
      <c r="C2476" s="1">
        <v>70001698</v>
      </c>
      <c r="D2476" s="1" t="s">
        <v>7249</v>
      </c>
      <c r="E2476" s="1" t="s">
        <v>13379</v>
      </c>
      <c r="F2476" s="1" t="s">
        <v>37</v>
      </c>
      <c r="G2476" s="1" t="s">
        <v>38</v>
      </c>
      <c r="H2476" s="1">
        <v>14000000</v>
      </c>
      <c r="I2476" s="1">
        <v>7.2</v>
      </c>
    </row>
    <row r="2477" spans="1:9" x14ac:dyDescent="0.3">
      <c r="A2477" s="2" t="s">
        <v>703</v>
      </c>
      <c r="B2477" s="2">
        <v>98</v>
      </c>
      <c r="C2477" s="2">
        <v>68856263</v>
      </c>
      <c r="D2477" s="2" t="s">
        <v>7897</v>
      </c>
      <c r="E2477" s="2" t="s">
        <v>13382</v>
      </c>
      <c r="F2477" s="2" t="s">
        <v>37</v>
      </c>
      <c r="G2477" s="2" t="s">
        <v>38</v>
      </c>
      <c r="H2477" s="2">
        <v>15000000</v>
      </c>
      <c r="I2477" s="2">
        <v>6.9</v>
      </c>
    </row>
    <row r="2478" spans="1:9" x14ac:dyDescent="0.3">
      <c r="A2478" s="1" t="s">
        <v>5486</v>
      </c>
      <c r="B2478" s="1">
        <v>101</v>
      </c>
      <c r="C2478" s="1">
        <v>51527787</v>
      </c>
      <c r="D2478" s="1" t="s">
        <v>5544</v>
      </c>
      <c r="E2478" s="1" t="s">
        <v>13387</v>
      </c>
      <c r="F2478" s="1" t="s">
        <v>37</v>
      </c>
      <c r="G2478" s="1" t="s">
        <v>38</v>
      </c>
      <c r="H2478" s="1">
        <v>15000000</v>
      </c>
      <c r="I2478" s="1">
        <v>5.5</v>
      </c>
    </row>
    <row r="2479" spans="1:9" x14ac:dyDescent="0.3">
      <c r="A2479" s="2" t="s">
        <v>9748</v>
      </c>
      <c r="B2479" s="2">
        <v>109</v>
      </c>
      <c r="C2479" s="2">
        <v>61356221</v>
      </c>
      <c r="D2479" s="2" t="s">
        <v>7837</v>
      </c>
      <c r="E2479" s="2" t="s">
        <v>13390</v>
      </c>
      <c r="F2479" s="2" t="s">
        <v>37</v>
      </c>
      <c r="G2479" s="2" t="s">
        <v>38</v>
      </c>
      <c r="H2479" s="2">
        <v>14000000</v>
      </c>
      <c r="I2479" s="2">
        <v>5.2</v>
      </c>
    </row>
    <row r="2480" spans="1:9" x14ac:dyDescent="0.3">
      <c r="A2480" s="1" t="s">
        <v>8052</v>
      </c>
      <c r="B2480" s="1">
        <v>123</v>
      </c>
      <c r="C2480" s="1">
        <v>46800000</v>
      </c>
      <c r="D2480" s="1" t="s">
        <v>227</v>
      </c>
      <c r="E2480" s="1" t="s">
        <v>13394</v>
      </c>
      <c r="F2480" s="1" t="s">
        <v>37</v>
      </c>
      <c r="G2480" s="1" t="s">
        <v>56</v>
      </c>
      <c r="H2480" s="1">
        <v>14000000</v>
      </c>
      <c r="I2480" s="1">
        <v>7.1</v>
      </c>
    </row>
    <row r="2481" spans="1:9" x14ac:dyDescent="0.3">
      <c r="A2481" s="2" t="s">
        <v>13404</v>
      </c>
      <c r="B2481" s="2">
        <v>99</v>
      </c>
      <c r="C2481" s="2">
        <v>38048637</v>
      </c>
      <c r="D2481" s="2" t="s">
        <v>3030</v>
      </c>
      <c r="E2481" s="2" t="s">
        <v>13405</v>
      </c>
      <c r="F2481" s="2" t="s">
        <v>37</v>
      </c>
      <c r="G2481" s="2" t="s">
        <v>38</v>
      </c>
      <c r="H2481" s="2">
        <v>14000000</v>
      </c>
      <c r="I2481" s="2">
        <v>5.5</v>
      </c>
    </row>
    <row r="2482" spans="1:9" x14ac:dyDescent="0.3">
      <c r="A2482" s="1" t="s">
        <v>13411</v>
      </c>
      <c r="B2482" s="1">
        <v>107</v>
      </c>
      <c r="C2482" s="1">
        <v>34793160</v>
      </c>
      <c r="D2482" s="1" t="s">
        <v>7043</v>
      </c>
      <c r="E2482" s="1" t="s">
        <v>13412</v>
      </c>
      <c r="F2482" s="1" t="s">
        <v>37</v>
      </c>
      <c r="G2482" s="1" t="s">
        <v>38</v>
      </c>
      <c r="H2482" s="1">
        <v>14000000</v>
      </c>
      <c r="I2482" s="1">
        <v>6.7</v>
      </c>
    </row>
    <row r="2483" spans="1:9" x14ac:dyDescent="0.3">
      <c r="A2483" s="2" t="s">
        <v>9834</v>
      </c>
      <c r="B2483" s="2">
        <v>81</v>
      </c>
      <c r="C2483" s="2">
        <v>30628981</v>
      </c>
      <c r="D2483" s="2" t="s">
        <v>1681</v>
      </c>
      <c r="E2483" s="2" t="s">
        <v>13416</v>
      </c>
      <c r="F2483" s="2" t="s">
        <v>37</v>
      </c>
      <c r="G2483" s="2" t="s">
        <v>38</v>
      </c>
      <c r="H2483" s="2">
        <v>14000000</v>
      </c>
      <c r="I2483" s="2">
        <v>5</v>
      </c>
    </row>
    <row r="2484" spans="1:9" x14ac:dyDescent="0.3">
      <c r="A2484" s="1" t="s">
        <v>4931</v>
      </c>
      <c r="B2484" s="1">
        <v>105</v>
      </c>
      <c r="C2484" s="1">
        <v>29959436</v>
      </c>
      <c r="D2484" s="1" t="s">
        <v>5940</v>
      </c>
      <c r="E2484" s="1" t="s">
        <v>13419</v>
      </c>
      <c r="F2484" s="1" t="s">
        <v>37</v>
      </c>
      <c r="G2484" s="1" t="s">
        <v>56</v>
      </c>
      <c r="H2484" s="1">
        <v>13000000</v>
      </c>
      <c r="I2484" s="1">
        <v>6.4</v>
      </c>
    </row>
    <row r="2485" spans="1:9" x14ac:dyDescent="0.3">
      <c r="A2485" s="2" t="s">
        <v>12993</v>
      </c>
      <c r="B2485" s="2">
        <v>82</v>
      </c>
      <c r="C2485" s="2">
        <v>25571351</v>
      </c>
      <c r="D2485" s="2" t="s">
        <v>8841</v>
      </c>
      <c r="E2485" s="2" t="s">
        <v>13423</v>
      </c>
      <c r="F2485" s="2" t="s">
        <v>37</v>
      </c>
      <c r="G2485" s="2" t="s">
        <v>38</v>
      </c>
      <c r="H2485" s="2">
        <v>14000000</v>
      </c>
      <c r="I2485" s="2">
        <v>6.6</v>
      </c>
    </row>
    <row r="2486" spans="1:9" x14ac:dyDescent="0.3">
      <c r="A2486" s="1" t="s">
        <v>2943</v>
      </c>
      <c r="B2486" s="1">
        <v>109</v>
      </c>
      <c r="C2486" s="1">
        <v>27515786</v>
      </c>
      <c r="D2486" s="1" t="s">
        <v>214</v>
      </c>
      <c r="E2486" s="1" t="s">
        <v>13427</v>
      </c>
      <c r="F2486" s="1" t="s">
        <v>37</v>
      </c>
      <c r="G2486" s="1" t="s">
        <v>38</v>
      </c>
      <c r="H2486" s="1">
        <v>14000000</v>
      </c>
      <c r="I2486" s="1">
        <v>5.9</v>
      </c>
    </row>
    <row r="2487" spans="1:9" x14ac:dyDescent="0.3">
      <c r="A2487" s="2" t="s">
        <v>4554</v>
      </c>
      <c r="B2487" s="2">
        <v>95</v>
      </c>
      <c r="C2487" s="2">
        <v>25482931</v>
      </c>
      <c r="D2487" s="2" t="s">
        <v>422</v>
      </c>
      <c r="E2487" s="2" t="s">
        <v>13432</v>
      </c>
      <c r="F2487" s="2" t="s">
        <v>37</v>
      </c>
      <c r="G2487" s="2" t="s">
        <v>38</v>
      </c>
      <c r="H2487" s="2">
        <v>14000000</v>
      </c>
      <c r="I2487" s="2">
        <v>5.7</v>
      </c>
    </row>
    <row r="2488" spans="1:9" x14ac:dyDescent="0.3">
      <c r="A2488" s="1" t="s">
        <v>6308</v>
      </c>
      <c r="B2488" s="1">
        <v>100</v>
      </c>
      <c r="C2488" s="1">
        <v>19900000</v>
      </c>
      <c r="D2488" s="1" t="s">
        <v>9661</v>
      </c>
      <c r="E2488" s="1" t="s">
        <v>13436</v>
      </c>
      <c r="F2488" s="1" t="s">
        <v>37</v>
      </c>
      <c r="G2488" s="1" t="s">
        <v>38</v>
      </c>
      <c r="H2488" s="1">
        <v>20000000</v>
      </c>
      <c r="I2488" s="1">
        <v>4.5</v>
      </c>
    </row>
    <row r="2489" spans="1:9" x14ac:dyDescent="0.3">
      <c r="A2489" s="2" t="s">
        <v>11926</v>
      </c>
      <c r="B2489" s="2">
        <v>91</v>
      </c>
      <c r="C2489" s="2">
        <v>16298046</v>
      </c>
      <c r="D2489" s="2" t="s">
        <v>3030</v>
      </c>
      <c r="E2489" s="2" t="s">
        <v>13444</v>
      </c>
      <c r="F2489" s="2" t="s">
        <v>37</v>
      </c>
      <c r="G2489" s="2" t="s">
        <v>56</v>
      </c>
      <c r="H2489" s="2">
        <v>14000000</v>
      </c>
      <c r="I2489" s="2">
        <v>5</v>
      </c>
    </row>
    <row r="2490" spans="1:9" x14ac:dyDescent="0.3">
      <c r="A2490" s="1" t="s">
        <v>5702</v>
      </c>
      <c r="B2490" s="1">
        <v>90</v>
      </c>
      <c r="C2490" s="1">
        <v>15549702</v>
      </c>
      <c r="D2490" s="1" t="s">
        <v>1681</v>
      </c>
      <c r="E2490" s="1" t="s">
        <v>13447</v>
      </c>
      <c r="F2490" s="1" t="s">
        <v>37</v>
      </c>
      <c r="G2490" s="1" t="s">
        <v>38</v>
      </c>
      <c r="H2490" s="1">
        <v>14000000</v>
      </c>
      <c r="I2490" s="1">
        <v>4.5999999999999996</v>
      </c>
    </row>
    <row r="2491" spans="1:9" x14ac:dyDescent="0.3">
      <c r="A2491" s="2" t="s">
        <v>1394</v>
      </c>
      <c r="B2491" s="2">
        <v>108</v>
      </c>
      <c r="C2491" s="2">
        <v>15483540</v>
      </c>
      <c r="D2491" s="2" t="s">
        <v>13450</v>
      </c>
      <c r="E2491" s="2" t="s">
        <v>13451</v>
      </c>
      <c r="F2491" s="2" t="s">
        <v>37</v>
      </c>
      <c r="G2491" s="2" t="s">
        <v>38</v>
      </c>
      <c r="H2491" s="2">
        <v>14000000</v>
      </c>
      <c r="I2491" s="2">
        <v>6.5</v>
      </c>
    </row>
    <row r="2492" spans="1:9" x14ac:dyDescent="0.3">
      <c r="A2492" s="1" t="s">
        <v>13454</v>
      </c>
      <c r="B2492" s="1">
        <v>103</v>
      </c>
      <c r="C2492" s="1">
        <v>20246959</v>
      </c>
      <c r="D2492" s="1" t="s">
        <v>1681</v>
      </c>
      <c r="E2492" s="1" t="s">
        <v>13456</v>
      </c>
      <c r="F2492" s="1" t="s">
        <v>37</v>
      </c>
      <c r="G2492" s="1" t="s">
        <v>38</v>
      </c>
      <c r="H2492" s="1">
        <v>14000000</v>
      </c>
      <c r="I2492" s="1">
        <v>4.9000000000000004</v>
      </c>
    </row>
    <row r="2493" spans="1:9" x14ac:dyDescent="0.3">
      <c r="A2493" s="2" t="s">
        <v>13459</v>
      </c>
      <c r="B2493" s="2">
        <v>96</v>
      </c>
      <c r="C2493" s="2">
        <v>15062898</v>
      </c>
      <c r="D2493" s="2" t="s">
        <v>1671</v>
      </c>
      <c r="E2493" s="2" t="s">
        <v>13460</v>
      </c>
      <c r="F2493" s="2" t="s">
        <v>37</v>
      </c>
      <c r="G2493" s="2" t="s">
        <v>38</v>
      </c>
      <c r="H2493" s="2">
        <v>14000000</v>
      </c>
      <c r="I2493" s="2">
        <v>6</v>
      </c>
    </row>
    <row r="2494" spans="1:9" x14ac:dyDescent="0.3">
      <c r="A2494" s="1" t="s">
        <v>13463</v>
      </c>
      <c r="B2494" s="1">
        <v>117</v>
      </c>
      <c r="C2494" s="1">
        <v>14348123</v>
      </c>
      <c r="D2494" s="1" t="s">
        <v>11841</v>
      </c>
      <c r="E2494" s="1" t="s">
        <v>13464</v>
      </c>
      <c r="F2494" s="1" t="s">
        <v>37</v>
      </c>
      <c r="G2494" s="1" t="s">
        <v>7090</v>
      </c>
      <c r="H2494" s="1">
        <v>12000000</v>
      </c>
      <c r="I2494" s="1">
        <v>6.9</v>
      </c>
    </row>
    <row r="2495" spans="1:9" x14ac:dyDescent="0.3">
      <c r="A2495" s="2" t="s">
        <v>13468</v>
      </c>
      <c r="B2495" s="2">
        <v>93</v>
      </c>
      <c r="C2495" s="2">
        <v>15171475</v>
      </c>
      <c r="D2495" s="2" t="s">
        <v>7406</v>
      </c>
      <c r="E2495" s="2" t="s">
        <v>13470</v>
      </c>
      <c r="F2495" s="2" t="s">
        <v>37</v>
      </c>
      <c r="G2495" s="2" t="s">
        <v>38</v>
      </c>
      <c r="H2495" s="2">
        <v>8500000</v>
      </c>
      <c r="I2495" s="2">
        <v>5.7</v>
      </c>
    </row>
    <row r="2496" spans="1:9" x14ac:dyDescent="0.3">
      <c r="A2496" s="1" t="s">
        <v>5076</v>
      </c>
      <c r="B2496" s="1">
        <v>115</v>
      </c>
      <c r="C2496" s="1">
        <v>13640000</v>
      </c>
      <c r="D2496" s="1" t="s">
        <v>2527</v>
      </c>
      <c r="E2496" s="1" t="s">
        <v>13476</v>
      </c>
      <c r="F2496" s="1" t="s">
        <v>37</v>
      </c>
      <c r="G2496" s="1" t="s">
        <v>38</v>
      </c>
      <c r="H2496" s="1">
        <v>14000000</v>
      </c>
      <c r="I2496" s="1">
        <v>6.9</v>
      </c>
    </row>
    <row r="2497" spans="1:9" x14ac:dyDescent="0.3">
      <c r="A2497" s="2" t="s">
        <v>13483</v>
      </c>
      <c r="B2497" s="2">
        <v>85</v>
      </c>
      <c r="C2497" s="2">
        <v>12610731</v>
      </c>
      <c r="D2497" s="2" t="s">
        <v>2208</v>
      </c>
      <c r="E2497" s="2" t="s">
        <v>13485</v>
      </c>
      <c r="F2497" s="2" t="s">
        <v>37</v>
      </c>
      <c r="G2497" s="2" t="s">
        <v>38</v>
      </c>
      <c r="H2497" s="2">
        <v>11000000</v>
      </c>
      <c r="I2497" s="2">
        <v>4.4000000000000004</v>
      </c>
    </row>
    <row r="2498" spans="1:9" x14ac:dyDescent="0.3">
      <c r="A2498" s="1" t="s">
        <v>13489</v>
      </c>
      <c r="B2498" s="1">
        <v>112</v>
      </c>
      <c r="C2498" s="1">
        <v>11204499</v>
      </c>
      <c r="D2498" s="1" t="s">
        <v>6519</v>
      </c>
      <c r="E2498" s="1" t="s">
        <v>13490</v>
      </c>
      <c r="F2498" s="1" t="s">
        <v>37</v>
      </c>
      <c r="G2498" s="1" t="s">
        <v>38</v>
      </c>
      <c r="H2498" s="1">
        <v>14000000</v>
      </c>
      <c r="I2498" s="1">
        <v>7</v>
      </c>
    </row>
    <row r="2499" spans="1:9" x14ac:dyDescent="0.3">
      <c r="A2499" s="2" t="s">
        <v>2042</v>
      </c>
      <c r="B2499" s="2">
        <v>86</v>
      </c>
      <c r="C2499" s="2">
        <v>10397365</v>
      </c>
      <c r="D2499" s="2" t="s">
        <v>13493</v>
      </c>
      <c r="E2499" s="2" t="s">
        <v>13494</v>
      </c>
      <c r="F2499" s="2" t="s">
        <v>37</v>
      </c>
      <c r="G2499" s="2" t="s">
        <v>38</v>
      </c>
      <c r="H2499" s="2">
        <v>14000000</v>
      </c>
      <c r="I2499" s="2">
        <v>5.4</v>
      </c>
    </row>
    <row r="2500" spans="1:9" x14ac:dyDescent="0.3">
      <c r="A2500" s="1" t="s">
        <v>13498</v>
      </c>
      <c r="B2500" s="1">
        <v>86</v>
      </c>
      <c r="C2500" s="1">
        <v>9402410</v>
      </c>
      <c r="D2500" s="1" t="s">
        <v>4219</v>
      </c>
      <c r="E2500" s="1" t="s">
        <v>13499</v>
      </c>
      <c r="F2500" s="1" t="s">
        <v>37</v>
      </c>
      <c r="G2500" s="1" t="s">
        <v>38</v>
      </c>
      <c r="H2500" s="1">
        <v>14000000</v>
      </c>
      <c r="I2500" s="1">
        <v>5.4</v>
      </c>
    </row>
    <row r="2501" spans="1:9" x14ac:dyDescent="0.3">
      <c r="A2501" s="2" t="s">
        <v>13509</v>
      </c>
      <c r="B2501" s="2">
        <v>137</v>
      </c>
      <c r="C2501" s="2">
        <v>5459824</v>
      </c>
      <c r="D2501" s="2" t="s">
        <v>214</v>
      </c>
      <c r="E2501" s="2" t="s">
        <v>13510</v>
      </c>
      <c r="F2501" s="2" t="s">
        <v>37</v>
      </c>
      <c r="G2501" s="2" t="s">
        <v>38</v>
      </c>
      <c r="H2501" s="2">
        <v>26000000</v>
      </c>
      <c r="I2501" s="2">
        <v>7.6</v>
      </c>
    </row>
    <row r="2502" spans="1:9" x14ac:dyDescent="0.3">
      <c r="A2502" s="1" t="s">
        <v>13514</v>
      </c>
      <c r="B2502" s="1">
        <v>90</v>
      </c>
      <c r="C2502" s="1">
        <v>5108820</v>
      </c>
      <c r="D2502" s="1" t="s">
        <v>1924</v>
      </c>
      <c r="E2502" s="1" t="s">
        <v>13515</v>
      </c>
      <c r="F2502" s="1" t="s">
        <v>37</v>
      </c>
      <c r="G2502" s="1" t="s">
        <v>38</v>
      </c>
      <c r="H2502" s="1">
        <v>24000000</v>
      </c>
      <c r="I2502" s="1">
        <v>5.9</v>
      </c>
    </row>
    <row r="2503" spans="1:9" x14ac:dyDescent="0.3">
      <c r="A2503" s="2" t="s">
        <v>1016</v>
      </c>
      <c r="B2503" s="2">
        <v>107</v>
      </c>
      <c r="C2503" s="2">
        <v>4741987</v>
      </c>
      <c r="D2503" s="2" t="s">
        <v>3409</v>
      </c>
      <c r="E2503" s="2" t="s">
        <v>13519</v>
      </c>
      <c r="F2503" s="2" t="s">
        <v>37</v>
      </c>
      <c r="G2503" s="2" t="s">
        <v>38</v>
      </c>
      <c r="H2503" s="2">
        <v>14000000</v>
      </c>
      <c r="I2503" s="2">
        <v>6.6</v>
      </c>
    </row>
    <row r="2504" spans="1:9" x14ac:dyDescent="0.3">
      <c r="A2504" s="1" t="s">
        <v>1198</v>
      </c>
      <c r="B2504" s="1">
        <v>98</v>
      </c>
      <c r="C2504" s="1">
        <v>4291965</v>
      </c>
      <c r="D2504" s="1" t="s">
        <v>5940</v>
      </c>
      <c r="E2504" s="1" t="s">
        <v>13523</v>
      </c>
      <c r="F2504" s="1" t="s">
        <v>37</v>
      </c>
      <c r="G2504" s="1" t="s">
        <v>1465</v>
      </c>
      <c r="H2504" s="1">
        <v>14000000</v>
      </c>
      <c r="I2504" s="1">
        <v>6.7</v>
      </c>
    </row>
    <row r="2505" spans="1:9" x14ac:dyDescent="0.3">
      <c r="A2505" s="2" t="s">
        <v>13527</v>
      </c>
      <c r="B2505" s="2">
        <v>84</v>
      </c>
      <c r="C2505" s="2">
        <v>3100650</v>
      </c>
      <c r="D2505" s="2" t="s">
        <v>6132</v>
      </c>
      <c r="E2505" s="2" t="s">
        <v>13530</v>
      </c>
      <c r="F2505" s="2" t="s">
        <v>37</v>
      </c>
      <c r="G2505" s="2" t="s">
        <v>38</v>
      </c>
      <c r="H2505" s="2">
        <v>14000000</v>
      </c>
      <c r="I2505" s="2">
        <v>3.9</v>
      </c>
    </row>
    <row r="2506" spans="1:9" x14ac:dyDescent="0.3">
      <c r="A2506" s="1" t="s">
        <v>12560</v>
      </c>
      <c r="B2506" s="1">
        <v>139</v>
      </c>
      <c r="C2506" s="1">
        <v>2474000</v>
      </c>
      <c r="D2506" s="1" t="s">
        <v>6113</v>
      </c>
      <c r="E2506" s="1" t="s">
        <v>13535</v>
      </c>
      <c r="F2506" s="1" t="s">
        <v>37</v>
      </c>
      <c r="G2506" s="1" t="s">
        <v>1465</v>
      </c>
      <c r="H2506" s="1">
        <v>14000000</v>
      </c>
      <c r="I2506" s="1">
        <v>5.7</v>
      </c>
    </row>
    <row r="2507" spans="1:9" x14ac:dyDescent="0.3">
      <c r="A2507" s="2" t="s">
        <v>13542</v>
      </c>
      <c r="B2507" s="2">
        <v>127</v>
      </c>
      <c r="C2507" s="2">
        <v>1000000</v>
      </c>
      <c r="D2507" s="2" t="s">
        <v>1313</v>
      </c>
      <c r="E2507" s="2" t="s">
        <v>13543</v>
      </c>
      <c r="F2507" s="2" t="s">
        <v>37</v>
      </c>
      <c r="G2507" s="2" t="s">
        <v>13547</v>
      </c>
      <c r="H2507" s="2">
        <v>14000000</v>
      </c>
      <c r="I2507" s="2">
        <v>6.5</v>
      </c>
    </row>
    <row r="2508" spans="1:9" x14ac:dyDescent="0.3">
      <c r="A2508" s="1" t="s">
        <v>11327</v>
      </c>
      <c r="B2508" s="1">
        <v>150</v>
      </c>
      <c r="C2508" s="1">
        <v>3958500</v>
      </c>
      <c r="D2508" s="1" t="s">
        <v>5940</v>
      </c>
      <c r="E2508" s="1" t="s">
        <v>13549</v>
      </c>
      <c r="F2508" s="1" t="s">
        <v>37</v>
      </c>
      <c r="G2508" s="1" t="s">
        <v>56</v>
      </c>
      <c r="H2508" s="1">
        <v>8200000</v>
      </c>
      <c r="I2508" s="1">
        <v>6.8</v>
      </c>
    </row>
    <row r="2509" spans="1:9" x14ac:dyDescent="0.3">
      <c r="A2509" s="2" t="s">
        <v>5428</v>
      </c>
      <c r="B2509" s="2">
        <v>132</v>
      </c>
      <c r="C2509" s="2">
        <v>274299</v>
      </c>
      <c r="D2509" s="2" t="s">
        <v>13559</v>
      </c>
      <c r="E2509" s="2" t="s">
        <v>13560</v>
      </c>
      <c r="F2509" s="2" t="s">
        <v>37</v>
      </c>
      <c r="G2509" s="2" t="s">
        <v>1465</v>
      </c>
      <c r="H2509" s="2">
        <v>103000000</v>
      </c>
      <c r="I2509" s="2">
        <v>7.3</v>
      </c>
    </row>
    <row r="2510" spans="1:9" x14ac:dyDescent="0.3">
      <c r="A2510" s="1" t="s">
        <v>2392</v>
      </c>
      <c r="B2510" s="1">
        <v>115</v>
      </c>
      <c r="C2510" s="1">
        <v>183088</v>
      </c>
      <c r="D2510" s="1" t="s">
        <v>11841</v>
      </c>
      <c r="E2510" s="1" t="s">
        <v>13570</v>
      </c>
      <c r="F2510" s="1" t="s">
        <v>37</v>
      </c>
      <c r="G2510" s="1" t="s">
        <v>38</v>
      </c>
      <c r="H2510" s="1">
        <v>15000000</v>
      </c>
      <c r="I2510" s="1">
        <v>7</v>
      </c>
    </row>
    <row r="2511" spans="1:9" x14ac:dyDescent="0.3">
      <c r="A2511" s="2" t="s">
        <v>13573</v>
      </c>
      <c r="B2511" s="2">
        <v>186</v>
      </c>
      <c r="C2511" s="2">
        <v>46495</v>
      </c>
      <c r="D2511" s="2" t="s">
        <v>3409</v>
      </c>
      <c r="E2511" s="2" t="s">
        <v>13574</v>
      </c>
      <c r="F2511" s="2" t="s">
        <v>37</v>
      </c>
      <c r="G2511" s="2" t="s">
        <v>38</v>
      </c>
      <c r="H2511" s="2">
        <v>14000000</v>
      </c>
      <c r="I2511" s="2">
        <v>6.5</v>
      </c>
    </row>
    <row r="2512" spans="1:9" x14ac:dyDescent="0.3">
      <c r="A2512" s="1" t="s">
        <v>3891</v>
      </c>
      <c r="B2512" s="1">
        <v>90</v>
      </c>
      <c r="C2512" s="1">
        <v>1752214</v>
      </c>
      <c r="D2512" s="1" t="s">
        <v>1415</v>
      </c>
      <c r="E2512" s="1" t="s">
        <v>13583</v>
      </c>
      <c r="F2512" s="1" t="s">
        <v>37</v>
      </c>
      <c r="G2512" s="1" t="s">
        <v>38</v>
      </c>
      <c r="H2512" s="1">
        <v>14000000</v>
      </c>
      <c r="I2512" s="1">
        <v>7.7</v>
      </c>
    </row>
    <row r="2513" spans="1:9" x14ac:dyDescent="0.3">
      <c r="A2513" s="2" t="s">
        <v>1064</v>
      </c>
      <c r="B2513" s="2">
        <v>134</v>
      </c>
      <c r="C2513" s="2">
        <v>83025853</v>
      </c>
      <c r="D2513" s="2" t="s">
        <v>214</v>
      </c>
      <c r="E2513" s="2" t="s">
        <v>13586</v>
      </c>
      <c r="F2513" s="2" t="s">
        <v>37</v>
      </c>
      <c r="G2513" s="2" t="s">
        <v>38</v>
      </c>
      <c r="H2513" s="2">
        <v>14000000</v>
      </c>
      <c r="I2513" s="2">
        <v>7.7</v>
      </c>
    </row>
    <row r="2514" spans="1:9" x14ac:dyDescent="0.3">
      <c r="A2514" s="1" t="s">
        <v>11131</v>
      </c>
      <c r="B2514" s="1">
        <v>97</v>
      </c>
      <c r="C2514" s="1">
        <v>56631572</v>
      </c>
      <c r="D2514" s="1" t="s">
        <v>1681</v>
      </c>
      <c r="E2514" s="1" t="s">
        <v>13589</v>
      </c>
      <c r="F2514" s="1" t="s">
        <v>37</v>
      </c>
      <c r="G2514" s="1" t="s">
        <v>38</v>
      </c>
      <c r="H2514" s="1">
        <v>12000000</v>
      </c>
      <c r="I2514" s="1">
        <v>6.8</v>
      </c>
    </row>
    <row r="2515" spans="1:9" x14ac:dyDescent="0.3">
      <c r="A2515" s="2" t="s">
        <v>11375</v>
      </c>
      <c r="B2515" s="2">
        <v>107</v>
      </c>
      <c r="C2515" s="2">
        <v>15854988</v>
      </c>
      <c r="D2515" s="2" t="s">
        <v>214</v>
      </c>
      <c r="E2515" s="2" t="s">
        <v>13593</v>
      </c>
      <c r="F2515" s="2" t="s">
        <v>37</v>
      </c>
      <c r="G2515" s="2" t="s">
        <v>38</v>
      </c>
      <c r="H2515" s="2">
        <v>13500000</v>
      </c>
      <c r="I2515" s="2">
        <v>7.4</v>
      </c>
    </row>
    <row r="2516" spans="1:9" x14ac:dyDescent="0.3">
      <c r="A2516" s="1" t="s">
        <v>7181</v>
      </c>
      <c r="B2516" s="1">
        <v>99</v>
      </c>
      <c r="C2516" s="1">
        <v>12282677</v>
      </c>
      <c r="D2516" s="1" t="s">
        <v>5482</v>
      </c>
      <c r="E2516" s="1" t="s">
        <v>13596</v>
      </c>
      <c r="F2516" s="1" t="s">
        <v>37</v>
      </c>
      <c r="G2516" s="1" t="s">
        <v>38</v>
      </c>
      <c r="H2516" s="1">
        <v>14000000</v>
      </c>
      <c r="I2516" s="1">
        <v>5.0999999999999996</v>
      </c>
    </row>
    <row r="2517" spans="1:9" x14ac:dyDescent="0.3">
      <c r="A2517" s="2" t="s">
        <v>9128</v>
      </c>
      <c r="B2517" s="2">
        <v>124</v>
      </c>
      <c r="C2517" s="2">
        <v>7060876</v>
      </c>
      <c r="D2517" s="2" t="s">
        <v>1544</v>
      </c>
      <c r="E2517" s="2" t="s">
        <v>13608</v>
      </c>
      <c r="F2517" s="2" t="s">
        <v>37</v>
      </c>
      <c r="G2517" s="2" t="s">
        <v>56</v>
      </c>
      <c r="H2517" s="2">
        <v>13500000</v>
      </c>
      <c r="I2517" s="2">
        <v>7.4</v>
      </c>
    </row>
    <row r="2518" spans="1:9" x14ac:dyDescent="0.3">
      <c r="A2518" s="1" t="s">
        <v>13113</v>
      </c>
      <c r="B2518" s="1">
        <v>110</v>
      </c>
      <c r="C2518" s="1">
        <v>14989761</v>
      </c>
      <c r="D2518" s="1" t="s">
        <v>1009</v>
      </c>
      <c r="E2518" s="1" t="s">
        <v>13612</v>
      </c>
      <c r="F2518" s="1" t="s">
        <v>37</v>
      </c>
      <c r="G2518" s="1" t="s">
        <v>56</v>
      </c>
      <c r="H2518" s="1">
        <v>15000000</v>
      </c>
      <c r="I2518" s="1">
        <v>7.2</v>
      </c>
    </row>
    <row r="2519" spans="1:9" x14ac:dyDescent="0.3">
      <c r="A2519" s="2" t="s">
        <v>2952</v>
      </c>
      <c r="B2519" s="2">
        <v>178</v>
      </c>
      <c r="C2519" s="2">
        <v>5501940</v>
      </c>
      <c r="D2519" s="2" t="s">
        <v>3241</v>
      </c>
      <c r="E2519" s="2" t="s">
        <v>13625</v>
      </c>
      <c r="F2519" s="2" t="s">
        <v>8731</v>
      </c>
      <c r="G2519" s="2" t="s">
        <v>767</v>
      </c>
      <c r="H2519" s="2">
        <v>13500000</v>
      </c>
      <c r="I2519" s="2">
        <v>8.3000000000000007</v>
      </c>
    </row>
    <row r="2520" spans="1:9" x14ac:dyDescent="0.3">
      <c r="A2520" s="1" t="s">
        <v>3563</v>
      </c>
      <c r="B2520" s="1">
        <v>125</v>
      </c>
      <c r="C2520" s="1">
        <v>2086345</v>
      </c>
      <c r="D2520" s="1" t="s">
        <v>6326</v>
      </c>
      <c r="E2520" s="1" t="s">
        <v>13630</v>
      </c>
      <c r="F2520" s="1" t="s">
        <v>2778</v>
      </c>
      <c r="G2520" s="1" t="s">
        <v>3571</v>
      </c>
      <c r="H2520" s="1">
        <v>10000000</v>
      </c>
      <c r="I2520" s="1">
        <v>8.1</v>
      </c>
    </row>
    <row r="2521" spans="1:9" x14ac:dyDescent="0.3">
      <c r="A2521" s="2" t="s">
        <v>3122</v>
      </c>
      <c r="B2521" s="2">
        <v>121</v>
      </c>
      <c r="C2521" s="2">
        <v>123922370</v>
      </c>
      <c r="D2521" s="2" t="s">
        <v>13639</v>
      </c>
      <c r="E2521" s="2" t="s">
        <v>13640</v>
      </c>
      <c r="F2521" s="2" t="s">
        <v>37</v>
      </c>
      <c r="G2521" s="2" t="s">
        <v>38</v>
      </c>
      <c r="H2521" s="2">
        <v>13000000</v>
      </c>
      <c r="I2521" s="2">
        <v>7.3</v>
      </c>
    </row>
    <row r="2522" spans="1:9" x14ac:dyDescent="0.3">
      <c r="A2522" s="1" t="s">
        <v>7997</v>
      </c>
      <c r="B2522" s="1">
        <v>100</v>
      </c>
      <c r="C2522" s="1">
        <v>163591</v>
      </c>
      <c r="D2522" s="1" t="s">
        <v>1671</v>
      </c>
      <c r="E2522" s="1" t="s">
        <v>13644</v>
      </c>
      <c r="F2522" s="1" t="s">
        <v>37</v>
      </c>
      <c r="G2522" s="1" t="s">
        <v>5694</v>
      </c>
      <c r="H2522" s="1">
        <v>13400000</v>
      </c>
      <c r="I2522" s="1">
        <v>3.6</v>
      </c>
    </row>
    <row r="2523" spans="1:9" x14ac:dyDescent="0.3">
      <c r="A2523" s="2" t="s">
        <v>1071</v>
      </c>
      <c r="B2523" s="2">
        <v>115</v>
      </c>
      <c r="C2523" s="2">
        <v>73000942</v>
      </c>
      <c r="D2523" s="2" t="s">
        <v>4068</v>
      </c>
      <c r="E2523" s="2" t="s">
        <v>13648</v>
      </c>
      <c r="F2523" s="2" t="s">
        <v>37</v>
      </c>
      <c r="G2523" s="2" t="s">
        <v>38</v>
      </c>
      <c r="H2523" s="2">
        <v>13000000</v>
      </c>
      <c r="I2523" s="2">
        <v>1.6</v>
      </c>
    </row>
    <row r="2524" spans="1:9" x14ac:dyDescent="0.3">
      <c r="A2524" s="1" t="s">
        <v>1204</v>
      </c>
      <c r="B2524" s="1">
        <v>108</v>
      </c>
      <c r="C2524" s="1">
        <v>106952327</v>
      </c>
      <c r="D2524" s="1" t="s">
        <v>4075</v>
      </c>
      <c r="E2524" s="1" t="s">
        <v>13652</v>
      </c>
      <c r="F2524" s="1" t="s">
        <v>37</v>
      </c>
      <c r="G2524" s="1" t="s">
        <v>38</v>
      </c>
      <c r="H2524" s="1">
        <v>13000000</v>
      </c>
      <c r="I2524" s="1">
        <v>8</v>
      </c>
    </row>
    <row r="2525" spans="1:9" x14ac:dyDescent="0.3">
      <c r="A2525" s="2" t="s">
        <v>4850</v>
      </c>
      <c r="B2525" s="2">
        <v>220</v>
      </c>
      <c r="C2525" s="2">
        <v>57300000</v>
      </c>
      <c r="D2525" s="2" t="s">
        <v>1935</v>
      </c>
      <c r="E2525" s="2" t="s">
        <v>13655</v>
      </c>
      <c r="F2525" s="2" t="s">
        <v>37</v>
      </c>
      <c r="G2525" s="2" t="s">
        <v>38</v>
      </c>
      <c r="H2525" s="2">
        <v>13000000</v>
      </c>
      <c r="I2525" s="2">
        <v>9</v>
      </c>
    </row>
    <row r="2526" spans="1:9" x14ac:dyDescent="0.3">
      <c r="A2526" s="1" t="s">
        <v>5769</v>
      </c>
      <c r="B2526" s="1">
        <v>112</v>
      </c>
      <c r="C2526" s="1">
        <v>91038276</v>
      </c>
      <c r="D2526" s="1" t="s">
        <v>7837</v>
      </c>
      <c r="E2526" s="1" t="s">
        <v>13658</v>
      </c>
      <c r="F2526" s="1" t="s">
        <v>37</v>
      </c>
      <c r="G2526" s="1" t="s">
        <v>38</v>
      </c>
      <c r="H2526" s="1">
        <v>13000000</v>
      </c>
      <c r="I2526" s="1">
        <v>6.1</v>
      </c>
    </row>
    <row r="2527" spans="1:9" x14ac:dyDescent="0.3">
      <c r="A2527" s="2" t="s">
        <v>2066</v>
      </c>
      <c r="B2527" s="2">
        <v>99</v>
      </c>
      <c r="C2527" s="2">
        <v>49369900</v>
      </c>
      <c r="D2527" s="2" t="s">
        <v>9754</v>
      </c>
      <c r="E2527" s="2" t="s">
        <v>13664</v>
      </c>
      <c r="F2527" s="2" t="s">
        <v>37</v>
      </c>
      <c r="G2527" s="2" t="s">
        <v>38</v>
      </c>
      <c r="H2527" s="2">
        <v>7000000</v>
      </c>
      <c r="I2527" s="2">
        <v>5.7</v>
      </c>
    </row>
    <row r="2528" spans="1:9" x14ac:dyDescent="0.3">
      <c r="A2528" s="1" t="s">
        <v>9878</v>
      </c>
      <c r="B2528" s="1">
        <v>109</v>
      </c>
      <c r="C2528" s="1">
        <v>61693523</v>
      </c>
      <c r="D2528" s="1" t="s">
        <v>3409</v>
      </c>
      <c r="E2528" s="1" t="s">
        <v>13669</v>
      </c>
      <c r="F2528" s="1" t="s">
        <v>37</v>
      </c>
      <c r="G2528" s="1" t="s">
        <v>38</v>
      </c>
      <c r="H2528" s="1">
        <v>13000000</v>
      </c>
      <c r="I2528" s="1">
        <v>6.8</v>
      </c>
    </row>
    <row r="2529" spans="1:9" x14ac:dyDescent="0.3">
      <c r="A2529" s="2" t="s">
        <v>13672</v>
      </c>
      <c r="B2529" s="2">
        <v>83</v>
      </c>
      <c r="C2529" s="2">
        <v>46729374</v>
      </c>
      <c r="D2529" s="2" t="s">
        <v>10440</v>
      </c>
      <c r="E2529" s="2" t="s">
        <v>13673</v>
      </c>
      <c r="F2529" s="2" t="s">
        <v>37</v>
      </c>
      <c r="G2529" s="2" t="s">
        <v>38</v>
      </c>
      <c r="H2529" s="2">
        <v>13000000</v>
      </c>
      <c r="I2529" s="2">
        <v>5.5</v>
      </c>
    </row>
    <row r="2530" spans="1:9" x14ac:dyDescent="0.3">
      <c r="A2530" s="1" t="s">
        <v>13676</v>
      </c>
      <c r="B2530" s="1">
        <v>107</v>
      </c>
      <c r="C2530" s="1">
        <v>44726644</v>
      </c>
      <c r="D2530" s="1" t="s">
        <v>10280</v>
      </c>
      <c r="E2530" s="1" t="s">
        <v>13678</v>
      </c>
      <c r="F2530" s="1" t="s">
        <v>37</v>
      </c>
      <c r="G2530" s="1" t="s">
        <v>38</v>
      </c>
      <c r="H2530" s="1">
        <v>13000000</v>
      </c>
      <c r="I2530" s="1">
        <v>6.8</v>
      </c>
    </row>
    <row r="2531" spans="1:9" x14ac:dyDescent="0.3">
      <c r="A2531" s="2" t="s">
        <v>13681</v>
      </c>
      <c r="B2531" s="2">
        <v>102</v>
      </c>
      <c r="C2531" s="2">
        <v>44134898</v>
      </c>
      <c r="D2531" s="2" t="s">
        <v>2527</v>
      </c>
      <c r="E2531" s="2" t="s">
        <v>13682</v>
      </c>
      <c r="F2531" s="2" t="s">
        <v>37</v>
      </c>
      <c r="G2531" s="2" t="s">
        <v>38</v>
      </c>
      <c r="H2531" s="2">
        <v>13000000</v>
      </c>
      <c r="I2531" s="2">
        <v>7.3</v>
      </c>
    </row>
    <row r="2532" spans="1:9" x14ac:dyDescent="0.3">
      <c r="A2532" s="1" t="s">
        <v>7181</v>
      </c>
      <c r="B2532" s="1">
        <v>100</v>
      </c>
      <c r="C2532" s="1">
        <v>48637684</v>
      </c>
      <c r="D2532" s="1" t="s">
        <v>1681</v>
      </c>
      <c r="E2532" s="1" t="s">
        <v>13685</v>
      </c>
      <c r="F2532" s="1" t="s">
        <v>37</v>
      </c>
      <c r="G2532" s="1" t="s">
        <v>38</v>
      </c>
      <c r="H2532" s="1">
        <v>12500000</v>
      </c>
      <c r="I2532" s="1">
        <v>6.1</v>
      </c>
    </row>
    <row r="2533" spans="1:9" x14ac:dyDescent="0.3">
      <c r="A2533" s="2" t="s">
        <v>7439</v>
      </c>
      <c r="B2533" s="2">
        <v>97</v>
      </c>
      <c r="C2533" s="2">
        <v>38176108</v>
      </c>
      <c r="D2533" s="2" t="s">
        <v>1415</v>
      </c>
      <c r="E2533" s="2" t="s">
        <v>13688</v>
      </c>
      <c r="F2533" s="2" t="s">
        <v>37</v>
      </c>
      <c r="G2533" s="2" t="s">
        <v>38</v>
      </c>
      <c r="H2533" s="2">
        <v>16000000</v>
      </c>
      <c r="I2533" s="2">
        <v>7.2</v>
      </c>
    </row>
    <row r="2534" spans="1:9" x14ac:dyDescent="0.3">
      <c r="A2534" s="1" t="s">
        <v>13692</v>
      </c>
      <c r="B2534" s="1">
        <v>92</v>
      </c>
      <c r="C2534" s="1">
        <v>28972187</v>
      </c>
      <c r="D2534" s="1" t="s">
        <v>1671</v>
      </c>
      <c r="E2534" s="1" t="s">
        <v>13693</v>
      </c>
      <c r="F2534" s="1" t="s">
        <v>37</v>
      </c>
      <c r="G2534" s="1" t="s">
        <v>38</v>
      </c>
      <c r="H2534" s="1">
        <v>13000000</v>
      </c>
      <c r="I2534" s="1">
        <v>5.9</v>
      </c>
    </row>
    <row r="2535" spans="1:9" x14ac:dyDescent="0.3">
      <c r="A2535" s="2" t="s">
        <v>13697</v>
      </c>
      <c r="B2535" s="2">
        <v>84</v>
      </c>
      <c r="C2535" s="2">
        <v>27979400</v>
      </c>
      <c r="D2535" s="2" t="s">
        <v>1752</v>
      </c>
      <c r="E2535" s="2" t="s">
        <v>13698</v>
      </c>
      <c r="F2535" s="2" t="s">
        <v>37</v>
      </c>
      <c r="G2535" s="2" t="s">
        <v>38</v>
      </c>
      <c r="H2535" s="2">
        <v>8200000</v>
      </c>
      <c r="I2535" s="2">
        <v>6.1</v>
      </c>
    </row>
    <row r="2536" spans="1:9" x14ac:dyDescent="0.3">
      <c r="A2536" s="1" t="s">
        <v>5128</v>
      </c>
      <c r="B2536" s="1">
        <v>86</v>
      </c>
      <c r="C2536" s="1">
        <v>54257433</v>
      </c>
      <c r="D2536" s="1" t="s">
        <v>4384</v>
      </c>
      <c r="E2536" s="1" t="s">
        <v>13701</v>
      </c>
      <c r="F2536" s="1" t="s">
        <v>37</v>
      </c>
      <c r="G2536" s="1" t="s">
        <v>38</v>
      </c>
      <c r="H2536" s="1">
        <v>17000000</v>
      </c>
      <c r="I2536" s="1">
        <v>6.8</v>
      </c>
    </row>
    <row r="2537" spans="1:9" x14ac:dyDescent="0.3">
      <c r="A2537" s="2" t="s">
        <v>13705</v>
      </c>
      <c r="B2537" s="2">
        <v>120</v>
      </c>
      <c r="C2537" s="2">
        <v>23947</v>
      </c>
      <c r="D2537" s="2" t="s">
        <v>2954</v>
      </c>
      <c r="E2537" s="2" t="s">
        <v>13706</v>
      </c>
      <c r="F2537" s="2" t="s">
        <v>37</v>
      </c>
      <c r="G2537" s="2" t="s">
        <v>38</v>
      </c>
      <c r="H2537" s="2">
        <v>13000000</v>
      </c>
      <c r="I2537" s="2">
        <v>7.7</v>
      </c>
    </row>
    <row r="2538" spans="1:9" x14ac:dyDescent="0.3">
      <c r="A2538" s="1" t="s">
        <v>11127</v>
      </c>
      <c r="B2538" s="1">
        <v>89</v>
      </c>
      <c r="C2538" s="1">
        <v>60008303</v>
      </c>
      <c r="D2538" s="1" t="s">
        <v>2358</v>
      </c>
      <c r="E2538" s="1" t="s">
        <v>13709</v>
      </c>
      <c r="F2538" s="1" t="s">
        <v>37</v>
      </c>
      <c r="G2538" s="1" t="s">
        <v>38</v>
      </c>
      <c r="H2538" s="1">
        <v>13000000</v>
      </c>
      <c r="I2538" s="1">
        <v>4.9000000000000004</v>
      </c>
    </row>
    <row r="2539" spans="1:9" x14ac:dyDescent="0.3">
      <c r="A2539" s="2" t="s">
        <v>13712</v>
      </c>
      <c r="B2539" s="2">
        <v>117</v>
      </c>
      <c r="C2539" s="2">
        <v>49121934</v>
      </c>
      <c r="D2539" s="2" t="s">
        <v>1415</v>
      </c>
      <c r="E2539" s="2" t="s">
        <v>13713</v>
      </c>
      <c r="F2539" s="2" t="s">
        <v>37</v>
      </c>
      <c r="G2539" s="2" t="s">
        <v>38</v>
      </c>
      <c r="H2539" s="2">
        <v>13000000</v>
      </c>
      <c r="I2539" s="2">
        <v>6.1</v>
      </c>
    </row>
    <row r="2540" spans="1:9" x14ac:dyDescent="0.3">
      <c r="A2540" s="1" t="s">
        <v>11263</v>
      </c>
      <c r="B2540" s="1">
        <v>97</v>
      </c>
      <c r="C2540" s="1">
        <v>27141959</v>
      </c>
      <c r="D2540" s="1" t="s">
        <v>13716</v>
      </c>
      <c r="E2540" s="1" t="s">
        <v>13717</v>
      </c>
      <c r="F2540" s="1" t="s">
        <v>37</v>
      </c>
      <c r="G2540" s="1" t="s">
        <v>38</v>
      </c>
      <c r="H2540" s="1">
        <v>18000000</v>
      </c>
      <c r="I2540" s="1">
        <v>2.5</v>
      </c>
    </row>
    <row r="2541" spans="1:9" x14ac:dyDescent="0.3">
      <c r="A2541" s="2" t="s">
        <v>13720</v>
      </c>
      <c r="B2541" s="2">
        <v>91</v>
      </c>
      <c r="C2541" s="2">
        <v>27052167</v>
      </c>
      <c r="D2541" s="2" t="s">
        <v>422</v>
      </c>
      <c r="E2541" s="2" t="s">
        <v>13721</v>
      </c>
      <c r="F2541" s="2" t="s">
        <v>37</v>
      </c>
      <c r="G2541" s="2" t="s">
        <v>38</v>
      </c>
      <c r="H2541" s="2">
        <v>13000000</v>
      </c>
      <c r="I2541" s="2">
        <v>6.1</v>
      </c>
    </row>
    <row r="2542" spans="1:9" x14ac:dyDescent="0.3">
      <c r="A2542" s="1" t="s">
        <v>13725</v>
      </c>
      <c r="B2542" s="1">
        <v>100</v>
      </c>
      <c r="C2542" s="1">
        <v>26539321</v>
      </c>
      <c r="D2542" s="1" t="s">
        <v>3932</v>
      </c>
      <c r="E2542" s="1" t="s">
        <v>13726</v>
      </c>
      <c r="F2542" s="1" t="s">
        <v>37</v>
      </c>
      <c r="G2542" s="1" t="s">
        <v>38</v>
      </c>
      <c r="H2542" s="1">
        <v>13000000</v>
      </c>
      <c r="I2542" s="1">
        <v>5.9</v>
      </c>
    </row>
    <row r="2543" spans="1:9" x14ac:dyDescent="0.3">
      <c r="A2543" s="2" t="s">
        <v>13730</v>
      </c>
      <c r="B2543" s="2">
        <v>72</v>
      </c>
      <c r="C2543" s="2">
        <v>28501605</v>
      </c>
      <c r="D2543" s="2" t="s">
        <v>7406</v>
      </c>
      <c r="E2543" s="2" t="s">
        <v>13732</v>
      </c>
      <c r="F2543" s="2" t="s">
        <v>37</v>
      </c>
      <c r="G2543" s="2" t="s">
        <v>38</v>
      </c>
      <c r="H2543" s="2">
        <v>13000000</v>
      </c>
      <c r="I2543" s="2">
        <v>5.7</v>
      </c>
    </row>
    <row r="2544" spans="1:9" x14ac:dyDescent="0.3">
      <c r="A2544" s="1" t="s">
        <v>13736</v>
      </c>
      <c r="B2544" s="1">
        <v>84</v>
      </c>
      <c r="C2544" s="1">
        <v>52543632</v>
      </c>
      <c r="D2544" s="1" t="s">
        <v>1528</v>
      </c>
      <c r="E2544" s="1" t="s">
        <v>13738</v>
      </c>
      <c r="F2544" s="1" t="s">
        <v>37</v>
      </c>
      <c r="G2544" s="1" t="s">
        <v>38</v>
      </c>
      <c r="H2544" s="1">
        <v>13200000</v>
      </c>
      <c r="I2544" s="1">
        <v>5.6</v>
      </c>
    </row>
    <row r="2545" spans="1:9" x14ac:dyDescent="0.3">
      <c r="A2545" s="2" t="s">
        <v>3259</v>
      </c>
      <c r="B2545" s="2">
        <v>126</v>
      </c>
      <c r="C2545" s="2">
        <v>25592632</v>
      </c>
      <c r="D2545" s="2" t="s">
        <v>6403</v>
      </c>
      <c r="E2545" s="2" t="s">
        <v>13742</v>
      </c>
      <c r="F2545" s="2" t="s">
        <v>37</v>
      </c>
      <c r="G2545" s="2" t="s">
        <v>38</v>
      </c>
      <c r="H2545" s="2">
        <v>18000000</v>
      </c>
      <c r="I2545" s="2">
        <v>7.2</v>
      </c>
    </row>
    <row r="2546" spans="1:9" x14ac:dyDescent="0.3">
      <c r="A2546" s="1" t="s">
        <v>13745</v>
      </c>
      <c r="B2546" s="1">
        <v>108</v>
      </c>
      <c r="C2546" s="1">
        <v>25440971</v>
      </c>
      <c r="D2546" s="1" t="s">
        <v>2202</v>
      </c>
      <c r="E2546" s="1" t="s">
        <v>13748</v>
      </c>
      <c r="F2546" s="1" t="s">
        <v>37</v>
      </c>
      <c r="G2546" s="1" t="s">
        <v>56</v>
      </c>
      <c r="H2546" s="1">
        <v>15000000</v>
      </c>
      <c r="I2546" s="1">
        <v>7.7</v>
      </c>
    </row>
    <row r="2547" spans="1:9" x14ac:dyDescent="0.3">
      <c r="A2547" s="2" t="s">
        <v>1800</v>
      </c>
      <c r="B2547" s="2">
        <v>112</v>
      </c>
      <c r="C2547" s="2">
        <v>22858926</v>
      </c>
      <c r="D2547" s="2" t="s">
        <v>7901</v>
      </c>
      <c r="E2547" s="2" t="s">
        <v>13753</v>
      </c>
      <c r="F2547" s="2" t="s">
        <v>37</v>
      </c>
      <c r="G2547" s="2" t="s">
        <v>38</v>
      </c>
      <c r="H2547" s="2">
        <v>13000000</v>
      </c>
      <c r="I2547" s="2">
        <v>7.8</v>
      </c>
    </row>
    <row r="2548" spans="1:9" x14ac:dyDescent="0.3">
      <c r="A2548" s="1" t="s">
        <v>13756</v>
      </c>
      <c r="B2548" s="1">
        <v>90</v>
      </c>
      <c r="C2548" s="1">
        <v>22235901</v>
      </c>
      <c r="D2548" s="1" t="s">
        <v>1681</v>
      </c>
      <c r="E2548" s="1" t="s">
        <v>13757</v>
      </c>
      <c r="F2548" s="1" t="s">
        <v>37</v>
      </c>
      <c r="G2548" s="1" t="s">
        <v>38</v>
      </c>
      <c r="H2548" s="1">
        <v>6000000</v>
      </c>
      <c r="I2548" s="1">
        <v>6.1</v>
      </c>
    </row>
    <row r="2549" spans="1:9" x14ac:dyDescent="0.3">
      <c r="A2549" s="2" t="s">
        <v>1495</v>
      </c>
      <c r="B2549" s="2">
        <v>91</v>
      </c>
      <c r="C2549" s="2">
        <v>38916903</v>
      </c>
      <c r="D2549" s="2" t="s">
        <v>13761</v>
      </c>
      <c r="E2549" s="2" t="s">
        <v>13763</v>
      </c>
      <c r="F2549" s="2" t="s">
        <v>37</v>
      </c>
      <c r="G2549" s="2" t="s">
        <v>38</v>
      </c>
      <c r="H2549" s="2">
        <v>13000000</v>
      </c>
      <c r="I2549" s="2">
        <v>5.8</v>
      </c>
    </row>
    <row r="2550" spans="1:9" x14ac:dyDescent="0.3">
      <c r="A2550" s="1" t="s">
        <v>5408</v>
      </c>
      <c r="B2550" s="1">
        <v>135</v>
      </c>
      <c r="C2550" s="1">
        <v>16929123</v>
      </c>
      <c r="D2550" s="1" t="s">
        <v>214</v>
      </c>
      <c r="E2550" s="1" t="s">
        <v>13767</v>
      </c>
      <c r="F2550" s="1" t="s">
        <v>37</v>
      </c>
      <c r="G2550" s="1" t="s">
        <v>38</v>
      </c>
      <c r="H2550" s="1">
        <v>14000000</v>
      </c>
      <c r="I2550" s="1">
        <v>6.5</v>
      </c>
    </row>
    <row r="2551" spans="1:9" x14ac:dyDescent="0.3">
      <c r="A2551" s="2" t="s">
        <v>3694</v>
      </c>
      <c r="B2551" s="2">
        <v>141</v>
      </c>
      <c r="C2551" s="2">
        <v>13753931</v>
      </c>
      <c r="D2551" s="2" t="s">
        <v>1961</v>
      </c>
      <c r="E2551" s="2" t="s">
        <v>13773</v>
      </c>
      <c r="F2551" s="2" t="s">
        <v>676</v>
      </c>
      <c r="G2551" s="2" t="s">
        <v>38</v>
      </c>
      <c r="H2551" s="2">
        <v>19000000</v>
      </c>
      <c r="I2551" s="2">
        <v>7.9</v>
      </c>
    </row>
    <row r="2552" spans="1:9" x14ac:dyDescent="0.3">
      <c r="A2552" s="1" t="s">
        <v>13777</v>
      </c>
      <c r="B2552" s="1">
        <v>104</v>
      </c>
      <c r="C2552" s="1">
        <v>10996440</v>
      </c>
      <c r="D2552" s="1" t="s">
        <v>659</v>
      </c>
      <c r="E2552" s="1" t="s">
        <v>13778</v>
      </c>
      <c r="F2552" s="1" t="s">
        <v>37</v>
      </c>
      <c r="G2552" s="1" t="s">
        <v>38</v>
      </c>
      <c r="H2552" s="1">
        <v>13000000</v>
      </c>
      <c r="I2552" s="1">
        <v>6.3</v>
      </c>
    </row>
    <row r="2553" spans="1:9" x14ac:dyDescent="0.3">
      <c r="A2553" s="2" t="s">
        <v>13781</v>
      </c>
      <c r="B2553" s="2">
        <v>84</v>
      </c>
      <c r="C2553" s="2">
        <v>8026971</v>
      </c>
      <c r="D2553" s="2" t="s">
        <v>1681</v>
      </c>
      <c r="E2553" s="2" t="s">
        <v>13782</v>
      </c>
      <c r="F2553" s="2" t="s">
        <v>37</v>
      </c>
      <c r="G2553" s="2" t="s">
        <v>38</v>
      </c>
      <c r="H2553" s="2">
        <v>13000000</v>
      </c>
      <c r="I2553" s="2">
        <v>3.8</v>
      </c>
    </row>
    <row r="2554" spans="1:9" x14ac:dyDescent="0.3">
      <c r="A2554" s="1" t="s">
        <v>13785</v>
      </c>
      <c r="B2554" s="1">
        <v>118</v>
      </c>
      <c r="C2554" s="1">
        <v>14677654</v>
      </c>
      <c r="D2554" s="1" t="s">
        <v>3409</v>
      </c>
      <c r="E2554" s="1" t="s">
        <v>13786</v>
      </c>
      <c r="F2554" s="1" t="s">
        <v>37</v>
      </c>
      <c r="G2554" s="1" t="s">
        <v>7987</v>
      </c>
      <c r="H2554" s="1">
        <v>13000000</v>
      </c>
      <c r="I2554" s="1">
        <v>8.3000000000000007</v>
      </c>
    </row>
    <row r="2555" spans="1:9" x14ac:dyDescent="0.3">
      <c r="A2555" s="2" t="s">
        <v>6768</v>
      </c>
      <c r="B2555" s="2">
        <v>82</v>
      </c>
      <c r="C2555" s="2">
        <v>9975684</v>
      </c>
      <c r="D2555" s="2" t="s">
        <v>1671</v>
      </c>
      <c r="E2555" s="2" t="s">
        <v>13789</v>
      </c>
      <c r="F2555" s="2" t="s">
        <v>37</v>
      </c>
      <c r="G2555" s="2" t="s">
        <v>268</v>
      </c>
      <c r="H2555" s="2">
        <v>13000000</v>
      </c>
      <c r="I2555" s="2">
        <v>6.4</v>
      </c>
    </row>
    <row r="2556" spans="1:9" x14ac:dyDescent="0.3">
      <c r="A2556" s="1" t="s">
        <v>13792</v>
      </c>
      <c r="B2556" s="1">
        <v>95</v>
      </c>
      <c r="C2556" s="1">
        <v>7881335</v>
      </c>
      <c r="D2556" s="1" t="s">
        <v>5967</v>
      </c>
      <c r="E2556" s="1" t="s">
        <v>13793</v>
      </c>
      <c r="F2556" s="1" t="s">
        <v>37</v>
      </c>
      <c r="G2556" s="1" t="s">
        <v>38</v>
      </c>
      <c r="H2556" s="1">
        <v>13000000</v>
      </c>
      <c r="I2556" s="1">
        <v>6.7</v>
      </c>
    </row>
    <row r="2557" spans="1:9" x14ac:dyDescent="0.3">
      <c r="A2557" s="2" t="s">
        <v>10959</v>
      </c>
      <c r="B2557" s="2">
        <v>94</v>
      </c>
      <c r="C2557" s="2">
        <v>6241697</v>
      </c>
      <c r="D2557" s="2" t="s">
        <v>1671</v>
      </c>
      <c r="E2557" s="2" t="s">
        <v>13796</v>
      </c>
      <c r="F2557" s="2" t="s">
        <v>37</v>
      </c>
      <c r="G2557" s="2" t="s">
        <v>1465</v>
      </c>
      <c r="H2557" s="2">
        <v>13000000</v>
      </c>
      <c r="I2557" s="2">
        <v>6.1</v>
      </c>
    </row>
    <row r="2558" spans="1:9" x14ac:dyDescent="0.3">
      <c r="A2558" s="1" t="s">
        <v>13803</v>
      </c>
      <c r="B2558" s="1">
        <v>99</v>
      </c>
      <c r="C2558" s="1">
        <v>5871603</v>
      </c>
      <c r="D2558" s="1" t="s">
        <v>4075</v>
      </c>
      <c r="E2558" s="1" t="s">
        <v>13804</v>
      </c>
      <c r="F2558" s="1" t="s">
        <v>37</v>
      </c>
      <c r="G2558" s="1" t="s">
        <v>38</v>
      </c>
      <c r="H2558" s="1">
        <v>13000000</v>
      </c>
      <c r="I2558" s="1">
        <v>6</v>
      </c>
    </row>
    <row r="2559" spans="1:9" x14ac:dyDescent="0.3">
      <c r="A2559" s="2" t="s">
        <v>13807</v>
      </c>
      <c r="B2559" s="2">
        <v>121</v>
      </c>
      <c r="C2559" s="2">
        <v>16574731</v>
      </c>
      <c r="D2559" s="2" t="s">
        <v>6199</v>
      </c>
      <c r="E2559" s="2" t="s">
        <v>13808</v>
      </c>
      <c r="F2559" s="2" t="s">
        <v>37</v>
      </c>
      <c r="G2559" s="2" t="s">
        <v>38</v>
      </c>
      <c r="H2559" s="2">
        <v>13000000</v>
      </c>
      <c r="I2559" s="2">
        <v>5.8</v>
      </c>
    </row>
    <row r="2560" spans="1:9" x14ac:dyDescent="0.3">
      <c r="A2560" s="1" t="s">
        <v>13811</v>
      </c>
      <c r="B2560" s="1">
        <v>84</v>
      </c>
      <c r="C2560" s="1">
        <v>5002310</v>
      </c>
      <c r="D2560" s="1" t="s">
        <v>13812</v>
      </c>
      <c r="E2560" s="1" t="s">
        <v>13813</v>
      </c>
      <c r="F2560" s="1" t="s">
        <v>37</v>
      </c>
      <c r="G2560" s="1" t="s">
        <v>38</v>
      </c>
      <c r="H2560" s="1">
        <v>13000000</v>
      </c>
      <c r="I2560" s="1">
        <v>5.6</v>
      </c>
    </row>
    <row r="2561" spans="1:9" x14ac:dyDescent="0.3">
      <c r="A2561" s="2" t="s">
        <v>13816</v>
      </c>
      <c r="B2561" s="2">
        <v>93</v>
      </c>
      <c r="C2561" s="2">
        <v>4919896</v>
      </c>
      <c r="D2561" s="2" t="s">
        <v>5967</v>
      </c>
      <c r="E2561" s="2" t="s">
        <v>13817</v>
      </c>
      <c r="F2561" s="2" t="s">
        <v>37</v>
      </c>
      <c r="G2561" s="2" t="s">
        <v>56</v>
      </c>
      <c r="H2561" s="2">
        <v>13000000</v>
      </c>
      <c r="I2561" s="2">
        <v>6.1</v>
      </c>
    </row>
    <row r="2562" spans="1:9" x14ac:dyDescent="0.3">
      <c r="A2562" s="1" t="s">
        <v>10752</v>
      </c>
      <c r="B2562" s="1">
        <v>93</v>
      </c>
      <c r="C2562" s="1">
        <v>25675765</v>
      </c>
      <c r="D2562" s="1" t="s">
        <v>1671</v>
      </c>
      <c r="E2562" s="1" t="s">
        <v>13822</v>
      </c>
      <c r="F2562" s="1" t="s">
        <v>37</v>
      </c>
      <c r="G2562" s="1" t="s">
        <v>38</v>
      </c>
      <c r="H2562" s="1">
        <v>13000000</v>
      </c>
      <c r="I2562" s="1">
        <v>5.9</v>
      </c>
    </row>
    <row r="2563" spans="1:9" x14ac:dyDescent="0.3">
      <c r="A2563" s="2" t="s">
        <v>13826</v>
      </c>
      <c r="B2563" s="2">
        <v>120</v>
      </c>
      <c r="C2563" s="2">
        <v>4857376</v>
      </c>
      <c r="D2563" s="2" t="s">
        <v>1415</v>
      </c>
      <c r="E2563" s="2" t="s">
        <v>13827</v>
      </c>
      <c r="F2563" s="2" t="s">
        <v>1464</v>
      </c>
      <c r="G2563" s="2" t="s">
        <v>1465</v>
      </c>
      <c r="H2563" s="2">
        <v>13000000</v>
      </c>
      <c r="I2563" s="2">
        <v>7.3</v>
      </c>
    </row>
    <row r="2564" spans="1:9" x14ac:dyDescent="0.3">
      <c r="A2564" s="1" t="s">
        <v>4351</v>
      </c>
      <c r="B2564" s="1">
        <v>112</v>
      </c>
      <c r="C2564" s="1">
        <v>3169424</v>
      </c>
      <c r="D2564" s="1" t="s">
        <v>3794</v>
      </c>
      <c r="E2564" s="1" t="s">
        <v>13832</v>
      </c>
      <c r="F2564" s="1" t="s">
        <v>37</v>
      </c>
      <c r="G2564" s="1" t="s">
        <v>38</v>
      </c>
      <c r="H2564" s="1">
        <v>13000000</v>
      </c>
      <c r="I2564" s="1">
        <v>6.8</v>
      </c>
    </row>
    <row r="2565" spans="1:9" x14ac:dyDescent="0.3">
      <c r="A2565" s="2" t="s">
        <v>1744</v>
      </c>
      <c r="B2565" s="2">
        <v>107</v>
      </c>
      <c r="C2565" s="2">
        <v>18004225</v>
      </c>
      <c r="D2565" s="2" t="s">
        <v>1415</v>
      </c>
      <c r="E2565" s="2" t="s">
        <v>13836</v>
      </c>
      <c r="F2565" s="2" t="s">
        <v>37</v>
      </c>
      <c r="G2565" s="2" t="s">
        <v>38</v>
      </c>
      <c r="H2565" s="2">
        <v>13000000</v>
      </c>
      <c r="I2565" s="2">
        <v>5.7</v>
      </c>
    </row>
    <row r="2566" spans="1:9" x14ac:dyDescent="0.3">
      <c r="A2566" s="1" t="s">
        <v>13839</v>
      </c>
      <c r="B2566" s="1">
        <v>112</v>
      </c>
      <c r="C2566" s="1">
        <v>3058380</v>
      </c>
      <c r="D2566" s="1" t="s">
        <v>214</v>
      </c>
      <c r="E2566" s="1" t="s">
        <v>13841</v>
      </c>
      <c r="F2566" s="1" t="s">
        <v>1464</v>
      </c>
      <c r="G2566" s="1" t="s">
        <v>1465</v>
      </c>
      <c r="H2566" s="1">
        <v>100000000</v>
      </c>
      <c r="I2566" s="1">
        <v>7.3</v>
      </c>
    </row>
    <row r="2567" spans="1:9" x14ac:dyDescent="0.3">
      <c r="A2567" s="2" t="s">
        <v>8638</v>
      </c>
      <c r="B2567" s="2">
        <v>96</v>
      </c>
      <c r="C2567" s="2">
        <v>3074838</v>
      </c>
      <c r="D2567" s="2" t="s">
        <v>3277</v>
      </c>
      <c r="E2567" s="2" t="s">
        <v>13846</v>
      </c>
      <c r="F2567" s="2" t="s">
        <v>37</v>
      </c>
      <c r="G2567" s="2" t="s">
        <v>38</v>
      </c>
      <c r="H2567" s="2">
        <v>11000000</v>
      </c>
      <c r="I2567" s="2">
        <v>6.3</v>
      </c>
    </row>
    <row r="2568" spans="1:9" x14ac:dyDescent="0.3">
      <c r="A2568" s="1" t="s">
        <v>13850</v>
      </c>
      <c r="B2568" s="1">
        <v>91</v>
      </c>
      <c r="C2568" s="1">
        <v>2104000</v>
      </c>
      <c r="D2568" s="1" t="s">
        <v>9193</v>
      </c>
      <c r="E2568" s="1" t="s">
        <v>13851</v>
      </c>
      <c r="F2568" s="1" t="s">
        <v>37</v>
      </c>
      <c r="G2568" s="1" t="s">
        <v>38</v>
      </c>
      <c r="H2568" s="1">
        <v>13000000</v>
      </c>
      <c r="I2568" s="1">
        <v>5.9</v>
      </c>
    </row>
    <row r="2569" spans="1:9" x14ac:dyDescent="0.3">
      <c r="A2569" s="2" t="s">
        <v>10145</v>
      </c>
      <c r="B2569" s="2">
        <v>125</v>
      </c>
      <c r="C2569" s="2">
        <v>1172769</v>
      </c>
      <c r="D2569" s="2" t="s">
        <v>1831</v>
      </c>
      <c r="E2569" s="2" t="s">
        <v>13854</v>
      </c>
      <c r="F2569" s="2" t="s">
        <v>37</v>
      </c>
      <c r="G2569" s="2" t="s">
        <v>767</v>
      </c>
      <c r="H2569" s="2">
        <v>13000000</v>
      </c>
      <c r="I2569" s="2">
        <v>7.1</v>
      </c>
    </row>
    <row r="2570" spans="1:9" x14ac:dyDescent="0.3">
      <c r="A2570" s="1" t="s">
        <v>13857</v>
      </c>
      <c r="B2570" s="1">
        <v>102</v>
      </c>
      <c r="C2570" s="1">
        <v>17738570</v>
      </c>
      <c r="D2570" s="1" t="s">
        <v>214</v>
      </c>
      <c r="E2570" s="1" t="s">
        <v>13859</v>
      </c>
      <c r="F2570" s="1" t="s">
        <v>37</v>
      </c>
      <c r="G2570" s="1" t="s">
        <v>38</v>
      </c>
      <c r="H2570" s="1">
        <v>13000000</v>
      </c>
      <c r="I2570" s="1">
        <v>8</v>
      </c>
    </row>
    <row r="2571" spans="1:9" x14ac:dyDescent="0.3">
      <c r="A2571" s="2" t="s">
        <v>13862</v>
      </c>
      <c r="B2571" s="2">
        <v>87</v>
      </c>
      <c r="C2571" s="2">
        <v>1200000</v>
      </c>
      <c r="D2571" s="2" t="s">
        <v>1325</v>
      </c>
      <c r="E2571" s="2" t="s">
        <v>13864</v>
      </c>
      <c r="F2571" s="2" t="s">
        <v>37</v>
      </c>
      <c r="G2571" s="2" t="s">
        <v>38</v>
      </c>
      <c r="H2571" s="2">
        <v>3000000</v>
      </c>
      <c r="I2571" s="2">
        <v>5.0999999999999996</v>
      </c>
    </row>
    <row r="2572" spans="1:9" x14ac:dyDescent="0.3">
      <c r="A2572" s="1" t="s">
        <v>10161</v>
      </c>
      <c r="B2572" s="1">
        <v>118</v>
      </c>
      <c r="C2572" s="1">
        <v>1150403</v>
      </c>
      <c r="D2572" s="1" t="s">
        <v>1726</v>
      </c>
      <c r="E2572" s="1" t="s">
        <v>13868</v>
      </c>
      <c r="F2572" s="1" t="s">
        <v>37</v>
      </c>
      <c r="G2572" s="1" t="s">
        <v>38</v>
      </c>
      <c r="H2572" s="1">
        <v>13000000</v>
      </c>
      <c r="I2572" s="1">
        <v>7.1</v>
      </c>
    </row>
    <row r="2573" spans="1:9" x14ac:dyDescent="0.3">
      <c r="A2573" s="2" t="s">
        <v>9430</v>
      </c>
      <c r="B2573" s="2">
        <v>115</v>
      </c>
      <c r="C2573" s="2">
        <v>403932</v>
      </c>
      <c r="D2573" s="2" t="s">
        <v>4042</v>
      </c>
      <c r="E2573" s="2" t="s">
        <v>13871</v>
      </c>
      <c r="F2573" s="2" t="s">
        <v>37</v>
      </c>
      <c r="G2573" s="2" t="s">
        <v>56</v>
      </c>
      <c r="H2573" s="2">
        <v>20000000</v>
      </c>
      <c r="I2573" s="2">
        <v>6.5</v>
      </c>
    </row>
    <row r="2574" spans="1:9" x14ac:dyDescent="0.3">
      <c r="A2574" s="1" t="s">
        <v>4531</v>
      </c>
      <c r="B2574" s="1">
        <v>91</v>
      </c>
      <c r="C2574" s="1">
        <v>1712111</v>
      </c>
      <c r="D2574" s="1" t="s">
        <v>5544</v>
      </c>
      <c r="E2574" s="1" t="s">
        <v>13874</v>
      </c>
      <c r="F2574" s="1" t="s">
        <v>37</v>
      </c>
      <c r="G2574" s="1" t="s">
        <v>38</v>
      </c>
      <c r="H2574" s="1">
        <v>8495000</v>
      </c>
      <c r="I2574" s="1">
        <v>4.5</v>
      </c>
    </row>
    <row r="2575" spans="1:9" x14ac:dyDescent="0.3">
      <c r="A2575" s="2" t="s">
        <v>12455</v>
      </c>
      <c r="B2575" s="2">
        <v>88</v>
      </c>
      <c r="C2575" s="2">
        <v>1024175</v>
      </c>
      <c r="D2575" s="2" t="s">
        <v>7566</v>
      </c>
      <c r="E2575" s="2" t="s">
        <v>13879</v>
      </c>
      <c r="F2575" s="2" t="s">
        <v>37</v>
      </c>
      <c r="G2575" s="2" t="s">
        <v>56</v>
      </c>
      <c r="H2575" s="2">
        <v>13000000</v>
      </c>
      <c r="I2575" s="2">
        <v>6.6</v>
      </c>
    </row>
    <row r="2576" spans="1:9" x14ac:dyDescent="0.3">
      <c r="A2576" s="1" t="s">
        <v>565</v>
      </c>
      <c r="B2576" s="1">
        <v>127</v>
      </c>
      <c r="C2576" s="1">
        <v>301305</v>
      </c>
      <c r="D2576" s="1" t="s">
        <v>5605</v>
      </c>
      <c r="E2576" s="1" t="s">
        <v>13884</v>
      </c>
      <c r="F2576" s="1" t="s">
        <v>13888</v>
      </c>
      <c r="G2576" s="1" t="s">
        <v>38</v>
      </c>
      <c r="H2576" s="1">
        <v>13000000</v>
      </c>
      <c r="I2576" s="1">
        <v>4.3</v>
      </c>
    </row>
    <row r="2577" spans="1:9" x14ac:dyDescent="0.3">
      <c r="A2577" s="2" t="s">
        <v>13181</v>
      </c>
      <c r="B2577" s="2">
        <v>94</v>
      </c>
      <c r="C2577" s="2">
        <v>51872378</v>
      </c>
      <c r="D2577" s="2" t="s">
        <v>1528</v>
      </c>
      <c r="E2577" s="2" t="s">
        <v>13890</v>
      </c>
      <c r="F2577" s="2" t="s">
        <v>37</v>
      </c>
      <c r="G2577" s="2" t="s">
        <v>38</v>
      </c>
      <c r="H2577" s="2">
        <v>13000000</v>
      </c>
      <c r="I2577" s="2">
        <v>6.7</v>
      </c>
    </row>
    <row r="2578" spans="1:9" x14ac:dyDescent="0.3">
      <c r="A2578" s="1" t="s">
        <v>13893</v>
      </c>
      <c r="B2578" s="1">
        <v>115</v>
      </c>
      <c r="C2578" s="1">
        <v>31662</v>
      </c>
      <c r="D2578" s="1" t="s">
        <v>1017</v>
      </c>
      <c r="E2578" s="1" t="s">
        <v>13895</v>
      </c>
      <c r="F2578" s="1" t="s">
        <v>37</v>
      </c>
      <c r="G2578" s="1" t="s">
        <v>5694</v>
      </c>
      <c r="H2578" s="1">
        <v>12620000</v>
      </c>
      <c r="I2578" s="1">
        <v>6.8</v>
      </c>
    </row>
    <row r="2579" spans="1:9" x14ac:dyDescent="0.3">
      <c r="A2579" s="2" t="s">
        <v>13898</v>
      </c>
      <c r="B2579" s="2">
        <v>90</v>
      </c>
      <c r="C2579" s="2">
        <v>28399192</v>
      </c>
      <c r="D2579" s="2" t="s">
        <v>13899</v>
      </c>
      <c r="E2579" s="2" t="s">
        <v>13901</v>
      </c>
      <c r="F2579" s="2" t="s">
        <v>37</v>
      </c>
      <c r="G2579" s="2" t="s">
        <v>370</v>
      </c>
      <c r="H2579" s="2">
        <v>13000000</v>
      </c>
      <c r="I2579" s="2">
        <v>5.4</v>
      </c>
    </row>
    <row r="2580" spans="1:9" x14ac:dyDescent="0.3">
      <c r="A2580" s="1" t="s">
        <v>3739</v>
      </c>
      <c r="B2580" s="1">
        <v>102</v>
      </c>
      <c r="C2580" s="1">
        <v>2035566</v>
      </c>
      <c r="D2580" s="1" t="s">
        <v>13905</v>
      </c>
      <c r="E2580" s="1" t="s">
        <v>13907</v>
      </c>
      <c r="F2580" s="1" t="s">
        <v>37</v>
      </c>
      <c r="G2580" s="1" t="s">
        <v>1465</v>
      </c>
      <c r="H2580" s="1">
        <v>13000000</v>
      </c>
      <c r="I2580" s="1">
        <v>6.6</v>
      </c>
    </row>
    <row r="2581" spans="1:9" x14ac:dyDescent="0.3">
      <c r="A2581" s="2" t="s">
        <v>1727</v>
      </c>
      <c r="B2581" s="2">
        <v>117</v>
      </c>
      <c r="C2581" s="2">
        <v>21078145</v>
      </c>
      <c r="D2581" s="2" t="s">
        <v>1544</v>
      </c>
      <c r="E2581" s="2" t="s">
        <v>13917</v>
      </c>
      <c r="F2581" s="2" t="s">
        <v>37</v>
      </c>
      <c r="G2581" s="2" t="s">
        <v>38</v>
      </c>
      <c r="H2581" s="2">
        <v>12500000</v>
      </c>
      <c r="I2581" s="2">
        <v>7.3</v>
      </c>
    </row>
    <row r="2582" spans="1:9" x14ac:dyDescent="0.3">
      <c r="A2582" s="1" t="s">
        <v>9392</v>
      </c>
      <c r="B2582" s="1">
        <v>109</v>
      </c>
      <c r="C2582" s="1">
        <v>14060950</v>
      </c>
      <c r="D2582" s="1" t="s">
        <v>3409</v>
      </c>
      <c r="E2582" s="1" t="s">
        <v>13921</v>
      </c>
      <c r="F2582" s="1" t="s">
        <v>37</v>
      </c>
      <c r="G2582" s="1" t="s">
        <v>38</v>
      </c>
      <c r="H2582" s="1">
        <v>12500000</v>
      </c>
      <c r="I2582" s="1">
        <v>6.9</v>
      </c>
    </row>
    <row r="2583" spans="1:9" x14ac:dyDescent="0.3">
      <c r="A2583" s="2" t="s">
        <v>1739</v>
      </c>
      <c r="B2583" s="2">
        <v>121</v>
      </c>
      <c r="C2583" s="2">
        <v>12281500</v>
      </c>
      <c r="D2583" s="2" t="s">
        <v>5806</v>
      </c>
      <c r="E2583" s="2" t="s">
        <v>13925</v>
      </c>
      <c r="F2583" s="2" t="s">
        <v>37</v>
      </c>
      <c r="G2583" s="2" t="s">
        <v>38</v>
      </c>
      <c r="H2583" s="2">
        <v>13000000</v>
      </c>
      <c r="I2583" s="2">
        <v>8</v>
      </c>
    </row>
    <row r="2584" spans="1:9" x14ac:dyDescent="0.3">
      <c r="A2584" s="1" t="s">
        <v>13030</v>
      </c>
      <c r="B2584" s="1">
        <v>100</v>
      </c>
      <c r="C2584" s="1">
        <v>10725228</v>
      </c>
      <c r="D2584" s="1" t="s">
        <v>3082</v>
      </c>
      <c r="E2584" s="1" t="s">
        <v>13933</v>
      </c>
      <c r="F2584" s="1" t="s">
        <v>37</v>
      </c>
      <c r="G2584" s="1" t="s">
        <v>38</v>
      </c>
      <c r="H2584" s="1">
        <v>12500000</v>
      </c>
      <c r="I2584" s="1">
        <v>7.8</v>
      </c>
    </row>
    <row r="2585" spans="1:9" x14ac:dyDescent="0.3">
      <c r="A2585" s="2" t="s">
        <v>9430</v>
      </c>
      <c r="B2585" s="2">
        <v>109</v>
      </c>
      <c r="C2585" s="2">
        <v>214966</v>
      </c>
      <c r="D2585" s="2" t="s">
        <v>2125</v>
      </c>
      <c r="E2585" s="2" t="s">
        <v>13937</v>
      </c>
      <c r="F2585" s="2" t="s">
        <v>37</v>
      </c>
      <c r="G2585" s="2" t="s">
        <v>38</v>
      </c>
      <c r="H2585" s="2">
        <v>13000000</v>
      </c>
      <c r="I2585" s="2">
        <v>6.1</v>
      </c>
    </row>
    <row r="2586" spans="1:9" x14ac:dyDescent="0.3">
      <c r="A2586" s="1" t="s">
        <v>13944</v>
      </c>
      <c r="B2586" s="1">
        <v>101</v>
      </c>
      <c r="C2586" s="1">
        <v>11956207</v>
      </c>
      <c r="D2586" s="1" t="s">
        <v>5103</v>
      </c>
      <c r="E2586" s="1" t="s">
        <v>13947</v>
      </c>
      <c r="F2586" s="1" t="s">
        <v>37</v>
      </c>
      <c r="G2586" s="1" t="s">
        <v>38</v>
      </c>
      <c r="H2586" s="1">
        <v>16000000</v>
      </c>
      <c r="I2586" s="1">
        <v>5.0999999999999996</v>
      </c>
    </row>
    <row r="2587" spans="1:9" x14ac:dyDescent="0.3">
      <c r="A2587" s="2" t="s">
        <v>3585</v>
      </c>
      <c r="B2587" s="2">
        <v>106</v>
      </c>
      <c r="C2587" s="2">
        <v>5949693</v>
      </c>
      <c r="D2587" s="2" t="s">
        <v>1415</v>
      </c>
      <c r="E2587" s="2" t="s">
        <v>13956</v>
      </c>
      <c r="F2587" s="2" t="s">
        <v>37</v>
      </c>
      <c r="G2587" s="2" t="s">
        <v>38</v>
      </c>
      <c r="H2587" s="2">
        <v>12000000</v>
      </c>
      <c r="I2587" s="2">
        <v>7.4</v>
      </c>
    </row>
    <row r="2588" spans="1:9" x14ac:dyDescent="0.3">
      <c r="A2588" s="1" t="s">
        <v>13959</v>
      </c>
      <c r="B2588" s="1">
        <v>94</v>
      </c>
      <c r="C2588" s="1">
        <v>9030581</v>
      </c>
      <c r="D2588" s="1" t="s">
        <v>3396</v>
      </c>
      <c r="E2588" s="1" t="s">
        <v>13962</v>
      </c>
      <c r="F2588" s="1" t="s">
        <v>37</v>
      </c>
      <c r="G2588" s="1" t="s">
        <v>56</v>
      </c>
      <c r="H2588" s="1">
        <v>12500000</v>
      </c>
      <c r="I2588" s="1">
        <v>7.8</v>
      </c>
    </row>
    <row r="2589" spans="1:9" x14ac:dyDescent="0.3">
      <c r="A2589" s="2" t="s">
        <v>13347</v>
      </c>
      <c r="B2589" s="2">
        <v>140</v>
      </c>
      <c r="C2589" s="2">
        <v>4157491</v>
      </c>
      <c r="D2589" s="2" t="s">
        <v>13966</v>
      </c>
      <c r="E2589" s="2" t="s">
        <v>13967</v>
      </c>
      <c r="F2589" s="2" t="s">
        <v>37</v>
      </c>
      <c r="G2589" s="2" t="s">
        <v>7711</v>
      </c>
      <c r="H2589" s="2">
        <v>12800000</v>
      </c>
      <c r="I2589" s="2">
        <v>8</v>
      </c>
    </row>
    <row r="2590" spans="1:9" x14ac:dyDescent="0.3">
      <c r="A2590" s="1" t="s">
        <v>12743</v>
      </c>
      <c r="B2590" s="1">
        <v>132</v>
      </c>
      <c r="C2590" s="1">
        <v>1508689</v>
      </c>
      <c r="D2590" s="1" t="s">
        <v>214</v>
      </c>
      <c r="E2590" s="1" t="s">
        <v>13971</v>
      </c>
      <c r="F2590" s="1" t="s">
        <v>37</v>
      </c>
      <c r="G2590" s="1" t="s">
        <v>38</v>
      </c>
      <c r="H2590" s="1">
        <v>16000000</v>
      </c>
      <c r="I2590" s="1">
        <v>6.7</v>
      </c>
    </row>
    <row r="2591" spans="1:9" x14ac:dyDescent="0.3">
      <c r="A2591" s="2" t="s">
        <v>13974</v>
      </c>
      <c r="B2591" s="2">
        <v>99</v>
      </c>
      <c r="C2591" s="2">
        <v>1227324</v>
      </c>
      <c r="D2591" s="2" t="s">
        <v>1935</v>
      </c>
      <c r="E2591" s="2" t="s">
        <v>13976</v>
      </c>
      <c r="F2591" s="2" t="s">
        <v>37</v>
      </c>
      <c r="G2591" s="2" t="s">
        <v>38</v>
      </c>
      <c r="H2591" s="2">
        <v>12500000</v>
      </c>
      <c r="I2591" s="2">
        <v>6.6</v>
      </c>
    </row>
    <row r="2592" spans="1:9" x14ac:dyDescent="0.3">
      <c r="A2592" s="1" t="s">
        <v>13025</v>
      </c>
      <c r="B2592" s="1">
        <v>90</v>
      </c>
      <c r="C2592" s="1">
        <v>4360548</v>
      </c>
      <c r="D2592" s="1" t="s">
        <v>1415</v>
      </c>
      <c r="E2592" s="1" t="s">
        <v>13979</v>
      </c>
      <c r="F2592" s="1" t="s">
        <v>37</v>
      </c>
      <c r="G2592" s="1" t="s">
        <v>38</v>
      </c>
      <c r="H2592" s="1">
        <v>15000000</v>
      </c>
      <c r="I2592" s="1">
        <v>6.4</v>
      </c>
    </row>
    <row r="2593" spans="1:9" x14ac:dyDescent="0.3">
      <c r="A2593" s="2" t="s">
        <v>13982</v>
      </c>
      <c r="B2593" s="2">
        <v>105</v>
      </c>
      <c r="C2593" s="2">
        <v>26589953</v>
      </c>
      <c r="D2593" s="2" t="s">
        <v>334</v>
      </c>
      <c r="E2593" s="2" t="s">
        <v>13983</v>
      </c>
      <c r="F2593" s="2" t="s">
        <v>37</v>
      </c>
      <c r="G2593" s="2" t="s">
        <v>38</v>
      </c>
      <c r="H2593" s="2">
        <v>10500000</v>
      </c>
      <c r="I2593" s="2">
        <v>6.7</v>
      </c>
    </row>
    <row r="2594" spans="1:9" x14ac:dyDescent="0.3">
      <c r="A2594" s="1" t="s">
        <v>13986</v>
      </c>
      <c r="B2594" s="1">
        <v>108</v>
      </c>
      <c r="C2594" s="1">
        <v>1039869</v>
      </c>
      <c r="D2594" s="1" t="s">
        <v>1831</v>
      </c>
      <c r="E2594" s="1" t="s">
        <v>13987</v>
      </c>
      <c r="F2594" s="1" t="s">
        <v>37</v>
      </c>
      <c r="G2594" s="1" t="s">
        <v>268</v>
      </c>
      <c r="H2594" s="1">
        <v>15000000</v>
      </c>
      <c r="I2594" s="1">
        <v>6.2</v>
      </c>
    </row>
    <row r="2595" spans="1:9" x14ac:dyDescent="0.3">
      <c r="A2595" s="2" t="s">
        <v>3154</v>
      </c>
      <c r="B2595" s="2">
        <v>69</v>
      </c>
      <c r="C2595" s="2">
        <v>48092846</v>
      </c>
      <c r="D2595" s="2" t="s">
        <v>2831</v>
      </c>
      <c r="E2595" s="2" t="s">
        <v>13992</v>
      </c>
      <c r="F2595" s="2" t="s">
        <v>37</v>
      </c>
      <c r="G2595" s="2" t="s">
        <v>38</v>
      </c>
      <c r="H2595" s="2">
        <v>12500000</v>
      </c>
      <c r="I2595" s="2">
        <v>7.3</v>
      </c>
    </row>
    <row r="2596" spans="1:9" x14ac:dyDescent="0.3">
      <c r="A2596" s="1" t="s">
        <v>13996</v>
      </c>
      <c r="B2596" s="1">
        <v>148</v>
      </c>
      <c r="C2596" s="1">
        <v>1110186</v>
      </c>
      <c r="D2596" s="1" t="s">
        <v>1467</v>
      </c>
      <c r="E2596" s="1" t="s">
        <v>13999</v>
      </c>
      <c r="F2596" s="1" t="s">
        <v>12700</v>
      </c>
      <c r="G2596" s="1" t="s">
        <v>5694</v>
      </c>
      <c r="H2596" s="1">
        <v>12800000</v>
      </c>
      <c r="I2596" s="1">
        <v>8.1</v>
      </c>
    </row>
    <row r="2597" spans="1:9" x14ac:dyDescent="0.3">
      <c r="A2597" s="2" t="s">
        <v>14002</v>
      </c>
      <c r="B2597" s="2">
        <v>118</v>
      </c>
      <c r="C2597" s="2">
        <v>1089445</v>
      </c>
      <c r="D2597" s="2" t="s">
        <v>7445</v>
      </c>
      <c r="E2597" s="2" t="s">
        <v>14003</v>
      </c>
      <c r="F2597" s="2" t="s">
        <v>37</v>
      </c>
      <c r="G2597" s="2" t="s">
        <v>268</v>
      </c>
      <c r="H2597" s="2">
        <v>12500000</v>
      </c>
      <c r="I2597" s="2">
        <v>7</v>
      </c>
    </row>
    <row r="2598" spans="1:9" x14ac:dyDescent="0.3">
      <c r="A2598" s="1" t="s">
        <v>4733</v>
      </c>
      <c r="B2598" s="1">
        <v>132</v>
      </c>
      <c r="C2598" s="1">
        <v>204565000</v>
      </c>
      <c r="D2598" s="1" t="s">
        <v>6403</v>
      </c>
      <c r="E2598" s="1" t="s">
        <v>14006</v>
      </c>
      <c r="F2598" s="1" t="s">
        <v>37</v>
      </c>
      <c r="G2598" s="1" t="s">
        <v>38</v>
      </c>
      <c r="H2598" s="1">
        <v>8000000</v>
      </c>
      <c r="I2598" s="1">
        <v>8</v>
      </c>
    </row>
    <row r="2599" spans="1:9" x14ac:dyDescent="0.3">
      <c r="A2599" s="2" t="s">
        <v>389</v>
      </c>
      <c r="B2599" s="2">
        <v>130</v>
      </c>
      <c r="C2599" s="2">
        <v>260000000</v>
      </c>
      <c r="D2599" s="2" t="s">
        <v>1826</v>
      </c>
      <c r="E2599" s="2" t="s">
        <v>14011</v>
      </c>
      <c r="F2599" s="2" t="s">
        <v>37</v>
      </c>
      <c r="G2599" s="2" t="s">
        <v>38</v>
      </c>
      <c r="H2599" s="2">
        <v>8000000</v>
      </c>
      <c r="I2599" s="2">
        <v>8</v>
      </c>
    </row>
    <row r="2600" spans="1:9" x14ac:dyDescent="0.3">
      <c r="A2600" s="1" t="s">
        <v>1744</v>
      </c>
      <c r="B2600" s="1">
        <v>95</v>
      </c>
      <c r="C2600" s="1">
        <v>101736215</v>
      </c>
      <c r="D2600" s="1" t="s">
        <v>1671</v>
      </c>
      <c r="E2600" s="1" t="s">
        <v>14014</v>
      </c>
      <c r="F2600" s="1" t="s">
        <v>37</v>
      </c>
      <c r="G2600" s="1" t="s">
        <v>38</v>
      </c>
      <c r="H2600" s="1">
        <v>11000000</v>
      </c>
      <c r="I2600" s="1">
        <v>7</v>
      </c>
    </row>
    <row r="2601" spans="1:9" x14ac:dyDescent="0.3">
      <c r="A2601" s="2" t="s">
        <v>14017</v>
      </c>
      <c r="B2601" s="2">
        <v>80</v>
      </c>
      <c r="C2601" s="2">
        <v>71442</v>
      </c>
      <c r="D2601" s="2" t="s">
        <v>14018</v>
      </c>
      <c r="E2601" s="2" t="s">
        <v>14019</v>
      </c>
      <c r="F2601" s="2" t="s">
        <v>1464</v>
      </c>
      <c r="G2601" s="2" t="s">
        <v>1465</v>
      </c>
      <c r="H2601" s="2">
        <v>9600000</v>
      </c>
      <c r="I2601" s="2">
        <v>7.9</v>
      </c>
    </row>
    <row r="2602" spans="1:9" x14ac:dyDescent="0.3">
      <c r="A2602" s="1" t="s">
        <v>7443</v>
      </c>
      <c r="B2602" s="1">
        <v>94</v>
      </c>
      <c r="C2602" s="1">
        <v>79817937</v>
      </c>
      <c r="D2602" s="1" t="s">
        <v>14023</v>
      </c>
      <c r="E2602" s="1" t="s">
        <v>14024</v>
      </c>
      <c r="F2602" s="1" t="s">
        <v>37</v>
      </c>
      <c r="G2602" s="1" t="s">
        <v>38</v>
      </c>
      <c r="H2602" s="1">
        <v>25000000</v>
      </c>
      <c r="I2602" s="1">
        <v>5.9</v>
      </c>
    </row>
    <row r="2603" spans="1:9" x14ac:dyDescent="0.3">
      <c r="A2603" s="2" t="s">
        <v>1351</v>
      </c>
      <c r="B2603" s="2">
        <v>122</v>
      </c>
      <c r="C2603" s="2">
        <v>91547205</v>
      </c>
      <c r="D2603" s="2" t="s">
        <v>1681</v>
      </c>
      <c r="E2603" s="2" t="s">
        <v>14028</v>
      </c>
      <c r="F2603" s="2" t="s">
        <v>37</v>
      </c>
      <c r="G2603" s="2" t="s">
        <v>38</v>
      </c>
      <c r="H2603" s="2">
        <v>12000000</v>
      </c>
      <c r="I2603" s="2">
        <v>6.6</v>
      </c>
    </row>
    <row r="2604" spans="1:9" x14ac:dyDescent="0.3">
      <c r="A2604" s="1" t="s">
        <v>1351</v>
      </c>
      <c r="B2604" s="1">
        <v>102</v>
      </c>
      <c r="C2604" s="1">
        <v>75074950</v>
      </c>
      <c r="D2604" s="1" t="s">
        <v>2527</v>
      </c>
      <c r="E2604" s="1" t="s">
        <v>14031</v>
      </c>
      <c r="F2604" s="1" t="s">
        <v>37</v>
      </c>
      <c r="G2604" s="1" t="s">
        <v>38</v>
      </c>
      <c r="H2604" s="1">
        <v>12000000</v>
      </c>
      <c r="I2604" s="1">
        <v>6.3</v>
      </c>
    </row>
    <row r="2605" spans="1:9" x14ac:dyDescent="0.3">
      <c r="A2605" s="2" t="s">
        <v>9085</v>
      </c>
      <c r="B2605" s="2">
        <v>116</v>
      </c>
      <c r="C2605" s="2">
        <v>78900000</v>
      </c>
      <c r="D2605" s="2" t="s">
        <v>73</v>
      </c>
      <c r="E2605" s="2" t="s">
        <v>14034</v>
      </c>
      <c r="F2605" s="2" t="s">
        <v>37</v>
      </c>
      <c r="G2605" s="2" t="s">
        <v>38</v>
      </c>
      <c r="H2605" s="2">
        <v>11000000</v>
      </c>
      <c r="I2605" s="2">
        <v>7.7</v>
      </c>
    </row>
    <row r="2606" spans="1:9" x14ac:dyDescent="0.3">
      <c r="A2606" s="1" t="s">
        <v>514</v>
      </c>
      <c r="B2606" s="1">
        <v>78</v>
      </c>
      <c r="C2606" s="1">
        <v>72217000</v>
      </c>
      <c r="D2606" s="1" t="s">
        <v>1671</v>
      </c>
      <c r="E2606" s="1" t="s">
        <v>14037</v>
      </c>
      <c r="F2606" s="1" t="s">
        <v>37</v>
      </c>
      <c r="G2606" s="1" t="s">
        <v>38</v>
      </c>
      <c r="H2606" s="1">
        <v>12000000</v>
      </c>
      <c r="I2606" s="1">
        <v>6.9</v>
      </c>
    </row>
    <row r="2607" spans="1:9" x14ac:dyDescent="0.3">
      <c r="A2607" s="2" t="s">
        <v>14040</v>
      </c>
      <c r="B2607" s="2">
        <v>114</v>
      </c>
      <c r="C2607" s="2">
        <v>79568000</v>
      </c>
      <c r="D2607" s="2" t="s">
        <v>2954</v>
      </c>
      <c r="E2607" s="2" t="s">
        <v>14041</v>
      </c>
      <c r="F2607" s="2" t="s">
        <v>37</v>
      </c>
      <c r="G2607" s="2" t="s">
        <v>38</v>
      </c>
      <c r="H2607" s="2">
        <v>12000000</v>
      </c>
      <c r="I2607" s="2">
        <v>7.1</v>
      </c>
    </row>
    <row r="2608" spans="1:9" x14ac:dyDescent="0.3">
      <c r="A2608" s="1" t="s">
        <v>1096</v>
      </c>
      <c r="B2608" s="1">
        <v>112</v>
      </c>
      <c r="C2608" s="1">
        <v>65500000</v>
      </c>
      <c r="D2608" s="1" t="s">
        <v>5274</v>
      </c>
      <c r="E2608" s="1" t="s">
        <v>14045</v>
      </c>
      <c r="F2608" s="1" t="s">
        <v>37</v>
      </c>
      <c r="G2608" s="1" t="s">
        <v>38</v>
      </c>
      <c r="H2608" s="1">
        <v>12000000</v>
      </c>
      <c r="I2608" s="1">
        <v>7.4</v>
      </c>
    </row>
    <row r="2609" spans="1:9" x14ac:dyDescent="0.3">
      <c r="A2609" s="2" t="s">
        <v>14048</v>
      </c>
      <c r="B2609" s="2">
        <v>110</v>
      </c>
      <c r="C2609" s="2">
        <v>70011073</v>
      </c>
      <c r="D2609" s="2" t="s">
        <v>14050</v>
      </c>
      <c r="E2609" s="2" t="s">
        <v>14052</v>
      </c>
      <c r="F2609" s="2" t="s">
        <v>37</v>
      </c>
      <c r="G2609" s="2" t="s">
        <v>38</v>
      </c>
      <c r="H2609" s="2">
        <v>12000000</v>
      </c>
      <c r="I2609" s="2">
        <v>6.5</v>
      </c>
    </row>
    <row r="2610" spans="1:9" x14ac:dyDescent="0.3">
      <c r="A2610" s="1" t="s">
        <v>6244</v>
      </c>
      <c r="B2610" s="1">
        <v>104</v>
      </c>
      <c r="C2610" s="1">
        <v>65269010</v>
      </c>
      <c r="D2610" s="1" t="s">
        <v>14056</v>
      </c>
      <c r="E2610" s="1" t="s">
        <v>14057</v>
      </c>
      <c r="F2610" s="1" t="s">
        <v>37</v>
      </c>
      <c r="G2610" s="1" t="s">
        <v>38</v>
      </c>
      <c r="H2610" s="1">
        <v>12000000</v>
      </c>
      <c r="I2610" s="1">
        <v>6.5</v>
      </c>
    </row>
    <row r="2611" spans="1:9" x14ac:dyDescent="0.3">
      <c r="A2611" s="2" t="s">
        <v>14061</v>
      </c>
      <c r="B2611" s="2">
        <v>81</v>
      </c>
      <c r="C2611" s="2">
        <v>63071133</v>
      </c>
      <c r="D2611" s="2" t="s">
        <v>14062</v>
      </c>
      <c r="E2611" s="2" t="s">
        <v>14063</v>
      </c>
      <c r="F2611" s="2" t="s">
        <v>37</v>
      </c>
      <c r="G2611" s="2" t="s">
        <v>38</v>
      </c>
      <c r="H2611" s="2">
        <v>12000000</v>
      </c>
      <c r="I2611" s="2">
        <v>6.8</v>
      </c>
    </row>
    <row r="2612" spans="1:9" x14ac:dyDescent="0.3">
      <c r="A2612" s="1" t="s">
        <v>1764</v>
      </c>
      <c r="B2612" s="1">
        <v>154</v>
      </c>
      <c r="C2612" s="1">
        <v>39647595</v>
      </c>
      <c r="D2612" s="1" t="s">
        <v>1528</v>
      </c>
      <c r="E2612" s="1" t="s">
        <v>14067</v>
      </c>
      <c r="F2612" s="1" t="s">
        <v>37</v>
      </c>
      <c r="G2612" s="1" t="s">
        <v>38</v>
      </c>
      <c r="H2612" s="1">
        <v>12000000</v>
      </c>
      <c r="I2612" s="1">
        <v>7.5</v>
      </c>
    </row>
    <row r="2613" spans="1:9" x14ac:dyDescent="0.3">
      <c r="A2613" s="2" t="s">
        <v>5230</v>
      </c>
      <c r="B2613" s="2">
        <v>102</v>
      </c>
      <c r="C2613" s="2">
        <v>38087366</v>
      </c>
      <c r="D2613" s="2" t="s">
        <v>4219</v>
      </c>
      <c r="E2613" s="2" t="s">
        <v>14070</v>
      </c>
      <c r="F2613" s="2" t="s">
        <v>37</v>
      </c>
      <c r="G2613" s="2" t="s">
        <v>38</v>
      </c>
      <c r="H2613" s="2">
        <v>12000000</v>
      </c>
      <c r="I2613" s="2">
        <v>6.6</v>
      </c>
    </row>
    <row r="2614" spans="1:9" x14ac:dyDescent="0.3">
      <c r="A2614" s="1" t="s">
        <v>1500</v>
      </c>
      <c r="B2614" s="1">
        <v>89</v>
      </c>
      <c r="C2614" s="1">
        <v>64572496</v>
      </c>
      <c r="D2614" s="1" t="s">
        <v>2683</v>
      </c>
      <c r="E2614" s="1" t="s">
        <v>14073</v>
      </c>
      <c r="F2614" s="1" t="s">
        <v>37</v>
      </c>
      <c r="G2614" s="1" t="s">
        <v>38</v>
      </c>
      <c r="H2614" s="1">
        <v>12000000</v>
      </c>
      <c r="I2614" s="1">
        <v>7.1</v>
      </c>
    </row>
    <row r="2615" spans="1:9" x14ac:dyDescent="0.3">
      <c r="A2615" s="2" t="s">
        <v>6126</v>
      </c>
      <c r="B2615" s="2">
        <v>132</v>
      </c>
      <c r="C2615" s="2">
        <v>30400000</v>
      </c>
      <c r="D2615" s="2" t="s">
        <v>2850</v>
      </c>
      <c r="E2615" s="2" t="s">
        <v>14078</v>
      </c>
      <c r="F2615" s="2" t="s">
        <v>37</v>
      </c>
      <c r="G2615" s="2" t="s">
        <v>56</v>
      </c>
      <c r="H2615" s="2">
        <v>12000000</v>
      </c>
      <c r="I2615" s="2">
        <v>6.6</v>
      </c>
    </row>
    <row r="2616" spans="1:9" x14ac:dyDescent="0.3">
      <c r="A2616" s="1" t="s">
        <v>2791</v>
      </c>
      <c r="B2616" s="1">
        <v>103</v>
      </c>
      <c r="C2616" s="1">
        <v>42365600</v>
      </c>
      <c r="D2616" s="1" t="s">
        <v>14082</v>
      </c>
      <c r="E2616" s="1" t="s">
        <v>14083</v>
      </c>
      <c r="F2616" s="1" t="s">
        <v>37</v>
      </c>
      <c r="G2616" s="1" t="s">
        <v>56</v>
      </c>
      <c r="H2616" s="1">
        <v>5000000</v>
      </c>
      <c r="I2616" s="1">
        <v>7</v>
      </c>
    </row>
    <row r="2617" spans="1:9" x14ac:dyDescent="0.3">
      <c r="A2617" s="2" t="s">
        <v>14086</v>
      </c>
      <c r="B2617" s="2">
        <v>93</v>
      </c>
      <c r="C2617" s="2">
        <v>37188667</v>
      </c>
      <c r="D2617" s="2" t="s">
        <v>2527</v>
      </c>
      <c r="E2617" s="2" t="s">
        <v>14089</v>
      </c>
      <c r="F2617" s="2" t="s">
        <v>37</v>
      </c>
      <c r="G2617" s="2" t="s">
        <v>38</v>
      </c>
      <c r="H2617" s="2">
        <v>12000000</v>
      </c>
      <c r="I2617" s="2">
        <v>3.3</v>
      </c>
    </row>
    <row r="2618" spans="1:9" x14ac:dyDescent="0.3">
      <c r="A2618" s="1" t="s">
        <v>14093</v>
      </c>
      <c r="B2618" s="1">
        <v>93</v>
      </c>
      <c r="C2618" s="1">
        <v>54724272</v>
      </c>
      <c r="D2618" s="1" t="s">
        <v>1009</v>
      </c>
      <c r="E2618" s="1" t="s">
        <v>14095</v>
      </c>
      <c r="F2618" s="1" t="s">
        <v>37</v>
      </c>
      <c r="G2618" s="1" t="s">
        <v>38</v>
      </c>
      <c r="H2618" s="1">
        <v>12000000</v>
      </c>
      <c r="I2618" s="1">
        <v>6.7</v>
      </c>
    </row>
    <row r="2619" spans="1:9" x14ac:dyDescent="0.3">
      <c r="A2619" s="2" t="s">
        <v>13173</v>
      </c>
      <c r="B2619" s="2">
        <v>96</v>
      </c>
      <c r="C2619" s="2">
        <v>31597131</v>
      </c>
      <c r="D2619" s="2" t="s">
        <v>4075</v>
      </c>
      <c r="E2619" s="2" t="s">
        <v>14105</v>
      </c>
      <c r="F2619" s="2" t="s">
        <v>37</v>
      </c>
      <c r="G2619" s="2" t="s">
        <v>38</v>
      </c>
      <c r="H2619" s="2">
        <v>12000000</v>
      </c>
      <c r="I2619" s="2">
        <v>6.8</v>
      </c>
    </row>
    <row r="2620" spans="1:9" x14ac:dyDescent="0.3">
      <c r="A2620" s="1" t="s">
        <v>14108</v>
      </c>
      <c r="B2620" s="1">
        <v>89</v>
      </c>
      <c r="C2620" s="1">
        <v>31691811</v>
      </c>
      <c r="D2620" s="1" t="s">
        <v>4332</v>
      </c>
      <c r="E2620" s="1" t="s">
        <v>14109</v>
      </c>
      <c r="F2620" s="1" t="s">
        <v>37</v>
      </c>
      <c r="G2620" s="1" t="s">
        <v>38</v>
      </c>
      <c r="H2620" s="1">
        <v>12000000</v>
      </c>
      <c r="I2620" s="1">
        <v>6</v>
      </c>
    </row>
    <row r="2621" spans="1:9" x14ac:dyDescent="0.3">
      <c r="A2621" s="2" t="s">
        <v>14112</v>
      </c>
      <c r="B2621" s="2">
        <v>92</v>
      </c>
      <c r="C2621" s="2">
        <v>31397498</v>
      </c>
      <c r="D2621" s="2" t="s">
        <v>5103</v>
      </c>
      <c r="E2621" s="2" t="s">
        <v>14113</v>
      </c>
      <c r="F2621" s="2" t="s">
        <v>37</v>
      </c>
      <c r="G2621" s="2" t="s">
        <v>38</v>
      </c>
      <c r="H2621" s="2">
        <v>12000000</v>
      </c>
      <c r="I2621" s="2">
        <v>5.4</v>
      </c>
    </row>
    <row r="2622" spans="1:9" x14ac:dyDescent="0.3">
      <c r="A2622" s="1" t="s">
        <v>14116</v>
      </c>
      <c r="B2622" s="1">
        <v>97</v>
      </c>
      <c r="C2622" s="1">
        <v>31179516</v>
      </c>
      <c r="D2622" s="1" t="s">
        <v>1671</v>
      </c>
      <c r="E2622" s="1" t="s">
        <v>14117</v>
      </c>
      <c r="F2622" s="1" t="s">
        <v>37</v>
      </c>
      <c r="G2622" s="1" t="s">
        <v>38</v>
      </c>
      <c r="H2622" s="1">
        <v>12000000</v>
      </c>
      <c r="I2622" s="1">
        <v>4.3</v>
      </c>
    </row>
    <row r="2623" spans="1:9" x14ac:dyDescent="0.3">
      <c r="A2623" s="2" t="s">
        <v>4597</v>
      </c>
      <c r="B2623" s="2">
        <v>93</v>
      </c>
      <c r="C2623" s="2">
        <v>31155435</v>
      </c>
      <c r="D2623" s="2" t="s">
        <v>2786</v>
      </c>
      <c r="E2623" s="2" t="s">
        <v>14120</v>
      </c>
      <c r="F2623" s="2" t="s">
        <v>37</v>
      </c>
      <c r="G2623" s="2" t="s">
        <v>38</v>
      </c>
      <c r="H2623" s="2">
        <v>12000000</v>
      </c>
      <c r="I2623" s="2">
        <v>6.2</v>
      </c>
    </row>
    <row r="2624" spans="1:9" x14ac:dyDescent="0.3">
      <c r="A2624" s="1" t="s">
        <v>14123</v>
      </c>
      <c r="B2624" s="1">
        <v>89</v>
      </c>
      <c r="C2624" s="1">
        <v>27281507</v>
      </c>
      <c r="D2624" s="1" t="s">
        <v>14125</v>
      </c>
      <c r="E2624" s="1" t="s">
        <v>14126</v>
      </c>
      <c r="F2624" s="1" t="s">
        <v>37</v>
      </c>
      <c r="G2624" s="1" t="s">
        <v>38</v>
      </c>
      <c r="H2624" s="1">
        <v>12000000</v>
      </c>
      <c r="I2624" s="1">
        <v>7.7</v>
      </c>
    </row>
    <row r="2625" spans="1:9" x14ac:dyDescent="0.3">
      <c r="A2625" s="2" t="s">
        <v>5882</v>
      </c>
      <c r="B2625" s="2">
        <v>123</v>
      </c>
      <c r="C2625" s="2">
        <v>25776062</v>
      </c>
      <c r="D2625" s="2" t="s">
        <v>6326</v>
      </c>
      <c r="E2625" s="2" t="s">
        <v>14129</v>
      </c>
      <c r="F2625" s="2" t="s">
        <v>37</v>
      </c>
      <c r="G2625" s="2" t="s">
        <v>38</v>
      </c>
      <c r="H2625" s="2">
        <v>12000000</v>
      </c>
      <c r="I2625" s="2">
        <v>7.4</v>
      </c>
    </row>
    <row r="2626" spans="1:9" x14ac:dyDescent="0.3">
      <c r="A2626" s="1" t="s">
        <v>14132</v>
      </c>
      <c r="B2626" s="1">
        <v>93</v>
      </c>
      <c r="C2626" s="1">
        <v>25240988</v>
      </c>
      <c r="D2626" s="1" t="s">
        <v>4068</v>
      </c>
      <c r="E2626" s="1" t="s">
        <v>14135</v>
      </c>
      <c r="F2626" s="1" t="s">
        <v>37</v>
      </c>
      <c r="G2626" s="1" t="s">
        <v>38</v>
      </c>
      <c r="H2626" s="1">
        <v>12000000</v>
      </c>
      <c r="I2626" s="1">
        <v>5.9</v>
      </c>
    </row>
    <row r="2627" spans="1:9" x14ac:dyDescent="0.3">
      <c r="A2627" s="2" t="s">
        <v>14139</v>
      </c>
      <c r="B2627" s="2">
        <v>133</v>
      </c>
      <c r="C2627" s="2">
        <v>124868837</v>
      </c>
      <c r="D2627" s="2" t="s">
        <v>214</v>
      </c>
      <c r="E2627" s="2" t="s">
        <v>14140</v>
      </c>
      <c r="F2627" s="2" t="s">
        <v>37</v>
      </c>
      <c r="G2627" s="2" t="s">
        <v>38</v>
      </c>
      <c r="H2627" s="2">
        <v>12000000</v>
      </c>
      <c r="I2627" s="2">
        <v>7.8</v>
      </c>
    </row>
    <row r="2628" spans="1:9" x14ac:dyDescent="0.3">
      <c r="A2628" s="1" t="s">
        <v>4423</v>
      </c>
      <c r="B2628" s="1">
        <v>121</v>
      </c>
      <c r="C2628" s="1">
        <v>22905674</v>
      </c>
      <c r="D2628" s="1" t="s">
        <v>1935</v>
      </c>
      <c r="E2628" s="1" t="s">
        <v>14144</v>
      </c>
      <c r="F2628" s="1" t="s">
        <v>37</v>
      </c>
      <c r="G2628" s="1" t="s">
        <v>38</v>
      </c>
      <c r="H2628" s="1">
        <v>12000000</v>
      </c>
      <c r="I2628" s="1">
        <v>7.4</v>
      </c>
    </row>
    <row r="2629" spans="1:9" x14ac:dyDescent="0.3">
      <c r="A2629" s="2" t="s">
        <v>7227</v>
      </c>
      <c r="B2629" s="2">
        <v>102</v>
      </c>
      <c r="C2629" s="2">
        <v>25277561</v>
      </c>
      <c r="D2629" s="2" t="s">
        <v>1681</v>
      </c>
      <c r="E2629" s="2" t="s">
        <v>14147</v>
      </c>
      <c r="F2629" s="2" t="s">
        <v>37</v>
      </c>
      <c r="G2629" s="2" t="s">
        <v>38</v>
      </c>
      <c r="H2629" s="2">
        <v>12000000</v>
      </c>
      <c r="I2629" s="2">
        <v>6.5</v>
      </c>
    </row>
    <row r="2630" spans="1:9" x14ac:dyDescent="0.3">
      <c r="A2630" s="1" t="s">
        <v>4401</v>
      </c>
      <c r="B2630" s="1">
        <v>99</v>
      </c>
      <c r="C2630" s="1">
        <v>21133087</v>
      </c>
      <c r="D2630" s="1" t="s">
        <v>3030</v>
      </c>
      <c r="E2630" s="1" t="s">
        <v>14157</v>
      </c>
      <c r="F2630" s="1" t="s">
        <v>37</v>
      </c>
      <c r="G2630" s="1" t="s">
        <v>38</v>
      </c>
      <c r="H2630" s="1">
        <v>12000000</v>
      </c>
      <c r="I2630" s="1">
        <v>7</v>
      </c>
    </row>
    <row r="2631" spans="1:9" x14ac:dyDescent="0.3">
      <c r="A2631" s="2" t="s">
        <v>5647</v>
      </c>
      <c r="B2631" s="2">
        <v>98</v>
      </c>
      <c r="C2631" s="2">
        <v>37707719</v>
      </c>
      <c r="D2631" s="2" t="s">
        <v>1544</v>
      </c>
      <c r="E2631" s="2" t="s">
        <v>14168</v>
      </c>
      <c r="F2631" s="2" t="s">
        <v>37</v>
      </c>
      <c r="G2631" s="2" t="s">
        <v>56</v>
      </c>
      <c r="H2631" s="2">
        <v>12000000</v>
      </c>
      <c r="I2631" s="2">
        <v>7.6</v>
      </c>
    </row>
    <row r="2632" spans="1:9" x14ac:dyDescent="0.3">
      <c r="A2632" s="1" t="s">
        <v>11065</v>
      </c>
      <c r="B2632" s="1">
        <v>118</v>
      </c>
      <c r="C2632" s="1">
        <v>18761993</v>
      </c>
      <c r="D2632" s="1" t="s">
        <v>2527</v>
      </c>
      <c r="E2632" s="1" t="s">
        <v>14172</v>
      </c>
      <c r="F2632" s="1" t="s">
        <v>37</v>
      </c>
      <c r="G2632" s="1" t="s">
        <v>38</v>
      </c>
      <c r="H2632" s="1">
        <v>9000000</v>
      </c>
      <c r="I2632" s="1">
        <v>6.9</v>
      </c>
    </row>
    <row r="2633" spans="1:9" x14ac:dyDescent="0.3">
      <c r="A2633" s="2" t="s">
        <v>12904</v>
      </c>
      <c r="B2633" s="2">
        <v>104</v>
      </c>
      <c r="C2633" s="2">
        <v>18595716</v>
      </c>
      <c r="D2633" s="2" t="s">
        <v>2614</v>
      </c>
      <c r="E2633" s="2" t="s">
        <v>14180</v>
      </c>
      <c r="F2633" s="2" t="s">
        <v>37</v>
      </c>
      <c r="G2633" s="2" t="s">
        <v>38</v>
      </c>
      <c r="H2633" s="2">
        <v>12000000</v>
      </c>
      <c r="I2633" s="2">
        <v>5.3</v>
      </c>
    </row>
    <row r="2634" spans="1:9" x14ac:dyDescent="0.3">
      <c r="A2634" s="1" t="s">
        <v>14184</v>
      </c>
      <c r="B2634" s="1">
        <v>109</v>
      </c>
      <c r="C2634" s="1">
        <v>31990064</v>
      </c>
      <c r="D2634" s="1" t="s">
        <v>3831</v>
      </c>
      <c r="E2634" s="1" t="s">
        <v>14185</v>
      </c>
      <c r="F2634" s="1" t="s">
        <v>37</v>
      </c>
      <c r="G2634" s="1" t="s">
        <v>38</v>
      </c>
      <c r="H2634" s="1">
        <v>12000000</v>
      </c>
      <c r="I2634" s="1">
        <v>6.4</v>
      </c>
    </row>
    <row r="2635" spans="1:9" x14ac:dyDescent="0.3">
      <c r="A2635" s="2" t="s">
        <v>8191</v>
      </c>
      <c r="B2635" s="2">
        <v>115</v>
      </c>
      <c r="C2635" s="2">
        <v>17613460</v>
      </c>
      <c r="D2635" s="2" t="s">
        <v>5383</v>
      </c>
      <c r="E2635" s="2" t="s">
        <v>14193</v>
      </c>
      <c r="F2635" s="2" t="s">
        <v>37</v>
      </c>
      <c r="G2635" s="2" t="s">
        <v>38</v>
      </c>
      <c r="H2635" s="2">
        <v>12000000</v>
      </c>
      <c r="I2635" s="2">
        <v>7.8</v>
      </c>
    </row>
    <row r="2636" spans="1:9" x14ac:dyDescent="0.3">
      <c r="A2636" s="1" t="s">
        <v>14196</v>
      </c>
      <c r="B2636" s="1">
        <v>92</v>
      </c>
      <c r="C2636" s="1">
        <v>21088568</v>
      </c>
      <c r="D2636" s="1" t="s">
        <v>8945</v>
      </c>
      <c r="E2636" s="1" t="s">
        <v>14197</v>
      </c>
      <c r="F2636" s="1" t="s">
        <v>37</v>
      </c>
      <c r="G2636" s="1" t="s">
        <v>38</v>
      </c>
      <c r="H2636" s="1">
        <v>13000000</v>
      </c>
      <c r="I2636" s="1">
        <v>6.7</v>
      </c>
    </row>
    <row r="2637" spans="1:9" x14ac:dyDescent="0.3">
      <c r="A2637" s="2" t="s">
        <v>3917</v>
      </c>
      <c r="B2637" s="2">
        <v>91</v>
      </c>
      <c r="C2637" s="2">
        <v>17292381</v>
      </c>
      <c r="D2637" s="2" t="s">
        <v>14200</v>
      </c>
      <c r="E2637" s="2" t="s">
        <v>14201</v>
      </c>
      <c r="F2637" s="2" t="s">
        <v>37</v>
      </c>
      <c r="G2637" s="2" t="s">
        <v>38</v>
      </c>
      <c r="H2637" s="2">
        <v>12000000</v>
      </c>
      <c r="I2637" s="2">
        <v>5.3</v>
      </c>
    </row>
    <row r="2638" spans="1:9" x14ac:dyDescent="0.3">
      <c r="A2638" s="1" t="s">
        <v>8186</v>
      </c>
      <c r="B2638" s="1">
        <v>94</v>
      </c>
      <c r="C2638" s="1">
        <v>16300302</v>
      </c>
      <c r="D2638" s="1" t="s">
        <v>2527</v>
      </c>
      <c r="E2638" s="1" t="s">
        <v>14204</v>
      </c>
      <c r="F2638" s="1" t="s">
        <v>37</v>
      </c>
      <c r="G2638" s="1" t="s">
        <v>38</v>
      </c>
      <c r="H2638" s="1">
        <v>12000000</v>
      </c>
      <c r="I2638" s="1">
        <v>6.3</v>
      </c>
    </row>
    <row r="2639" spans="1:9" x14ac:dyDescent="0.3">
      <c r="A2639" s="2" t="s">
        <v>4531</v>
      </c>
      <c r="B2639" s="2">
        <v>93</v>
      </c>
      <c r="C2639" s="2">
        <v>27829874</v>
      </c>
      <c r="D2639" s="2" t="s">
        <v>334</v>
      </c>
      <c r="E2639" s="2" t="s">
        <v>14207</v>
      </c>
      <c r="F2639" s="2" t="s">
        <v>37</v>
      </c>
      <c r="G2639" s="2" t="s">
        <v>38</v>
      </c>
      <c r="H2639" s="2">
        <v>12000000</v>
      </c>
      <c r="I2639" s="2">
        <v>7</v>
      </c>
    </row>
    <row r="2640" spans="1:9" x14ac:dyDescent="0.3">
      <c r="A2640" s="1" t="s">
        <v>5462</v>
      </c>
      <c r="B2640" s="1">
        <v>100</v>
      </c>
      <c r="C2640" s="1">
        <v>12902790</v>
      </c>
      <c r="D2640" s="1" t="s">
        <v>1415</v>
      </c>
      <c r="E2640" s="1" t="s">
        <v>14215</v>
      </c>
      <c r="F2640" s="1" t="s">
        <v>37</v>
      </c>
      <c r="G2640" s="1" t="s">
        <v>38</v>
      </c>
      <c r="H2640" s="1">
        <v>12000000</v>
      </c>
      <c r="I2640" s="1">
        <v>6.6</v>
      </c>
    </row>
    <row r="2641" spans="1:9" x14ac:dyDescent="0.3">
      <c r="A2641" s="2" t="s">
        <v>710</v>
      </c>
      <c r="B2641" s="2">
        <v>293</v>
      </c>
      <c r="C2641" s="2">
        <v>11433134</v>
      </c>
      <c r="D2641" s="2" t="s">
        <v>14233</v>
      </c>
      <c r="E2641" s="2" t="s">
        <v>14234</v>
      </c>
      <c r="F2641" s="2" t="s">
        <v>8731</v>
      </c>
      <c r="G2641" s="2" t="s">
        <v>9139</v>
      </c>
      <c r="H2641" s="2">
        <v>14000000</v>
      </c>
      <c r="I2641" s="2">
        <v>8.4</v>
      </c>
    </row>
    <row r="2642" spans="1:9" x14ac:dyDescent="0.3">
      <c r="A2642" s="1" t="s">
        <v>14238</v>
      </c>
      <c r="B2642" s="1">
        <v>93</v>
      </c>
      <c r="C2642" s="1">
        <v>10198766</v>
      </c>
      <c r="D2642" s="1" t="s">
        <v>1671</v>
      </c>
      <c r="E2642" s="1" t="s">
        <v>14239</v>
      </c>
      <c r="F2642" s="1" t="s">
        <v>37</v>
      </c>
      <c r="G2642" s="1" t="s">
        <v>38</v>
      </c>
      <c r="H2642" s="1">
        <v>12000000</v>
      </c>
      <c r="I2642" s="1">
        <v>5.4</v>
      </c>
    </row>
    <row r="2643" spans="1:9" x14ac:dyDescent="0.3">
      <c r="A2643" s="2" t="s">
        <v>5509</v>
      </c>
      <c r="B2643" s="2">
        <v>123</v>
      </c>
      <c r="C2643" s="2">
        <v>15294553</v>
      </c>
      <c r="D2643" s="2" t="s">
        <v>687</v>
      </c>
      <c r="E2643" s="2" t="s">
        <v>14243</v>
      </c>
      <c r="F2643" s="2" t="s">
        <v>37</v>
      </c>
      <c r="G2643" s="2" t="s">
        <v>56</v>
      </c>
      <c r="H2643" s="2">
        <v>12000000</v>
      </c>
      <c r="I2643" s="2">
        <v>7.8</v>
      </c>
    </row>
    <row r="2644" spans="1:9" x14ac:dyDescent="0.3">
      <c r="A2644" s="1" t="s">
        <v>1939</v>
      </c>
      <c r="B2644" s="1">
        <v>119</v>
      </c>
      <c r="C2644" s="1">
        <v>11041228</v>
      </c>
      <c r="D2644" s="1" t="s">
        <v>207</v>
      </c>
      <c r="E2644" s="1" t="s">
        <v>14246</v>
      </c>
      <c r="F2644" s="1" t="s">
        <v>1946</v>
      </c>
      <c r="G2644" s="1" t="s">
        <v>892</v>
      </c>
      <c r="H2644" s="1">
        <v>100000000</v>
      </c>
      <c r="I2644" s="1">
        <v>7.6</v>
      </c>
    </row>
    <row r="2645" spans="1:9" x14ac:dyDescent="0.3">
      <c r="A2645" s="2" t="s">
        <v>14250</v>
      </c>
      <c r="B2645" s="2">
        <v>107</v>
      </c>
      <c r="C2645" s="2">
        <v>7918283</v>
      </c>
      <c r="D2645" s="2" t="s">
        <v>4075</v>
      </c>
      <c r="E2645" s="2" t="s">
        <v>14251</v>
      </c>
      <c r="F2645" s="2" t="s">
        <v>37</v>
      </c>
      <c r="G2645" s="2" t="s">
        <v>38</v>
      </c>
      <c r="H2645" s="2">
        <v>12000000</v>
      </c>
      <c r="I2645" s="2">
        <v>6.6</v>
      </c>
    </row>
    <row r="2646" spans="1:9" x14ac:dyDescent="0.3">
      <c r="A2646" s="1" t="s">
        <v>14254</v>
      </c>
      <c r="B2646" s="1">
        <v>106</v>
      </c>
      <c r="C2646" s="1">
        <v>22331028</v>
      </c>
      <c r="D2646" s="1" t="s">
        <v>2954</v>
      </c>
      <c r="E2646" s="1" t="s">
        <v>14257</v>
      </c>
      <c r="F2646" s="1" t="s">
        <v>37</v>
      </c>
      <c r="G2646" s="1" t="s">
        <v>38</v>
      </c>
      <c r="H2646" s="1">
        <v>12000000</v>
      </c>
      <c r="I2646" s="1">
        <v>6.4</v>
      </c>
    </row>
    <row r="2647" spans="1:9" x14ac:dyDescent="0.3">
      <c r="A2647" s="2" t="s">
        <v>14261</v>
      </c>
      <c r="B2647" s="2">
        <v>109</v>
      </c>
      <c r="C2647" s="2">
        <v>8134217</v>
      </c>
      <c r="D2647" s="2" t="s">
        <v>4296</v>
      </c>
      <c r="E2647" s="2" t="s">
        <v>14263</v>
      </c>
      <c r="F2647" s="2" t="s">
        <v>37</v>
      </c>
      <c r="G2647" s="2" t="s">
        <v>38</v>
      </c>
      <c r="H2647" s="2">
        <v>12000000</v>
      </c>
      <c r="I2647" s="2">
        <v>7</v>
      </c>
    </row>
    <row r="2648" spans="1:9" x14ac:dyDescent="0.3">
      <c r="A2648" s="1" t="s">
        <v>14267</v>
      </c>
      <c r="B2648" s="1">
        <v>81</v>
      </c>
      <c r="C2648" s="1">
        <v>6982680</v>
      </c>
      <c r="D2648" s="1" t="s">
        <v>1009</v>
      </c>
      <c r="E2648" s="1" t="s">
        <v>14268</v>
      </c>
      <c r="F2648" s="1" t="s">
        <v>37</v>
      </c>
      <c r="G2648" s="1" t="s">
        <v>38</v>
      </c>
      <c r="H2648" s="1">
        <v>10000000</v>
      </c>
      <c r="I2648" s="1">
        <v>5.7</v>
      </c>
    </row>
    <row r="2649" spans="1:9" x14ac:dyDescent="0.3">
      <c r="A2649" s="2" t="s">
        <v>14272</v>
      </c>
      <c r="B2649" s="2">
        <v>95</v>
      </c>
      <c r="C2649" s="2">
        <v>6739141</v>
      </c>
      <c r="D2649" s="2" t="s">
        <v>1401</v>
      </c>
      <c r="E2649" s="2" t="s">
        <v>14273</v>
      </c>
      <c r="F2649" s="2" t="s">
        <v>37</v>
      </c>
      <c r="G2649" s="2" t="s">
        <v>370</v>
      </c>
      <c r="H2649" s="2">
        <v>8000000</v>
      </c>
      <c r="I2649" s="2">
        <v>5.9</v>
      </c>
    </row>
    <row r="2650" spans="1:9" x14ac:dyDescent="0.3">
      <c r="A2650" s="1" t="s">
        <v>11224</v>
      </c>
      <c r="B2650" s="1">
        <v>86</v>
      </c>
      <c r="C2650" s="1">
        <v>5542025</v>
      </c>
      <c r="D2650" s="1" t="s">
        <v>1671</v>
      </c>
      <c r="E2650" s="1" t="s">
        <v>14276</v>
      </c>
      <c r="F2650" s="1" t="s">
        <v>37</v>
      </c>
      <c r="G2650" s="1" t="s">
        <v>38</v>
      </c>
      <c r="H2650" s="1">
        <v>12000000</v>
      </c>
      <c r="I2650" s="1">
        <v>6.3</v>
      </c>
    </row>
    <row r="2651" spans="1:9" x14ac:dyDescent="0.3">
      <c r="A2651" s="2" t="s">
        <v>4003</v>
      </c>
      <c r="B2651" s="2">
        <v>113</v>
      </c>
      <c r="C2651" s="2">
        <v>5032496</v>
      </c>
      <c r="D2651" s="2" t="s">
        <v>2527</v>
      </c>
      <c r="E2651" s="2" t="s">
        <v>14280</v>
      </c>
      <c r="F2651" s="2" t="s">
        <v>37</v>
      </c>
      <c r="G2651" s="2" t="s">
        <v>38</v>
      </c>
      <c r="H2651" s="2">
        <v>12000000</v>
      </c>
      <c r="I2651" s="2">
        <v>6.3</v>
      </c>
    </row>
    <row r="2652" spans="1:9" x14ac:dyDescent="0.3">
      <c r="A2652" s="1" t="s">
        <v>4027</v>
      </c>
      <c r="B2652" s="1">
        <v>122</v>
      </c>
      <c r="C2652" s="1">
        <v>6754898</v>
      </c>
      <c r="D2652" s="1" t="s">
        <v>2527</v>
      </c>
      <c r="E2652" s="1" t="s">
        <v>14284</v>
      </c>
      <c r="F2652" s="1" t="s">
        <v>37</v>
      </c>
      <c r="G2652" s="1" t="s">
        <v>38</v>
      </c>
      <c r="H2652" s="1">
        <v>12000000</v>
      </c>
      <c r="I2652" s="1">
        <v>6.2</v>
      </c>
    </row>
    <row r="2653" spans="1:9" x14ac:dyDescent="0.3">
      <c r="A2653" s="2" t="s">
        <v>12474</v>
      </c>
      <c r="B2653" s="2">
        <v>90</v>
      </c>
      <c r="C2653" s="2">
        <v>4922166</v>
      </c>
      <c r="D2653" s="2" t="s">
        <v>11250</v>
      </c>
      <c r="E2653" s="2" t="s">
        <v>14288</v>
      </c>
      <c r="F2653" s="2" t="s">
        <v>37</v>
      </c>
      <c r="G2653" s="2" t="s">
        <v>38</v>
      </c>
      <c r="H2653" s="2">
        <v>12000000</v>
      </c>
      <c r="I2653" s="2">
        <v>2.1</v>
      </c>
    </row>
    <row r="2654" spans="1:9" x14ac:dyDescent="0.3">
      <c r="A2654" s="1" t="s">
        <v>5076</v>
      </c>
      <c r="B2654" s="1">
        <v>108</v>
      </c>
      <c r="C2654" s="1">
        <v>4903000</v>
      </c>
      <c r="D2654" s="1" t="s">
        <v>2527</v>
      </c>
      <c r="E2654" s="1" t="s">
        <v>14292</v>
      </c>
      <c r="F2654" s="1" t="s">
        <v>37</v>
      </c>
      <c r="G2654" s="1" t="s">
        <v>38</v>
      </c>
      <c r="H2654" s="1">
        <v>12000000</v>
      </c>
      <c r="I2654" s="1">
        <v>5</v>
      </c>
    </row>
    <row r="2655" spans="1:9" x14ac:dyDescent="0.3">
      <c r="A2655" s="2" t="s">
        <v>14295</v>
      </c>
      <c r="B2655" s="2">
        <v>113</v>
      </c>
      <c r="C2655" s="2">
        <v>4717455</v>
      </c>
      <c r="D2655" s="2" t="s">
        <v>852</v>
      </c>
      <c r="E2655" s="2" t="s">
        <v>14297</v>
      </c>
      <c r="F2655" s="2" t="s">
        <v>37</v>
      </c>
      <c r="G2655" s="2" t="s">
        <v>370</v>
      </c>
      <c r="H2655" s="2">
        <v>12000000</v>
      </c>
      <c r="I2655" s="2">
        <v>5.3</v>
      </c>
    </row>
    <row r="2656" spans="1:9" x14ac:dyDescent="0.3">
      <c r="A2656" s="1" t="s">
        <v>8972</v>
      </c>
      <c r="B2656" s="1">
        <v>110</v>
      </c>
      <c r="C2656" s="1">
        <v>3148482</v>
      </c>
      <c r="D2656" s="1" t="s">
        <v>214</v>
      </c>
      <c r="E2656" s="1" t="s">
        <v>14301</v>
      </c>
      <c r="F2656" s="1" t="s">
        <v>37</v>
      </c>
      <c r="G2656" s="1" t="s">
        <v>38</v>
      </c>
      <c r="H2656" s="1">
        <v>12000000</v>
      </c>
      <c r="I2656" s="1">
        <v>7.1</v>
      </c>
    </row>
    <row r="2657" spans="1:9" x14ac:dyDescent="0.3">
      <c r="A2657" s="2" t="s">
        <v>14305</v>
      </c>
      <c r="B2657" s="2">
        <v>109</v>
      </c>
      <c r="C2657" s="2">
        <v>2326407</v>
      </c>
      <c r="D2657" s="2" t="s">
        <v>3409</v>
      </c>
      <c r="E2657" s="2" t="s">
        <v>14306</v>
      </c>
      <c r="F2657" s="2" t="s">
        <v>37</v>
      </c>
      <c r="G2657" s="2" t="s">
        <v>56</v>
      </c>
      <c r="H2657" s="2">
        <v>12000000</v>
      </c>
      <c r="I2657" s="2">
        <v>7</v>
      </c>
    </row>
    <row r="2658" spans="1:9" x14ac:dyDescent="0.3">
      <c r="A2658" s="1" t="s">
        <v>14319</v>
      </c>
      <c r="B2658" s="1">
        <v>101</v>
      </c>
      <c r="C2658" s="1">
        <v>2060953</v>
      </c>
      <c r="D2658" s="1" t="s">
        <v>9754</v>
      </c>
      <c r="E2658" s="1" t="s">
        <v>14320</v>
      </c>
      <c r="F2658" s="1" t="s">
        <v>37</v>
      </c>
      <c r="G2658" s="1" t="s">
        <v>5560</v>
      </c>
      <c r="H2658" s="1">
        <v>12000000</v>
      </c>
      <c r="I2658" s="1">
        <v>7.1</v>
      </c>
    </row>
    <row r="2659" spans="1:9" x14ac:dyDescent="0.3">
      <c r="A2659" s="2" t="s">
        <v>14323</v>
      </c>
      <c r="B2659" s="2">
        <v>97</v>
      </c>
      <c r="C2659" s="2">
        <v>3950294</v>
      </c>
      <c r="D2659" s="2" t="s">
        <v>1415</v>
      </c>
      <c r="E2659" s="2" t="s">
        <v>14324</v>
      </c>
      <c r="F2659" s="2" t="s">
        <v>37</v>
      </c>
      <c r="G2659" s="2" t="s">
        <v>38</v>
      </c>
      <c r="H2659" s="2">
        <v>12000000</v>
      </c>
      <c r="I2659" s="2">
        <v>7</v>
      </c>
    </row>
    <row r="2660" spans="1:9" x14ac:dyDescent="0.3">
      <c r="A2660" s="1" t="s">
        <v>14327</v>
      </c>
      <c r="B2660" s="1">
        <v>172</v>
      </c>
      <c r="C2660" s="1">
        <v>2835886</v>
      </c>
      <c r="D2660" s="1" t="s">
        <v>3409</v>
      </c>
      <c r="E2660" s="1" t="s">
        <v>14330</v>
      </c>
      <c r="F2660" s="1" t="s">
        <v>9795</v>
      </c>
      <c r="G2660" s="1" t="s">
        <v>7090</v>
      </c>
      <c r="H2660" s="1">
        <v>9200000</v>
      </c>
      <c r="I2660" s="1">
        <v>7.7</v>
      </c>
    </row>
    <row r="2661" spans="1:9" x14ac:dyDescent="0.3">
      <c r="A2661" s="2" t="s">
        <v>14334</v>
      </c>
      <c r="B2661" s="2">
        <v>104</v>
      </c>
      <c r="C2661" s="2">
        <v>1779284</v>
      </c>
      <c r="D2661" s="2" t="s">
        <v>2527</v>
      </c>
      <c r="E2661" s="2" t="s">
        <v>14336</v>
      </c>
      <c r="F2661" s="2" t="s">
        <v>37</v>
      </c>
      <c r="G2661" s="2" t="s">
        <v>38</v>
      </c>
      <c r="H2661" s="2">
        <v>12000000</v>
      </c>
      <c r="I2661" s="2">
        <v>7.1</v>
      </c>
    </row>
    <row r="2662" spans="1:9" x14ac:dyDescent="0.3">
      <c r="A2662" s="1" t="s">
        <v>14340</v>
      </c>
      <c r="B2662" s="1">
        <v>99</v>
      </c>
      <c r="C2662" s="1">
        <v>1702277</v>
      </c>
      <c r="D2662" s="1" t="s">
        <v>4075</v>
      </c>
      <c r="E2662" s="1" t="s">
        <v>14342</v>
      </c>
      <c r="F2662" s="1" t="s">
        <v>37</v>
      </c>
      <c r="G2662" s="1" t="s">
        <v>56</v>
      </c>
      <c r="H2662" s="1">
        <v>12000000</v>
      </c>
      <c r="I2662" s="1">
        <v>6.8</v>
      </c>
    </row>
    <row r="2663" spans="1:9" x14ac:dyDescent="0.3">
      <c r="A2663" s="2" t="s">
        <v>6977</v>
      </c>
      <c r="B2663" s="2">
        <v>129</v>
      </c>
      <c r="C2663" s="2">
        <v>261481</v>
      </c>
      <c r="D2663" s="2" t="s">
        <v>5499</v>
      </c>
      <c r="E2663" s="2" t="s">
        <v>14346</v>
      </c>
      <c r="F2663" s="2" t="s">
        <v>7241</v>
      </c>
      <c r="G2663" s="2" t="s">
        <v>3859</v>
      </c>
      <c r="H2663" s="2">
        <v>12000000</v>
      </c>
      <c r="I2663" s="2">
        <v>7.5</v>
      </c>
    </row>
    <row r="2664" spans="1:9" x14ac:dyDescent="0.3">
      <c r="A2664" s="1" t="s">
        <v>14349</v>
      </c>
      <c r="B2664" s="1">
        <v>91</v>
      </c>
      <c r="C2664" s="1">
        <v>1506998</v>
      </c>
      <c r="D2664" s="1" t="s">
        <v>4824</v>
      </c>
      <c r="E2664" s="1" t="s">
        <v>14352</v>
      </c>
      <c r="F2664" s="1" t="s">
        <v>37</v>
      </c>
      <c r="G2664" s="1" t="s">
        <v>38</v>
      </c>
      <c r="H2664" s="1">
        <v>12000000</v>
      </c>
      <c r="I2664" s="1">
        <v>6.3</v>
      </c>
    </row>
    <row r="2665" spans="1:9" x14ac:dyDescent="0.3">
      <c r="A2665" s="2" t="s">
        <v>14356</v>
      </c>
      <c r="B2665" s="2">
        <v>100</v>
      </c>
      <c r="C2665" s="2">
        <v>860002</v>
      </c>
      <c r="D2665" s="2" t="s">
        <v>3271</v>
      </c>
      <c r="E2665" s="2" t="s">
        <v>14358</v>
      </c>
      <c r="F2665" s="2" t="s">
        <v>37</v>
      </c>
      <c r="G2665" s="2" t="s">
        <v>38</v>
      </c>
      <c r="H2665" s="2">
        <v>12000000</v>
      </c>
      <c r="I2665" s="2">
        <v>7.3</v>
      </c>
    </row>
    <row r="2666" spans="1:9" x14ac:dyDescent="0.3">
      <c r="A2666" s="1" t="s">
        <v>5050</v>
      </c>
      <c r="B2666" s="1">
        <v>111</v>
      </c>
      <c r="C2666" s="1">
        <v>548934</v>
      </c>
      <c r="D2666" s="1" t="s">
        <v>3831</v>
      </c>
      <c r="E2666" s="1" t="s">
        <v>14361</v>
      </c>
      <c r="F2666" s="1" t="s">
        <v>37</v>
      </c>
      <c r="G2666" s="1" t="s">
        <v>7987</v>
      </c>
      <c r="H2666" s="1">
        <v>12000000</v>
      </c>
      <c r="I2666" s="1">
        <v>6.8</v>
      </c>
    </row>
    <row r="2667" spans="1:9" x14ac:dyDescent="0.3">
      <c r="A2667" s="2" t="s">
        <v>14365</v>
      </c>
      <c r="B2667" s="2">
        <v>114</v>
      </c>
      <c r="C2667" s="2">
        <v>447750</v>
      </c>
      <c r="D2667" s="2" t="s">
        <v>2125</v>
      </c>
      <c r="E2667" s="2" t="s">
        <v>14366</v>
      </c>
      <c r="F2667" s="2" t="s">
        <v>37</v>
      </c>
      <c r="G2667" s="2" t="s">
        <v>38</v>
      </c>
      <c r="H2667" s="2">
        <v>10000000</v>
      </c>
      <c r="I2667" s="2">
        <v>7.2</v>
      </c>
    </row>
    <row r="2668" spans="1:9" x14ac:dyDescent="0.3">
      <c r="A2668" s="1" t="s">
        <v>220</v>
      </c>
      <c r="B2668" s="1">
        <v>86</v>
      </c>
      <c r="C2668" s="1">
        <v>333976</v>
      </c>
      <c r="D2668" s="1" t="s">
        <v>1009</v>
      </c>
      <c r="E2668" s="1" t="s">
        <v>14370</v>
      </c>
      <c r="F2668" s="1" t="s">
        <v>37</v>
      </c>
      <c r="G2668" s="1" t="s">
        <v>38</v>
      </c>
      <c r="H2668" s="1">
        <v>12000000</v>
      </c>
      <c r="I2668" s="1">
        <v>6.4</v>
      </c>
    </row>
    <row r="2669" spans="1:9" x14ac:dyDescent="0.3">
      <c r="A2669" s="2" t="s">
        <v>10145</v>
      </c>
      <c r="B2669" s="2">
        <v>107</v>
      </c>
      <c r="C2669" s="2">
        <v>141853</v>
      </c>
      <c r="D2669" s="2" t="s">
        <v>2527</v>
      </c>
      <c r="E2669" s="2" t="s">
        <v>14374</v>
      </c>
      <c r="F2669" s="2" t="s">
        <v>37</v>
      </c>
      <c r="G2669" s="2" t="s">
        <v>370</v>
      </c>
      <c r="H2669" s="2">
        <v>12000000</v>
      </c>
      <c r="I2669" s="2">
        <v>6</v>
      </c>
    </row>
    <row r="2670" spans="1:9" x14ac:dyDescent="0.3">
      <c r="A2670" s="1" t="s">
        <v>12371</v>
      </c>
      <c r="B2670" s="1">
        <v>90</v>
      </c>
      <c r="C2670" s="1">
        <v>303439</v>
      </c>
      <c r="D2670" s="1" t="s">
        <v>1924</v>
      </c>
      <c r="E2670" s="1" t="s">
        <v>14377</v>
      </c>
      <c r="F2670" s="1" t="s">
        <v>37</v>
      </c>
      <c r="G2670" s="1" t="s">
        <v>38</v>
      </c>
      <c r="H2670" s="1">
        <v>8000000</v>
      </c>
      <c r="I2670" s="1">
        <v>6.4</v>
      </c>
    </row>
    <row r="2671" spans="1:9" x14ac:dyDescent="0.3">
      <c r="A2671" s="2" t="s">
        <v>14383</v>
      </c>
      <c r="B2671" s="2">
        <v>120</v>
      </c>
      <c r="C2671" s="2">
        <v>214202</v>
      </c>
      <c r="D2671" s="2" t="s">
        <v>2125</v>
      </c>
      <c r="E2671" s="2" t="s">
        <v>14384</v>
      </c>
      <c r="F2671" s="2" t="s">
        <v>37</v>
      </c>
      <c r="G2671" s="2" t="s">
        <v>767</v>
      </c>
      <c r="H2671" s="2">
        <v>12000000</v>
      </c>
      <c r="I2671" s="2">
        <v>7.5</v>
      </c>
    </row>
    <row r="2672" spans="1:9" x14ac:dyDescent="0.3">
      <c r="A2672" s="1" t="s">
        <v>14387</v>
      </c>
      <c r="B2672" s="1">
        <v>134</v>
      </c>
      <c r="C2672" s="1">
        <v>195888</v>
      </c>
      <c r="D2672" s="1" t="s">
        <v>5605</v>
      </c>
      <c r="E2672" s="1" t="s">
        <v>14390</v>
      </c>
      <c r="F2672" s="1" t="s">
        <v>14394</v>
      </c>
      <c r="G2672" s="1" t="s">
        <v>10982</v>
      </c>
      <c r="H2672" s="1">
        <v>2500000000</v>
      </c>
      <c r="I2672" s="1">
        <v>7.1</v>
      </c>
    </row>
    <row r="2673" spans="1:9" x14ac:dyDescent="0.3">
      <c r="A2673" s="2" t="s">
        <v>14395</v>
      </c>
      <c r="B2673" s="2">
        <v>110</v>
      </c>
      <c r="C2673" s="2">
        <v>175370</v>
      </c>
      <c r="D2673" s="2" t="s">
        <v>1671</v>
      </c>
      <c r="E2673" s="2" t="s">
        <v>14396</v>
      </c>
      <c r="F2673" s="2" t="s">
        <v>37</v>
      </c>
      <c r="G2673" s="2" t="s">
        <v>38</v>
      </c>
      <c r="H2673" s="2">
        <v>12000000</v>
      </c>
      <c r="I2673" s="2">
        <v>4.5999999999999996</v>
      </c>
    </row>
    <row r="2674" spans="1:9" x14ac:dyDescent="0.3">
      <c r="A2674" s="1" t="s">
        <v>14408</v>
      </c>
      <c r="B2674" s="1">
        <v>132</v>
      </c>
      <c r="C2674" s="1">
        <v>119922</v>
      </c>
      <c r="D2674" s="1" t="s">
        <v>1961</v>
      </c>
      <c r="E2674" s="1" t="s">
        <v>14410</v>
      </c>
      <c r="F2674" s="1" t="s">
        <v>1946</v>
      </c>
      <c r="G2674" s="1" t="s">
        <v>892</v>
      </c>
      <c r="H2674" s="1">
        <v>12000000</v>
      </c>
      <c r="I2674" s="1">
        <v>7.7</v>
      </c>
    </row>
    <row r="2675" spans="1:9" x14ac:dyDescent="0.3">
      <c r="A2675" s="2" t="s">
        <v>2066</v>
      </c>
      <c r="B2675" s="2">
        <v>113</v>
      </c>
      <c r="C2675" s="2">
        <v>17149</v>
      </c>
      <c r="D2675" s="2" t="s">
        <v>1467</v>
      </c>
      <c r="E2675" s="2" t="s">
        <v>14426</v>
      </c>
      <c r="F2675" s="2" t="s">
        <v>37</v>
      </c>
      <c r="G2675" s="2" t="s">
        <v>14430</v>
      </c>
      <c r="H2675" s="2">
        <v>20000000</v>
      </c>
      <c r="I2675" s="2">
        <v>5.6</v>
      </c>
    </row>
    <row r="2676" spans="1:9" x14ac:dyDescent="0.3">
      <c r="A2676" s="1" t="s">
        <v>14439</v>
      </c>
      <c r="B2676" s="1">
        <v>111</v>
      </c>
      <c r="C2676" s="1">
        <v>14616</v>
      </c>
      <c r="D2676" s="1" t="s">
        <v>3409</v>
      </c>
      <c r="E2676" s="1" t="s">
        <v>14441</v>
      </c>
      <c r="F2676" s="1" t="s">
        <v>37</v>
      </c>
      <c r="G2676" s="1" t="s">
        <v>38</v>
      </c>
      <c r="H2676" s="1">
        <v>12000000</v>
      </c>
      <c r="I2676" s="1">
        <v>7.5</v>
      </c>
    </row>
    <row r="2677" spans="1:9" x14ac:dyDescent="0.3">
      <c r="A2677" s="2" t="s">
        <v>3367</v>
      </c>
      <c r="B2677" s="2">
        <v>99</v>
      </c>
      <c r="C2677" s="2">
        <v>91443253</v>
      </c>
      <c r="D2677" s="2" t="s">
        <v>1544</v>
      </c>
      <c r="E2677" s="2" t="s">
        <v>14445</v>
      </c>
      <c r="F2677" s="2" t="s">
        <v>37</v>
      </c>
      <c r="G2677" s="2" t="s">
        <v>38</v>
      </c>
      <c r="H2677" s="2">
        <v>12000000</v>
      </c>
      <c r="I2677" s="2">
        <v>5.8</v>
      </c>
    </row>
    <row r="2678" spans="1:9" x14ac:dyDescent="0.3">
      <c r="A2678" s="1" t="s">
        <v>1294</v>
      </c>
      <c r="B2678" s="1">
        <v>104</v>
      </c>
      <c r="C2678" s="1">
        <v>30093107</v>
      </c>
      <c r="D2678" s="1" t="s">
        <v>1009</v>
      </c>
      <c r="E2678" s="1" t="s">
        <v>14448</v>
      </c>
      <c r="F2678" s="1" t="s">
        <v>37</v>
      </c>
      <c r="G2678" s="1" t="s">
        <v>56</v>
      </c>
      <c r="H2678" s="1">
        <v>6000000</v>
      </c>
      <c r="I2678" s="1">
        <v>8.3000000000000007</v>
      </c>
    </row>
    <row r="2679" spans="1:9" x14ac:dyDescent="0.3">
      <c r="A2679" s="2" t="s">
        <v>13140</v>
      </c>
      <c r="B2679" s="2">
        <v>103</v>
      </c>
      <c r="C2679" s="2">
        <v>57469179</v>
      </c>
      <c r="D2679" s="2" t="s">
        <v>7406</v>
      </c>
      <c r="E2679" s="2" t="s">
        <v>14458</v>
      </c>
      <c r="F2679" s="2" t="s">
        <v>37</v>
      </c>
      <c r="G2679" s="2" t="s">
        <v>38</v>
      </c>
      <c r="H2679" s="2">
        <v>11500000</v>
      </c>
      <c r="I2679" s="2">
        <v>6.6</v>
      </c>
    </row>
    <row r="2680" spans="1:9" x14ac:dyDescent="0.3">
      <c r="A2680" s="1" t="s">
        <v>14462</v>
      </c>
      <c r="B2680" s="1">
        <v>134</v>
      </c>
      <c r="C2680" s="1">
        <v>48856</v>
      </c>
      <c r="D2680" s="1" t="s">
        <v>3409</v>
      </c>
      <c r="E2680" s="1" t="s">
        <v>14465</v>
      </c>
      <c r="F2680" s="1" t="s">
        <v>676</v>
      </c>
      <c r="G2680" s="1" t="s">
        <v>677</v>
      </c>
      <c r="H2680" s="1">
        <v>11900000</v>
      </c>
      <c r="I2680" s="1">
        <v>7.5</v>
      </c>
    </row>
    <row r="2681" spans="1:9" x14ac:dyDescent="0.3">
      <c r="A2681" s="2" t="s">
        <v>2843</v>
      </c>
      <c r="B2681" s="2">
        <v>106</v>
      </c>
      <c r="C2681" s="2">
        <v>148170000</v>
      </c>
      <c r="D2681" s="2" t="s">
        <v>882</v>
      </c>
      <c r="E2681" s="2" t="s">
        <v>14479</v>
      </c>
      <c r="F2681" s="2" t="s">
        <v>37</v>
      </c>
      <c r="G2681" s="2" t="s">
        <v>38</v>
      </c>
      <c r="H2681" s="2">
        <v>11000000</v>
      </c>
      <c r="I2681" s="2">
        <v>7.2</v>
      </c>
    </row>
    <row r="2682" spans="1:9" x14ac:dyDescent="0.3">
      <c r="A2682" s="1" t="s">
        <v>1432</v>
      </c>
      <c r="B2682" s="1">
        <v>125</v>
      </c>
      <c r="C2682" s="1">
        <v>460935665</v>
      </c>
      <c r="D2682" s="1" t="s">
        <v>31</v>
      </c>
      <c r="E2682" s="1" t="s">
        <v>14484</v>
      </c>
      <c r="F2682" s="1" t="s">
        <v>37</v>
      </c>
      <c r="G2682" s="1" t="s">
        <v>38</v>
      </c>
      <c r="H2682" s="1">
        <v>11000000</v>
      </c>
      <c r="I2682" s="1">
        <v>8.6999999999999993</v>
      </c>
    </row>
    <row r="2683" spans="1:9" x14ac:dyDescent="0.3">
      <c r="A2683" s="2" t="s">
        <v>14487</v>
      </c>
      <c r="B2683" s="2">
        <v>109</v>
      </c>
      <c r="C2683" s="2">
        <v>35537564</v>
      </c>
      <c r="D2683" s="2" t="s">
        <v>1671</v>
      </c>
      <c r="E2683" s="2" t="s">
        <v>14488</v>
      </c>
      <c r="F2683" s="2" t="s">
        <v>37</v>
      </c>
      <c r="G2683" s="2" t="s">
        <v>38</v>
      </c>
      <c r="H2683" s="2">
        <v>11500000</v>
      </c>
      <c r="I2683" s="2">
        <v>6</v>
      </c>
    </row>
    <row r="2684" spans="1:9" x14ac:dyDescent="0.3">
      <c r="A2684" s="1" t="s">
        <v>9065</v>
      </c>
      <c r="B2684" s="1">
        <v>200</v>
      </c>
      <c r="C2684" s="1">
        <v>111722000</v>
      </c>
      <c r="D2684" s="1" t="s">
        <v>5605</v>
      </c>
      <c r="E2684" s="1" t="s">
        <v>14493</v>
      </c>
      <c r="F2684" s="1" t="s">
        <v>37</v>
      </c>
      <c r="G2684" s="1" t="s">
        <v>38</v>
      </c>
      <c r="H2684" s="1">
        <v>11000000</v>
      </c>
      <c r="I2684" s="1">
        <v>8</v>
      </c>
    </row>
    <row r="2685" spans="1:9" x14ac:dyDescent="0.3">
      <c r="A2685" s="2" t="s">
        <v>4066</v>
      </c>
      <c r="B2685" s="2">
        <v>112</v>
      </c>
      <c r="C2685" s="2">
        <v>90556401</v>
      </c>
      <c r="D2685" s="2" t="s">
        <v>3023</v>
      </c>
      <c r="E2685" s="2" t="s">
        <v>14504</v>
      </c>
      <c r="F2685" s="2" t="s">
        <v>37</v>
      </c>
      <c r="G2685" s="2" t="s">
        <v>38</v>
      </c>
      <c r="H2685" s="2">
        <v>11000000</v>
      </c>
      <c r="I2685" s="2">
        <v>4.5</v>
      </c>
    </row>
    <row r="2686" spans="1:9" x14ac:dyDescent="0.3">
      <c r="A2686" s="1" t="s">
        <v>4166</v>
      </c>
      <c r="B2686" s="1">
        <v>116</v>
      </c>
      <c r="C2686" s="1">
        <v>93571803</v>
      </c>
      <c r="D2686" s="1" t="s">
        <v>1634</v>
      </c>
      <c r="E2686" s="1" t="s">
        <v>14508</v>
      </c>
      <c r="F2686" s="1" t="s">
        <v>37</v>
      </c>
      <c r="G2686" s="1" t="s">
        <v>38</v>
      </c>
      <c r="H2686" s="1">
        <v>25000000</v>
      </c>
      <c r="I2686" s="1">
        <v>7.9</v>
      </c>
    </row>
    <row r="2687" spans="1:9" x14ac:dyDescent="0.3">
      <c r="A2687" s="2" t="s">
        <v>6963</v>
      </c>
      <c r="B2687" s="2">
        <v>120</v>
      </c>
      <c r="C2687" s="2">
        <v>52929168</v>
      </c>
      <c r="D2687" s="2" t="s">
        <v>1009</v>
      </c>
      <c r="E2687" s="2" t="s">
        <v>14514</v>
      </c>
      <c r="F2687" s="2" t="s">
        <v>37</v>
      </c>
      <c r="G2687" s="2" t="s">
        <v>38</v>
      </c>
      <c r="H2687" s="2">
        <v>11000000</v>
      </c>
      <c r="I2687" s="2">
        <v>7.5</v>
      </c>
    </row>
    <row r="2688" spans="1:9" x14ac:dyDescent="0.3">
      <c r="A2688" s="1" t="s">
        <v>14518</v>
      </c>
      <c r="B2688" s="1">
        <v>107</v>
      </c>
      <c r="C2688" s="1">
        <v>50461335</v>
      </c>
      <c r="D2688" s="1" t="s">
        <v>14519</v>
      </c>
      <c r="E2688" s="1" t="s">
        <v>14520</v>
      </c>
      <c r="F2688" s="1" t="s">
        <v>37</v>
      </c>
      <c r="G2688" s="1" t="s">
        <v>38</v>
      </c>
      <c r="H2688" s="1">
        <v>11000000</v>
      </c>
      <c r="I2688" s="1">
        <v>6.8</v>
      </c>
    </row>
    <row r="2689" spans="1:9" x14ac:dyDescent="0.3">
      <c r="A2689" s="2" t="s">
        <v>14527</v>
      </c>
      <c r="B2689" s="2">
        <v>107</v>
      </c>
      <c r="C2689" s="2">
        <v>49797148</v>
      </c>
      <c r="D2689" s="2" t="s">
        <v>3913</v>
      </c>
      <c r="E2689" s="2" t="s">
        <v>14528</v>
      </c>
      <c r="F2689" s="2" t="s">
        <v>37</v>
      </c>
      <c r="G2689" s="2" t="s">
        <v>38</v>
      </c>
      <c r="H2689" s="2">
        <v>11000000</v>
      </c>
      <c r="I2689" s="2">
        <v>7.2</v>
      </c>
    </row>
    <row r="2690" spans="1:9" x14ac:dyDescent="0.3">
      <c r="A2690" s="1" t="s">
        <v>1324</v>
      </c>
      <c r="B2690" s="1">
        <v>81</v>
      </c>
      <c r="C2690" s="1">
        <v>46563158</v>
      </c>
      <c r="D2690" s="1" t="s">
        <v>1528</v>
      </c>
      <c r="E2690" s="1" t="s">
        <v>14535</v>
      </c>
      <c r="F2690" s="1" t="s">
        <v>37</v>
      </c>
      <c r="G2690" s="1" t="s">
        <v>38</v>
      </c>
      <c r="H2690" s="1">
        <v>13000000</v>
      </c>
      <c r="I2690" s="1">
        <v>7.1</v>
      </c>
    </row>
    <row r="2691" spans="1:9" x14ac:dyDescent="0.3">
      <c r="A2691" s="2" t="s">
        <v>2612</v>
      </c>
      <c r="B2691" s="2">
        <v>101</v>
      </c>
      <c r="C2691" s="2">
        <v>41227069</v>
      </c>
      <c r="D2691" s="2" t="s">
        <v>214</v>
      </c>
      <c r="E2691" s="2" t="s">
        <v>14539</v>
      </c>
      <c r="F2691" s="2" t="s">
        <v>37</v>
      </c>
      <c r="G2691" s="2" t="s">
        <v>38</v>
      </c>
      <c r="H2691" s="2">
        <v>11000000</v>
      </c>
      <c r="I2691" s="2">
        <v>7.4</v>
      </c>
    </row>
    <row r="2692" spans="1:9" x14ac:dyDescent="0.3">
      <c r="A2692" s="1" t="s">
        <v>8015</v>
      </c>
      <c r="B2692" s="1">
        <v>122</v>
      </c>
      <c r="C2692" s="1">
        <v>39025000</v>
      </c>
      <c r="D2692" s="1" t="s">
        <v>1935</v>
      </c>
      <c r="E2692" s="1" t="s">
        <v>14542</v>
      </c>
      <c r="F2692" s="1" t="s">
        <v>37</v>
      </c>
      <c r="G2692" s="1" t="s">
        <v>56</v>
      </c>
      <c r="H2692" s="1">
        <v>11000000</v>
      </c>
      <c r="I2692" s="1">
        <v>7.6</v>
      </c>
    </row>
    <row r="2693" spans="1:9" x14ac:dyDescent="0.3">
      <c r="A2693" s="2" t="s">
        <v>6063</v>
      </c>
      <c r="B2693" s="2">
        <v>97</v>
      </c>
      <c r="C2693" s="2">
        <v>38201895</v>
      </c>
      <c r="D2693" s="2" t="s">
        <v>214</v>
      </c>
      <c r="E2693" s="2" t="s">
        <v>14546</v>
      </c>
      <c r="F2693" s="2" t="s">
        <v>37</v>
      </c>
      <c r="G2693" s="2" t="s">
        <v>38</v>
      </c>
      <c r="H2693" s="2">
        <v>10500000</v>
      </c>
      <c r="I2693" s="2">
        <v>6.9</v>
      </c>
    </row>
    <row r="2694" spans="1:9" x14ac:dyDescent="0.3">
      <c r="A2694" s="1" t="s">
        <v>12184</v>
      </c>
      <c r="B2694" s="1">
        <v>92</v>
      </c>
      <c r="C2694" s="1">
        <v>27669413</v>
      </c>
      <c r="D2694" s="1" t="s">
        <v>5103</v>
      </c>
      <c r="E2694" s="1" t="s">
        <v>14551</v>
      </c>
      <c r="F2694" s="1" t="s">
        <v>37</v>
      </c>
      <c r="G2694" s="1" t="s">
        <v>268</v>
      </c>
      <c r="H2694" s="1">
        <v>11000000</v>
      </c>
      <c r="I2694" s="1">
        <v>6</v>
      </c>
    </row>
    <row r="2695" spans="1:9" x14ac:dyDescent="0.3">
      <c r="A2695" s="2" t="s">
        <v>12876</v>
      </c>
      <c r="B2695" s="2">
        <v>110</v>
      </c>
      <c r="C2695" s="2">
        <v>37766350</v>
      </c>
      <c r="D2695" s="2" t="s">
        <v>3409</v>
      </c>
      <c r="E2695" s="2" t="s">
        <v>14560</v>
      </c>
      <c r="F2695" s="2" t="s">
        <v>37</v>
      </c>
      <c r="G2695" s="2" t="s">
        <v>38</v>
      </c>
      <c r="H2695" s="2">
        <v>11000000</v>
      </c>
      <c r="I2695" s="2">
        <v>7.3</v>
      </c>
    </row>
    <row r="2696" spans="1:9" x14ac:dyDescent="0.3">
      <c r="A2696" s="1" t="s">
        <v>14563</v>
      </c>
      <c r="B2696" s="1">
        <v>86</v>
      </c>
      <c r="C2696" s="1">
        <v>23978402</v>
      </c>
      <c r="D2696" s="1" t="s">
        <v>1009</v>
      </c>
      <c r="E2696" s="1" t="s">
        <v>14564</v>
      </c>
      <c r="F2696" s="1" t="s">
        <v>37</v>
      </c>
      <c r="G2696" s="1" t="s">
        <v>38</v>
      </c>
      <c r="H2696" s="1">
        <v>11000000</v>
      </c>
      <c r="I2696" s="1">
        <v>4.5999999999999996</v>
      </c>
    </row>
    <row r="2697" spans="1:9" x14ac:dyDescent="0.3">
      <c r="A2697" s="2" t="s">
        <v>2246</v>
      </c>
      <c r="B2697" s="2">
        <v>91</v>
      </c>
      <c r="C2697" s="2">
        <v>21370057</v>
      </c>
      <c r="D2697" s="2" t="s">
        <v>2125</v>
      </c>
      <c r="E2697" s="2" t="s">
        <v>14569</v>
      </c>
      <c r="F2697" s="2" t="s">
        <v>37</v>
      </c>
      <c r="G2697" s="2" t="s">
        <v>38</v>
      </c>
      <c r="H2697" s="2">
        <v>12000000</v>
      </c>
      <c r="I2697" s="2">
        <v>6</v>
      </c>
    </row>
    <row r="2698" spans="1:9" x14ac:dyDescent="0.3">
      <c r="A2698" s="1" t="s">
        <v>7404</v>
      </c>
      <c r="B2698" s="1">
        <v>100</v>
      </c>
      <c r="C2698" s="1">
        <v>4884663</v>
      </c>
      <c r="D2698" s="1" t="s">
        <v>10222</v>
      </c>
      <c r="E2698" s="1" t="s">
        <v>14577</v>
      </c>
      <c r="F2698" s="1" t="s">
        <v>37</v>
      </c>
      <c r="G2698" s="1" t="s">
        <v>38</v>
      </c>
      <c r="H2698" s="1">
        <v>12000000</v>
      </c>
      <c r="I2698" s="1">
        <v>5.5</v>
      </c>
    </row>
    <row r="2699" spans="1:9" x14ac:dyDescent="0.3">
      <c r="A2699" s="2" t="s">
        <v>14580</v>
      </c>
      <c r="B2699" s="2">
        <v>111</v>
      </c>
      <c r="C2699" s="2">
        <v>38317535</v>
      </c>
      <c r="D2699" s="2" t="s">
        <v>214</v>
      </c>
      <c r="E2699" s="2" t="s">
        <v>14582</v>
      </c>
      <c r="F2699" s="2" t="s">
        <v>37</v>
      </c>
      <c r="G2699" s="2" t="s">
        <v>56</v>
      </c>
      <c r="H2699" s="2">
        <v>11000000</v>
      </c>
      <c r="I2699" s="2">
        <v>7.5</v>
      </c>
    </row>
    <row r="2700" spans="1:9" x14ac:dyDescent="0.3">
      <c r="A2700" s="1" t="s">
        <v>14591</v>
      </c>
      <c r="B2700" s="1">
        <v>89</v>
      </c>
      <c r="C2700" s="1">
        <v>13903262</v>
      </c>
      <c r="D2700" s="1" t="s">
        <v>3913</v>
      </c>
      <c r="E2700" s="1" t="s">
        <v>14592</v>
      </c>
      <c r="F2700" s="1" t="s">
        <v>37</v>
      </c>
      <c r="G2700" s="1" t="s">
        <v>38</v>
      </c>
      <c r="H2700" s="1">
        <v>11000000</v>
      </c>
      <c r="I2700" s="1">
        <v>6.3</v>
      </c>
    </row>
    <row r="2701" spans="1:9" x14ac:dyDescent="0.3">
      <c r="A2701" s="2" t="s">
        <v>6102</v>
      </c>
      <c r="B2701" s="2">
        <v>84</v>
      </c>
      <c r="C2701" s="2">
        <v>13592872</v>
      </c>
      <c r="D2701" s="2" t="s">
        <v>1671</v>
      </c>
      <c r="E2701" s="2" t="s">
        <v>14595</v>
      </c>
      <c r="F2701" s="2" t="s">
        <v>37</v>
      </c>
      <c r="G2701" s="2" t="s">
        <v>38</v>
      </c>
      <c r="H2701" s="2">
        <v>11000000</v>
      </c>
      <c r="I2701" s="2">
        <v>5.0999999999999996</v>
      </c>
    </row>
    <row r="2702" spans="1:9" x14ac:dyDescent="0.3">
      <c r="A2702" s="1" t="s">
        <v>14598</v>
      </c>
      <c r="B2702" s="1">
        <v>98</v>
      </c>
      <c r="C2702" s="1">
        <v>18381787</v>
      </c>
      <c r="D2702" s="1" t="s">
        <v>2527</v>
      </c>
      <c r="E2702" s="1" t="s">
        <v>14600</v>
      </c>
      <c r="F2702" s="1" t="s">
        <v>37</v>
      </c>
      <c r="G2702" s="1" t="s">
        <v>56</v>
      </c>
      <c r="H2702" s="1">
        <v>11000000</v>
      </c>
      <c r="I2702" s="1">
        <v>6.8</v>
      </c>
    </row>
    <row r="2703" spans="1:9" x14ac:dyDescent="0.3">
      <c r="A2703" s="2" t="s">
        <v>14604</v>
      </c>
      <c r="B2703" s="2">
        <v>95</v>
      </c>
      <c r="C2703" s="2">
        <v>13558739</v>
      </c>
      <c r="D2703" s="2" t="s">
        <v>1671</v>
      </c>
      <c r="E2703" s="2" t="s">
        <v>14605</v>
      </c>
      <c r="F2703" s="2" t="s">
        <v>37</v>
      </c>
      <c r="G2703" s="2" t="s">
        <v>38</v>
      </c>
      <c r="H2703" s="2">
        <v>11000000</v>
      </c>
      <c r="I2703" s="2">
        <v>5.3</v>
      </c>
    </row>
    <row r="2704" spans="1:9" x14ac:dyDescent="0.3">
      <c r="A2704" s="1" t="s">
        <v>9796</v>
      </c>
      <c r="B2704" s="1">
        <v>100</v>
      </c>
      <c r="C2704" s="1">
        <v>13103828</v>
      </c>
      <c r="D2704" s="1" t="s">
        <v>2125</v>
      </c>
      <c r="E2704" s="1" t="s">
        <v>14608</v>
      </c>
      <c r="F2704" s="1" t="s">
        <v>37</v>
      </c>
      <c r="G2704" s="1" t="s">
        <v>38</v>
      </c>
      <c r="H2704" s="1">
        <v>11000000</v>
      </c>
      <c r="I2704" s="1">
        <v>7.3</v>
      </c>
    </row>
    <row r="2705" spans="1:9" x14ac:dyDescent="0.3">
      <c r="A2705" s="2" t="s">
        <v>14611</v>
      </c>
      <c r="B2705" s="2">
        <v>109</v>
      </c>
      <c r="C2705" s="2">
        <v>33305037</v>
      </c>
      <c r="D2705" s="2" t="s">
        <v>5940</v>
      </c>
      <c r="E2705" s="2" t="s">
        <v>14612</v>
      </c>
      <c r="F2705" s="2" t="s">
        <v>37</v>
      </c>
      <c r="G2705" s="2" t="s">
        <v>56</v>
      </c>
      <c r="H2705" s="2">
        <v>11000000</v>
      </c>
      <c r="I2705" s="2">
        <v>7.3</v>
      </c>
    </row>
    <row r="2706" spans="1:9" x14ac:dyDescent="0.3">
      <c r="A2706" s="1" t="s">
        <v>1104</v>
      </c>
      <c r="B2706" s="1">
        <v>118</v>
      </c>
      <c r="C2706" s="1">
        <v>10214647</v>
      </c>
      <c r="D2706" s="1" t="s">
        <v>1544</v>
      </c>
      <c r="E2706" s="1" t="s">
        <v>14615</v>
      </c>
      <c r="F2706" s="1" t="s">
        <v>37</v>
      </c>
      <c r="G2706" s="1" t="s">
        <v>38</v>
      </c>
      <c r="H2706" s="1">
        <v>11000000</v>
      </c>
      <c r="I2706" s="1">
        <v>7.1</v>
      </c>
    </row>
    <row r="2707" spans="1:9" x14ac:dyDescent="0.3">
      <c r="A2707" s="2" t="s">
        <v>79</v>
      </c>
      <c r="B2707" s="2">
        <v>88</v>
      </c>
      <c r="C2707" s="2">
        <v>11501093</v>
      </c>
      <c r="D2707" s="2" t="s">
        <v>882</v>
      </c>
      <c r="E2707" s="2" t="s">
        <v>14619</v>
      </c>
      <c r="F2707" s="2" t="s">
        <v>37</v>
      </c>
      <c r="G2707" s="2" t="s">
        <v>38</v>
      </c>
      <c r="H2707" s="2">
        <v>13000000</v>
      </c>
      <c r="I2707" s="2">
        <v>7.6</v>
      </c>
    </row>
    <row r="2708" spans="1:9" x14ac:dyDescent="0.3">
      <c r="A2708" s="1" t="s">
        <v>14622</v>
      </c>
      <c r="B2708" s="1">
        <v>86</v>
      </c>
      <c r="C2708" s="1">
        <v>4814244</v>
      </c>
      <c r="D2708" s="1" t="s">
        <v>1681</v>
      </c>
      <c r="E2708" s="1" t="s">
        <v>14623</v>
      </c>
      <c r="F2708" s="1" t="s">
        <v>37</v>
      </c>
      <c r="G2708" s="1" t="s">
        <v>268</v>
      </c>
      <c r="H2708" s="1">
        <v>11000000</v>
      </c>
      <c r="I2708" s="1">
        <v>5.3</v>
      </c>
    </row>
    <row r="2709" spans="1:9" x14ac:dyDescent="0.3">
      <c r="A2709" s="2" t="s">
        <v>7635</v>
      </c>
      <c r="B2709" s="2">
        <v>118</v>
      </c>
      <c r="C2709" s="2">
        <v>9170214</v>
      </c>
      <c r="D2709" s="2" t="s">
        <v>214</v>
      </c>
      <c r="E2709" s="2" t="s">
        <v>14627</v>
      </c>
      <c r="F2709" s="2" t="s">
        <v>37</v>
      </c>
      <c r="G2709" s="2" t="s">
        <v>38</v>
      </c>
      <c r="H2709" s="2">
        <v>11000000</v>
      </c>
      <c r="I2709" s="2">
        <v>7.8</v>
      </c>
    </row>
    <row r="2710" spans="1:9" x14ac:dyDescent="0.3">
      <c r="A2710" s="1" t="s">
        <v>14631</v>
      </c>
      <c r="B2710" s="1">
        <v>125</v>
      </c>
      <c r="C2710" s="1">
        <v>4068087</v>
      </c>
      <c r="D2710" s="1" t="s">
        <v>5940</v>
      </c>
      <c r="E2710" s="1" t="s">
        <v>14633</v>
      </c>
      <c r="F2710" s="1" t="s">
        <v>37</v>
      </c>
      <c r="G2710" s="1" t="s">
        <v>268</v>
      </c>
      <c r="H2710" s="1">
        <v>17000000</v>
      </c>
      <c r="I2710" s="1">
        <v>7.7</v>
      </c>
    </row>
    <row r="2711" spans="1:9" x14ac:dyDescent="0.3">
      <c r="A2711" s="2" t="s">
        <v>11327</v>
      </c>
      <c r="B2711" s="2">
        <v>125</v>
      </c>
      <c r="C2711" s="2">
        <v>3753806</v>
      </c>
      <c r="D2711" s="2" t="s">
        <v>1935</v>
      </c>
      <c r="E2711" s="2" t="s">
        <v>14637</v>
      </c>
      <c r="F2711" s="2" t="s">
        <v>37</v>
      </c>
      <c r="G2711" s="2" t="s">
        <v>56</v>
      </c>
      <c r="H2711" s="2">
        <v>11000000</v>
      </c>
      <c r="I2711" s="2">
        <v>7.7</v>
      </c>
    </row>
    <row r="2712" spans="1:9" x14ac:dyDescent="0.3">
      <c r="A2712" s="1" t="s">
        <v>13781</v>
      </c>
      <c r="B2712" s="1">
        <v>94</v>
      </c>
      <c r="C2712" s="1">
        <v>3034181</v>
      </c>
      <c r="D2712" s="1" t="s">
        <v>6545</v>
      </c>
      <c r="E2712" s="1" t="s">
        <v>14640</v>
      </c>
      <c r="F2712" s="1" t="s">
        <v>37</v>
      </c>
      <c r="G2712" s="1" t="s">
        <v>56</v>
      </c>
      <c r="H2712" s="1">
        <v>11000000</v>
      </c>
      <c r="I2712" s="1">
        <v>5.4</v>
      </c>
    </row>
    <row r="2713" spans="1:9" x14ac:dyDescent="0.3">
      <c r="A2713" s="2" t="s">
        <v>10306</v>
      </c>
      <c r="B2713" s="2">
        <v>113</v>
      </c>
      <c r="C2713" s="2">
        <v>2832826</v>
      </c>
      <c r="D2713" s="2" t="s">
        <v>1415</v>
      </c>
      <c r="E2713" s="2" t="s">
        <v>14644</v>
      </c>
      <c r="F2713" s="2" t="s">
        <v>37</v>
      </c>
      <c r="G2713" s="2" t="s">
        <v>38</v>
      </c>
      <c r="H2713" s="2">
        <v>11000000</v>
      </c>
      <c r="I2713" s="2">
        <v>6.2</v>
      </c>
    </row>
    <row r="2714" spans="1:9" x14ac:dyDescent="0.3">
      <c r="A2714" s="1" t="s">
        <v>7113</v>
      </c>
      <c r="B2714" s="1">
        <v>104</v>
      </c>
      <c r="C2714" s="1">
        <v>13214255</v>
      </c>
      <c r="D2714" s="1" t="s">
        <v>6199</v>
      </c>
      <c r="E2714" s="1" t="s">
        <v>14647</v>
      </c>
      <c r="F2714" s="1" t="s">
        <v>37</v>
      </c>
      <c r="G2714" s="1" t="s">
        <v>38</v>
      </c>
      <c r="H2714" s="1">
        <v>11000000</v>
      </c>
      <c r="I2714" s="1">
        <v>7.4</v>
      </c>
    </row>
    <row r="2715" spans="1:9" x14ac:dyDescent="0.3">
      <c r="A2715" s="2" t="s">
        <v>1502</v>
      </c>
      <c r="B2715" s="2">
        <v>95</v>
      </c>
      <c r="C2715" s="2">
        <v>16017403</v>
      </c>
      <c r="D2715" s="2" t="s">
        <v>8921</v>
      </c>
      <c r="E2715" s="2" t="s">
        <v>14651</v>
      </c>
      <c r="F2715" s="2" t="s">
        <v>37</v>
      </c>
      <c r="G2715" s="2" t="s">
        <v>38</v>
      </c>
      <c r="H2715" s="2">
        <v>5000000</v>
      </c>
      <c r="I2715" s="2">
        <v>6.2</v>
      </c>
    </row>
    <row r="2716" spans="1:9" x14ac:dyDescent="0.3">
      <c r="A2716" s="1" t="s">
        <v>14654</v>
      </c>
      <c r="B2716" s="1">
        <v>102</v>
      </c>
      <c r="C2716" s="1">
        <v>2807854</v>
      </c>
      <c r="D2716" s="1" t="s">
        <v>2308</v>
      </c>
      <c r="E2716" s="1" t="s">
        <v>14656</v>
      </c>
      <c r="F2716" s="1" t="s">
        <v>37</v>
      </c>
      <c r="G2716" s="1" t="s">
        <v>38</v>
      </c>
      <c r="H2716" s="1">
        <v>11000000</v>
      </c>
      <c r="I2716" s="1">
        <v>5.0999999999999996</v>
      </c>
    </row>
    <row r="2717" spans="1:9" x14ac:dyDescent="0.3">
      <c r="A2717" s="2" t="s">
        <v>14669</v>
      </c>
      <c r="B2717" s="2">
        <v>104</v>
      </c>
      <c r="C2717" s="2">
        <v>352786</v>
      </c>
      <c r="D2717" s="2" t="s">
        <v>4296</v>
      </c>
      <c r="E2717" s="2" t="s">
        <v>14672</v>
      </c>
      <c r="F2717" s="2" t="s">
        <v>37</v>
      </c>
      <c r="G2717" s="2" t="s">
        <v>38</v>
      </c>
      <c r="H2717" s="2">
        <v>11000000</v>
      </c>
      <c r="I2717" s="2">
        <v>6.8</v>
      </c>
    </row>
    <row r="2718" spans="1:9" x14ac:dyDescent="0.3">
      <c r="A2718" s="1" t="s">
        <v>14680</v>
      </c>
      <c r="B2718" s="1">
        <v>95</v>
      </c>
      <c r="C2718" s="1">
        <v>56729973</v>
      </c>
      <c r="D2718" s="1" t="s">
        <v>5103</v>
      </c>
      <c r="E2718" s="1" t="s">
        <v>14681</v>
      </c>
      <c r="F2718" s="1" t="s">
        <v>37</v>
      </c>
      <c r="G2718" s="1" t="s">
        <v>38</v>
      </c>
      <c r="H2718" s="1">
        <v>10800000</v>
      </c>
      <c r="I2718" s="1">
        <v>5.8</v>
      </c>
    </row>
    <row r="2719" spans="1:9" x14ac:dyDescent="0.3">
      <c r="A2719" s="2" t="s">
        <v>14697</v>
      </c>
      <c r="B2719" s="2">
        <v>118</v>
      </c>
      <c r="C2719" s="2">
        <v>399879</v>
      </c>
      <c r="D2719" s="2" t="s">
        <v>2142</v>
      </c>
      <c r="E2719" s="2" t="s">
        <v>14700</v>
      </c>
      <c r="F2719" s="2" t="s">
        <v>37</v>
      </c>
      <c r="G2719" s="2" t="s">
        <v>370</v>
      </c>
      <c r="H2719" s="2">
        <v>15000000</v>
      </c>
      <c r="I2719" s="2">
        <v>6.4</v>
      </c>
    </row>
    <row r="2720" spans="1:9" x14ac:dyDescent="0.3">
      <c r="A2720" s="1" t="s">
        <v>14704</v>
      </c>
      <c r="B2720" s="1">
        <v>193</v>
      </c>
      <c r="C2720" s="1">
        <v>3275443</v>
      </c>
      <c r="D2720" s="1" t="s">
        <v>3409</v>
      </c>
      <c r="E2720" s="1" t="s">
        <v>14707</v>
      </c>
      <c r="F2720" s="1" t="s">
        <v>5611</v>
      </c>
      <c r="G2720" s="1" t="s">
        <v>5612</v>
      </c>
      <c r="H2720" s="1">
        <v>700000000</v>
      </c>
      <c r="I2720" s="1">
        <v>6</v>
      </c>
    </row>
    <row r="2721" spans="1:9" x14ac:dyDescent="0.3">
      <c r="A2721" s="2" t="s">
        <v>5990</v>
      </c>
      <c r="B2721" s="2">
        <v>97</v>
      </c>
      <c r="C2721" s="2">
        <v>18535191</v>
      </c>
      <c r="D2721" s="2" t="s">
        <v>1681</v>
      </c>
      <c r="E2721" s="2" t="s">
        <v>14711</v>
      </c>
      <c r="F2721" s="2" t="s">
        <v>37</v>
      </c>
      <c r="G2721" s="2" t="s">
        <v>56</v>
      </c>
      <c r="H2721" s="2">
        <v>14000000</v>
      </c>
      <c r="I2721" s="2">
        <v>6.9</v>
      </c>
    </row>
    <row r="2722" spans="1:9" x14ac:dyDescent="0.3">
      <c r="A2722" s="1" t="s">
        <v>14714</v>
      </c>
      <c r="B2722" s="1">
        <v>98</v>
      </c>
      <c r="C2722" s="1">
        <v>23838</v>
      </c>
      <c r="D2722" s="1" t="s">
        <v>4332</v>
      </c>
      <c r="E2722" s="1" t="s">
        <v>14715</v>
      </c>
      <c r="F2722" s="1" t="s">
        <v>37</v>
      </c>
      <c r="G2722" s="1" t="s">
        <v>56</v>
      </c>
      <c r="H2722" s="1">
        <v>7000000</v>
      </c>
      <c r="I2722" s="1">
        <v>5.5</v>
      </c>
    </row>
    <row r="2723" spans="1:9" x14ac:dyDescent="0.3">
      <c r="A2723" s="2" t="s">
        <v>14719</v>
      </c>
      <c r="B2723" s="2">
        <v>103</v>
      </c>
      <c r="C2723" s="2">
        <v>22160085</v>
      </c>
      <c r="D2723" s="2" t="s">
        <v>6403</v>
      </c>
      <c r="E2723" s="2" t="s">
        <v>14720</v>
      </c>
      <c r="F2723" s="2" t="s">
        <v>37</v>
      </c>
      <c r="G2723" s="2" t="s">
        <v>38</v>
      </c>
      <c r="H2723" s="2">
        <v>10600000</v>
      </c>
      <c r="I2723" s="2">
        <v>5.4</v>
      </c>
    </row>
    <row r="2724" spans="1:9" x14ac:dyDescent="0.3">
      <c r="A2724" s="1" t="s">
        <v>3727</v>
      </c>
      <c r="B2724" s="1">
        <v>161</v>
      </c>
      <c r="C2724" s="1">
        <v>56715371</v>
      </c>
      <c r="D2724" s="1" t="s">
        <v>1380</v>
      </c>
      <c r="E2724" s="1" t="s">
        <v>14726</v>
      </c>
      <c r="F2724" s="1" t="s">
        <v>37</v>
      </c>
      <c r="G2724" s="1" t="s">
        <v>56</v>
      </c>
      <c r="H2724" s="1">
        <v>12000000</v>
      </c>
      <c r="I2724" s="1">
        <v>8.3000000000000007</v>
      </c>
    </row>
    <row r="2725" spans="1:9" x14ac:dyDescent="0.3">
      <c r="A2725" s="2" t="s">
        <v>389</v>
      </c>
      <c r="B2725" s="2">
        <v>120</v>
      </c>
      <c r="C2725" s="2">
        <v>434949459</v>
      </c>
      <c r="D2725" s="2" t="s">
        <v>14731</v>
      </c>
      <c r="E2725" s="2" t="s">
        <v>14732</v>
      </c>
      <c r="F2725" s="2" t="s">
        <v>37</v>
      </c>
      <c r="G2725" s="2" t="s">
        <v>38</v>
      </c>
      <c r="H2725" s="2">
        <v>10500000</v>
      </c>
      <c r="I2725" s="2">
        <v>7.9</v>
      </c>
    </row>
    <row r="2726" spans="1:9" x14ac:dyDescent="0.3">
      <c r="A2726" s="1" t="s">
        <v>14735</v>
      </c>
      <c r="B2726" s="1">
        <v>97</v>
      </c>
      <c r="C2726" s="1">
        <v>11043445</v>
      </c>
      <c r="D2726" s="1" t="s">
        <v>1415</v>
      </c>
      <c r="E2726" s="1" t="s">
        <v>14736</v>
      </c>
      <c r="F2726" s="1" t="s">
        <v>37</v>
      </c>
      <c r="G2726" s="1" t="s">
        <v>38</v>
      </c>
      <c r="H2726" s="1">
        <v>10000000</v>
      </c>
      <c r="I2726" s="1">
        <v>6.5</v>
      </c>
    </row>
    <row r="2727" spans="1:9" x14ac:dyDescent="0.3">
      <c r="A2727" s="2" t="s">
        <v>14744</v>
      </c>
      <c r="B2727" s="2">
        <v>99</v>
      </c>
      <c r="C2727" s="2">
        <v>125169</v>
      </c>
      <c r="D2727" s="2" t="s">
        <v>2527</v>
      </c>
      <c r="E2727" s="2" t="s">
        <v>14746</v>
      </c>
      <c r="F2727" s="2" t="s">
        <v>37</v>
      </c>
      <c r="G2727" s="2" t="s">
        <v>38</v>
      </c>
      <c r="H2727" s="2">
        <v>10500000</v>
      </c>
      <c r="I2727" s="2">
        <v>6.4</v>
      </c>
    </row>
    <row r="2728" spans="1:9" x14ac:dyDescent="0.3">
      <c r="A2728" s="1" t="s">
        <v>14767</v>
      </c>
      <c r="B2728" s="1">
        <v>145</v>
      </c>
      <c r="C2728" s="1">
        <v>5669081</v>
      </c>
      <c r="D2728" s="1" t="s">
        <v>1961</v>
      </c>
      <c r="E2728" s="1" t="s">
        <v>14769</v>
      </c>
      <c r="F2728" s="1" t="s">
        <v>2778</v>
      </c>
      <c r="G2728" s="1" t="s">
        <v>2913</v>
      </c>
      <c r="H2728" s="1">
        <v>10818775</v>
      </c>
      <c r="I2728" s="1">
        <v>6.6</v>
      </c>
    </row>
    <row r="2729" spans="1:9" x14ac:dyDescent="0.3">
      <c r="A2729" s="2" t="s">
        <v>6051</v>
      </c>
      <c r="B2729" s="2">
        <v>126</v>
      </c>
      <c r="C2729" s="2">
        <v>138339411</v>
      </c>
      <c r="D2729" s="2" t="s">
        <v>3409</v>
      </c>
      <c r="E2729" s="2" t="s">
        <v>14779</v>
      </c>
      <c r="F2729" s="2" t="s">
        <v>37</v>
      </c>
      <c r="G2729" s="2" t="s">
        <v>38</v>
      </c>
      <c r="H2729" s="2">
        <v>10000000</v>
      </c>
      <c r="I2729" s="2">
        <v>8.3000000000000007</v>
      </c>
    </row>
    <row r="2730" spans="1:9" x14ac:dyDescent="0.3">
      <c r="A2730" s="1" t="s">
        <v>14787</v>
      </c>
      <c r="B2730" s="1">
        <v>121</v>
      </c>
      <c r="C2730" s="1">
        <v>80150343</v>
      </c>
      <c r="D2730" s="1" t="s">
        <v>5103</v>
      </c>
      <c r="E2730" s="1" t="s">
        <v>14788</v>
      </c>
      <c r="F2730" s="1" t="s">
        <v>37</v>
      </c>
      <c r="G2730" s="1" t="s">
        <v>38</v>
      </c>
      <c r="H2730" s="1">
        <v>10000000</v>
      </c>
      <c r="I2730" s="1">
        <v>6.2</v>
      </c>
    </row>
    <row r="2731" spans="1:9" x14ac:dyDescent="0.3">
      <c r="A2731" s="2" t="s">
        <v>2698</v>
      </c>
      <c r="B2731" s="2">
        <v>117</v>
      </c>
      <c r="C2731" s="2">
        <v>85300000</v>
      </c>
      <c r="D2731" s="2" t="s">
        <v>7959</v>
      </c>
      <c r="E2731" s="2" t="s">
        <v>14792</v>
      </c>
      <c r="F2731" s="2" t="s">
        <v>37</v>
      </c>
      <c r="G2731" s="2" t="s">
        <v>38</v>
      </c>
      <c r="H2731" s="2">
        <v>10000000</v>
      </c>
      <c r="I2731" s="2">
        <v>6.9</v>
      </c>
    </row>
    <row r="2732" spans="1:9" x14ac:dyDescent="0.3">
      <c r="A2732" s="1" t="s">
        <v>1165</v>
      </c>
      <c r="B2732" s="1">
        <v>98</v>
      </c>
      <c r="C2732" s="1">
        <v>68353550</v>
      </c>
      <c r="D2732" s="1" t="s">
        <v>3913</v>
      </c>
      <c r="E2732" s="1" t="s">
        <v>14795</v>
      </c>
      <c r="F2732" s="1" t="s">
        <v>37</v>
      </c>
      <c r="G2732" s="1" t="s">
        <v>38</v>
      </c>
      <c r="H2732" s="1">
        <v>10000000</v>
      </c>
      <c r="I2732" s="1">
        <v>5.9</v>
      </c>
    </row>
    <row r="2733" spans="1:9" x14ac:dyDescent="0.3">
      <c r="A2733" s="2" t="s">
        <v>14799</v>
      </c>
      <c r="B2733" s="2">
        <v>109</v>
      </c>
      <c r="C2733" s="2">
        <v>78845130</v>
      </c>
      <c r="D2733" s="2" t="s">
        <v>2208</v>
      </c>
      <c r="E2733" s="2" t="s">
        <v>14800</v>
      </c>
      <c r="F2733" s="2" t="s">
        <v>37</v>
      </c>
      <c r="G2733" s="2" t="s">
        <v>1465</v>
      </c>
      <c r="H2733" s="2">
        <v>10000000</v>
      </c>
      <c r="I2733" s="2">
        <v>6.1</v>
      </c>
    </row>
    <row r="2734" spans="1:9" x14ac:dyDescent="0.3">
      <c r="A2734" s="1" t="s">
        <v>12474</v>
      </c>
      <c r="B2734" s="1">
        <v>95</v>
      </c>
      <c r="C2734" s="1">
        <v>63319509</v>
      </c>
      <c r="D2734" s="1" t="s">
        <v>1681</v>
      </c>
      <c r="E2734" s="1" t="s">
        <v>14803</v>
      </c>
      <c r="F2734" s="1" t="s">
        <v>37</v>
      </c>
      <c r="G2734" s="1" t="s">
        <v>38</v>
      </c>
      <c r="H2734" s="1">
        <v>10000000</v>
      </c>
      <c r="I2734" s="1">
        <v>5.8</v>
      </c>
    </row>
    <row r="2735" spans="1:9" x14ac:dyDescent="0.3">
      <c r="A2735" s="2" t="s">
        <v>14787</v>
      </c>
      <c r="B2735" s="2">
        <v>96</v>
      </c>
      <c r="C2735" s="2">
        <v>63270259</v>
      </c>
      <c r="D2735" s="2" t="s">
        <v>5103</v>
      </c>
      <c r="E2735" s="2" t="s">
        <v>14806</v>
      </c>
      <c r="F2735" s="2" t="s">
        <v>37</v>
      </c>
      <c r="G2735" s="2" t="s">
        <v>38</v>
      </c>
      <c r="H2735" s="2">
        <v>10000000</v>
      </c>
      <c r="I2735" s="2">
        <v>5.9</v>
      </c>
    </row>
    <row r="2736" spans="1:9" x14ac:dyDescent="0.3">
      <c r="A2736" s="1" t="s">
        <v>6854</v>
      </c>
      <c r="B2736" s="1">
        <v>101</v>
      </c>
      <c r="C2736" s="1">
        <v>55865715</v>
      </c>
      <c r="D2736" s="1" t="s">
        <v>6132</v>
      </c>
      <c r="E2736" s="1" t="s">
        <v>14809</v>
      </c>
      <c r="F2736" s="1" t="s">
        <v>37</v>
      </c>
      <c r="G2736" s="1" t="s">
        <v>56</v>
      </c>
      <c r="H2736" s="1">
        <v>10000000</v>
      </c>
      <c r="I2736" s="1">
        <v>5.5</v>
      </c>
    </row>
    <row r="2737" spans="1:9" x14ac:dyDescent="0.3">
      <c r="A2737" s="2" t="s">
        <v>9516</v>
      </c>
      <c r="B2737" s="2">
        <v>107</v>
      </c>
      <c r="C2737" s="2">
        <v>63231524</v>
      </c>
      <c r="D2737" s="2" t="s">
        <v>1415</v>
      </c>
      <c r="E2737" s="2" t="s">
        <v>14812</v>
      </c>
      <c r="F2737" s="2" t="s">
        <v>37</v>
      </c>
      <c r="G2737" s="2" t="s">
        <v>38</v>
      </c>
      <c r="H2737" s="2">
        <v>6000000</v>
      </c>
      <c r="I2737" s="2">
        <v>5</v>
      </c>
    </row>
    <row r="2738" spans="1:9" x14ac:dyDescent="0.3">
      <c r="A2738" s="1" t="s">
        <v>487</v>
      </c>
      <c r="B2738" s="1">
        <v>119</v>
      </c>
      <c r="C2738" s="1">
        <v>52293982</v>
      </c>
      <c r="D2738" s="1" t="s">
        <v>3794</v>
      </c>
      <c r="E2738" s="1" t="s">
        <v>14815</v>
      </c>
      <c r="F2738" s="1" t="s">
        <v>37</v>
      </c>
      <c r="G2738" s="1" t="s">
        <v>38</v>
      </c>
      <c r="H2738" s="1">
        <v>13800000</v>
      </c>
      <c r="I2738" s="1">
        <v>7</v>
      </c>
    </row>
    <row r="2739" spans="1:9" x14ac:dyDescent="0.3">
      <c r="A2739" s="2" t="s">
        <v>4437</v>
      </c>
      <c r="B2739" s="2">
        <v>100</v>
      </c>
      <c r="C2739" s="2">
        <v>50752337</v>
      </c>
      <c r="D2739" s="2" t="s">
        <v>7445</v>
      </c>
      <c r="E2739" s="2" t="s">
        <v>14824</v>
      </c>
      <c r="F2739" s="2" t="s">
        <v>37</v>
      </c>
      <c r="G2739" s="2" t="s">
        <v>38</v>
      </c>
      <c r="H2739" s="2">
        <v>10000000</v>
      </c>
      <c r="I2739" s="2">
        <v>6.4</v>
      </c>
    </row>
    <row r="2740" spans="1:9" x14ac:dyDescent="0.3">
      <c r="A2740" s="1" t="s">
        <v>10819</v>
      </c>
      <c r="B2740" s="1">
        <v>98</v>
      </c>
      <c r="C2740" s="1">
        <v>110175871</v>
      </c>
      <c r="D2740" s="1" t="s">
        <v>3030</v>
      </c>
      <c r="E2740" s="1" t="s">
        <v>14827</v>
      </c>
      <c r="F2740" s="1" t="s">
        <v>37</v>
      </c>
      <c r="G2740" s="1" t="s">
        <v>38</v>
      </c>
      <c r="H2740" s="1">
        <v>10000000</v>
      </c>
      <c r="I2740" s="1">
        <v>5.9</v>
      </c>
    </row>
    <row r="2741" spans="1:9" x14ac:dyDescent="0.3">
      <c r="A2741" s="2" t="s">
        <v>2178</v>
      </c>
      <c r="B2741" s="2">
        <v>92</v>
      </c>
      <c r="C2741" s="2">
        <v>38624000</v>
      </c>
      <c r="D2741" s="2" t="s">
        <v>3913</v>
      </c>
      <c r="E2741" s="2" t="s">
        <v>14831</v>
      </c>
      <c r="F2741" s="2" t="s">
        <v>37</v>
      </c>
      <c r="G2741" s="2" t="s">
        <v>38</v>
      </c>
      <c r="H2741" s="2">
        <v>12000000</v>
      </c>
      <c r="I2741" s="2">
        <v>7</v>
      </c>
    </row>
    <row r="2742" spans="1:9" x14ac:dyDescent="0.3">
      <c r="A2742" s="1" t="s">
        <v>9610</v>
      </c>
      <c r="B2742" s="1">
        <v>90</v>
      </c>
      <c r="C2742" s="1">
        <v>37470017</v>
      </c>
      <c r="D2742" s="1" t="s">
        <v>5103</v>
      </c>
      <c r="E2742" s="1" t="s">
        <v>14836</v>
      </c>
      <c r="F2742" s="1" t="s">
        <v>37</v>
      </c>
      <c r="G2742" s="1" t="s">
        <v>767</v>
      </c>
      <c r="H2742" s="1">
        <v>10000000</v>
      </c>
      <c r="I2742" s="1">
        <v>6.1</v>
      </c>
    </row>
    <row r="2743" spans="1:9" x14ac:dyDescent="0.3">
      <c r="A2743" s="2" t="s">
        <v>4437</v>
      </c>
      <c r="B2743" s="2">
        <v>90</v>
      </c>
      <c r="C2743" s="2">
        <v>40485039</v>
      </c>
      <c r="D2743" s="2" t="s">
        <v>14839</v>
      </c>
      <c r="E2743" s="2" t="s">
        <v>14840</v>
      </c>
      <c r="F2743" s="2" t="s">
        <v>37</v>
      </c>
      <c r="G2743" s="2" t="s">
        <v>38</v>
      </c>
      <c r="H2743" s="2">
        <v>10000000</v>
      </c>
      <c r="I2743" s="2">
        <v>6.9</v>
      </c>
    </row>
    <row r="2744" spans="1:9" x14ac:dyDescent="0.3">
      <c r="A2744" s="1" t="s">
        <v>14844</v>
      </c>
      <c r="B2744" s="1">
        <v>153</v>
      </c>
      <c r="C2744" s="1">
        <v>16800000</v>
      </c>
      <c r="D2744" s="1" t="s">
        <v>14846</v>
      </c>
      <c r="E2744" s="1" t="s">
        <v>14847</v>
      </c>
      <c r="F2744" s="1" t="s">
        <v>37</v>
      </c>
      <c r="G2744" s="1" t="s">
        <v>56</v>
      </c>
      <c r="H2744" s="1">
        <v>10000000</v>
      </c>
      <c r="I2744" s="1">
        <v>7.5</v>
      </c>
    </row>
    <row r="2745" spans="1:9" x14ac:dyDescent="0.3">
      <c r="A2745" s="2" t="s">
        <v>4537</v>
      </c>
      <c r="B2745" s="2">
        <v>124</v>
      </c>
      <c r="C2745" s="2">
        <v>46377022</v>
      </c>
      <c r="D2745" s="2" t="s">
        <v>2527</v>
      </c>
      <c r="E2745" s="2" t="s">
        <v>14851</v>
      </c>
      <c r="F2745" s="2" t="s">
        <v>37</v>
      </c>
      <c r="G2745" s="2" t="s">
        <v>56</v>
      </c>
      <c r="H2745" s="2">
        <v>10000000</v>
      </c>
      <c r="I2745" s="2">
        <v>7.3</v>
      </c>
    </row>
    <row r="2746" spans="1:9" x14ac:dyDescent="0.3">
      <c r="A2746" s="1" t="s">
        <v>14854</v>
      </c>
      <c r="B2746" s="1">
        <v>82</v>
      </c>
      <c r="C2746" s="1">
        <v>36696761</v>
      </c>
      <c r="D2746" s="1" t="s">
        <v>8295</v>
      </c>
      <c r="E2746" s="1" t="s">
        <v>14856</v>
      </c>
      <c r="F2746" s="1" t="s">
        <v>37</v>
      </c>
      <c r="G2746" s="1" t="s">
        <v>38</v>
      </c>
      <c r="H2746" s="1">
        <v>23000000</v>
      </c>
      <c r="I2746" s="1">
        <v>6.5</v>
      </c>
    </row>
    <row r="2747" spans="1:9" x14ac:dyDescent="0.3">
      <c r="A2747" s="2" t="s">
        <v>845</v>
      </c>
      <c r="B2747" s="2">
        <v>107</v>
      </c>
      <c r="C2747" s="2">
        <v>36200000</v>
      </c>
      <c r="D2747" s="2" t="s">
        <v>227</v>
      </c>
      <c r="E2747" s="2" t="s">
        <v>14861</v>
      </c>
      <c r="F2747" s="2" t="s">
        <v>37</v>
      </c>
      <c r="G2747" s="2" t="s">
        <v>370</v>
      </c>
      <c r="H2747" s="2">
        <v>12305523</v>
      </c>
      <c r="I2747" s="2">
        <v>6.2</v>
      </c>
    </row>
    <row r="2748" spans="1:9" x14ac:dyDescent="0.3">
      <c r="A2748" s="1" t="s">
        <v>10983</v>
      </c>
      <c r="B2748" s="1">
        <v>97</v>
      </c>
      <c r="C2748" s="1">
        <v>35794166</v>
      </c>
      <c r="D2748" s="1" t="s">
        <v>3030</v>
      </c>
      <c r="E2748" s="1" t="s">
        <v>14869</v>
      </c>
      <c r="F2748" s="1" t="s">
        <v>37</v>
      </c>
      <c r="G2748" s="1" t="s">
        <v>38</v>
      </c>
      <c r="H2748" s="1">
        <v>10000000</v>
      </c>
      <c r="I2748" s="1">
        <v>6</v>
      </c>
    </row>
    <row r="2749" spans="1:9" x14ac:dyDescent="0.3">
      <c r="A2749" s="2" t="s">
        <v>14108</v>
      </c>
      <c r="B2749" s="2">
        <v>80</v>
      </c>
      <c r="C2749" s="2">
        <v>33583175</v>
      </c>
      <c r="D2749" s="2" t="s">
        <v>3030</v>
      </c>
      <c r="E2749" s="2" t="s">
        <v>14873</v>
      </c>
      <c r="F2749" s="2" t="s">
        <v>37</v>
      </c>
      <c r="G2749" s="2" t="s">
        <v>38</v>
      </c>
      <c r="H2749" s="2">
        <v>10000000</v>
      </c>
      <c r="I2749" s="2">
        <v>6.3</v>
      </c>
    </row>
    <row r="2750" spans="1:9" x14ac:dyDescent="0.3">
      <c r="A2750" s="1" t="s">
        <v>14876</v>
      </c>
      <c r="B2750" s="1">
        <v>85</v>
      </c>
      <c r="C2750" s="1">
        <v>32983713</v>
      </c>
      <c r="D2750" s="1" t="s">
        <v>2527</v>
      </c>
      <c r="E2750" s="1" t="s">
        <v>14877</v>
      </c>
      <c r="F2750" s="1" t="s">
        <v>37</v>
      </c>
      <c r="G2750" s="1" t="s">
        <v>38</v>
      </c>
      <c r="H2750" s="1">
        <v>20000000</v>
      </c>
      <c r="I2750" s="1">
        <v>5.8</v>
      </c>
    </row>
    <row r="2751" spans="1:9" x14ac:dyDescent="0.3">
      <c r="A2751" s="2" t="s">
        <v>14789</v>
      </c>
      <c r="B2751" s="2">
        <v>97</v>
      </c>
      <c r="C2751" s="2">
        <v>52200504</v>
      </c>
      <c r="D2751" s="2" t="s">
        <v>9754</v>
      </c>
      <c r="E2751" s="2" t="s">
        <v>14881</v>
      </c>
      <c r="F2751" s="2" t="s">
        <v>37</v>
      </c>
      <c r="G2751" s="2" t="s">
        <v>268</v>
      </c>
      <c r="H2751" s="2">
        <v>10000000</v>
      </c>
      <c r="I2751" s="2">
        <v>6.1</v>
      </c>
    </row>
    <row r="2752" spans="1:9" x14ac:dyDescent="0.3">
      <c r="A2752" s="1" t="s">
        <v>14884</v>
      </c>
      <c r="B2752" s="1">
        <v>109</v>
      </c>
      <c r="C2752" s="1">
        <v>33000000</v>
      </c>
      <c r="D2752" s="1" t="s">
        <v>14886</v>
      </c>
      <c r="E2752" s="1" t="s">
        <v>14887</v>
      </c>
      <c r="F2752" s="1" t="s">
        <v>37</v>
      </c>
      <c r="G2752" s="1" t="s">
        <v>38</v>
      </c>
      <c r="H2752" s="1">
        <v>10000000</v>
      </c>
      <c r="I2752" s="1">
        <v>6.9</v>
      </c>
    </row>
    <row r="2753" spans="1:9" x14ac:dyDescent="0.3">
      <c r="A2753" s="2" t="s">
        <v>8480</v>
      </c>
      <c r="B2753" s="2">
        <v>140</v>
      </c>
      <c r="C2753" s="2">
        <v>32101000</v>
      </c>
      <c r="D2753" s="2" t="s">
        <v>10222</v>
      </c>
      <c r="E2753" s="2" t="s">
        <v>14892</v>
      </c>
      <c r="F2753" s="2" t="s">
        <v>37</v>
      </c>
      <c r="G2753" s="2" t="s">
        <v>56</v>
      </c>
      <c r="H2753" s="2">
        <v>10000000</v>
      </c>
      <c r="I2753" s="2">
        <v>5.4</v>
      </c>
    </row>
    <row r="2754" spans="1:9" x14ac:dyDescent="0.3">
      <c r="A2754" s="1" t="s">
        <v>14895</v>
      </c>
      <c r="B2754" s="1">
        <v>90</v>
      </c>
      <c r="C2754" s="1">
        <v>31487293</v>
      </c>
      <c r="D2754" s="1" t="s">
        <v>5788</v>
      </c>
      <c r="E2754" s="1" t="s">
        <v>14896</v>
      </c>
      <c r="F2754" s="1" t="s">
        <v>37</v>
      </c>
      <c r="G2754" s="1" t="s">
        <v>38</v>
      </c>
      <c r="H2754" s="1">
        <v>9000000</v>
      </c>
      <c r="I2754" s="1">
        <v>6.7</v>
      </c>
    </row>
    <row r="2755" spans="1:9" x14ac:dyDescent="0.3">
      <c r="A2755" s="2" t="s">
        <v>7134</v>
      </c>
      <c r="B2755" s="2">
        <v>130</v>
      </c>
      <c r="C2755" s="2">
        <v>30651422</v>
      </c>
      <c r="D2755" s="2" t="s">
        <v>11056</v>
      </c>
      <c r="E2755" s="2" t="s">
        <v>14899</v>
      </c>
      <c r="F2755" s="2" t="s">
        <v>37</v>
      </c>
      <c r="G2755" s="2" t="s">
        <v>38</v>
      </c>
      <c r="H2755" s="2">
        <v>10000000</v>
      </c>
      <c r="I2755" s="2">
        <v>7.4</v>
      </c>
    </row>
    <row r="2756" spans="1:9" x14ac:dyDescent="0.3">
      <c r="A2756" s="1" t="s">
        <v>14902</v>
      </c>
      <c r="B2756" s="1">
        <v>98</v>
      </c>
      <c r="C2756" s="1">
        <v>30306281</v>
      </c>
      <c r="D2756" s="1" t="s">
        <v>2527</v>
      </c>
      <c r="E2756" s="1" t="s">
        <v>14903</v>
      </c>
      <c r="F2756" s="1" t="s">
        <v>37</v>
      </c>
      <c r="G2756" s="1" t="s">
        <v>38</v>
      </c>
      <c r="H2756" s="1">
        <v>10000000</v>
      </c>
      <c r="I2756" s="1">
        <v>5.6</v>
      </c>
    </row>
    <row r="2757" spans="1:9" x14ac:dyDescent="0.3">
      <c r="A2757" s="2" t="s">
        <v>2843</v>
      </c>
      <c r="B2757" s="2">
        <v>101</v>
      </c>
      <c r="C2757" s="2">
        <v>29500000</v>
      </c>
      <c r="D2757" s="2" t="s">
        <v>14907</v>
      </c>
      <c r="E2757" s="2" t="s">
        <v>14908</v>
      </c>
      <c r="F2757" s="2" t="s">
        <v>37</v>
      </c>
      <c r="G2757" s="2" t="s">
        <v>38</v>
      </c>
      <c r="H2757" s="2">
        <v>10000000</v>
      </c>
      <c r="I2757" s="2">
        <v>6.5</v>
      </c>
    </row>
    <row r="2758" spans="1:9" x14ac:dyDescent="0.3">
      <c r="A2758" s="1" t="s">
        <v>12291</v>
      </c>
      <c r="B2758" s="1">
        <v>114</v>
      </c>
      <c r="C2758" s="1">
        <v>30050028</v>
      </c>
      <c r="D2758" s="1" t="s">
        <v>59</v>
      </c>
      <c r="E2758" s="1" t="s">
        <v>14911</v>
      </c>
      <c r="F2758" s="1" t="s">
        <v>37</v>
      </c>
      <c r="G2758" s="1" t="s">
        <v>38</v>
      </c>
      <c r="H2758" s="1">
        <v>17000000</v>
      </c>
      <c r="I2758" s="1">
        <v>6.5</v>
      </c>
    </row>
    <row r="2759" spans="1:9" x14ac:dyDescent="0.3">
      <c r="A2759" s="2" t="s">
        <v>3880</v>
      </c>
      <c r="B2759" s="2">
        <v>100</v>
      </c>
      <c r="C2759" s="2">
        <v>29392418</v>
      </c>
      <c r="D2759" s="2" t="s">
        <v>1752</v>
      </c>
      <c r="E2759" s="2" t="s">
        <v>14914</v>
      </c>
      <c r="F2759" s="2" t="s">
        <v>37</v>
      </c>
      <c r="G2759" s="2" t="s">
        <v>38</v>
      </c>
      <c r="H2759" s="2">
        <v>10000000</v>
      </c>
      <c r="I2759" s="2">
        <v>5.8</v>
      </c>
    </row>
    <row r="2760" spans="1:9" x14ac:dyDescent="0.3">
      <c r="A2760" s="1" t="s">
        <v>9525</v>
      </c>
      <c r="B2760" s="1">
        <v>85</v>
      </c>
      <c r="C2760" s="1">
        <v>28563926</v>
      </c>
      <c r="D2760" s="1" t="s">
        <v>4075</v>
      </c>
      <c r="E2760" s="1" t="s">
        <v>14918</v>
      </c>
      <c r="F2760" s="1" t="s">
        <v>37</v>
      </c>
      <c r="G2760" s="1" t="s">
        <v>38</v>
      </c>
      <c r="H2760" s="1">
        <v>8500000</v>
      </c>
      <c r="I2760" s="1">
        <v>5</v>
      </c>
    </row>
    <row r="2761" spans="1:9" x14ac:dyDescent="0.3">
      <c r="A2761" s="2" t="s">
        <v>14921</v>
      </c>
      <c r="B2761" s="2">
        <v>103</v>
      </c>
      <c r="C2761" s="2">
        <v>28435406</v>
      </c>
      <c r="D2761" s="2" t="s">
        <v>1681</v>
      </c>
      <c r="E2761" s="2" t="s">
        <v>14922</v>
      </c>
      <c r="F2761" s="2" t="s">
        <v>37</v>
      </c>
      <c r="G2761" s="2" t="s">
        <v>38</v>
      </c>
      <c r="H2761" s="2">
        <v>12000000</v>
      </c>
      <c r="I2761" s="2">
        <v>5.5</v>
      </c>
    </row>
    <row r="2762" spans="1:9" x14ac:dyDescent="0.3">
      <c r="A2762" s="1" t="s">
        <v>10444</v>
      </c>
      <c r="B2762" s="1">
        <v>100</v>
      </c>
      <c r="C2762" s="1">
        <v>25339117</v>
      </c>
      <c r="D2762" s="1" t="s">
        <v>1681</v>
      </c>
      <c r="E2762" s="1" t="s">
        <v>14925</v>
      </c>
      <c r="F2762" s="1" t="s">
        <v>37</v>
      </c>
      <c r="G2762" s="1" t="s">
        <v>38</v>
      </c>
      <c r="H2762" s="1">
        <v>10000000</v>
      </c>
      <c r="I2762" s="1">
        <v>6.5</v>
      </c>
    </row>
    <row r="2763" spans="1:9" x14ac:dyDescent="0.3">
      <c r="A2763" s="2" t="s">
        <v>4850</v>
      </c>
      <c r="B2763" s="2">
        <v>114</v>
      </c>
      <c r="C2763" s="2">
        <v>25600000</v>
      </c>
      <c r="D2763" s="2" t="s">
        <v>1935</v>
      </c>
      <c r="E2763" s="2" t="s">
        <v>14928</v>
      </c>
      <c r="F2763" s="2" t="s">
        <v>37</v>
      </c>
      <c r="G2763" s="2" t="s">
        <v>38</v>
      </c>
      <c r="H2763" s="2">
        <v>10000000</v>
      </c>
      <c r="I2763" s="2">
        <v>7.2</v>
      </c>
    </row>
    <row r="2764" spans="1:9" x14ac:dyDescent="0.3">
      <c r="A2764" s="1" t="s">
        <v>14940</v>
      </c>
      <c r="B2764" s="1">
        <v>97</v>
      </c>
      <c r="C2764" s="1">
        <v>27736779</v>
      </c>
      <c r="D2764" s="1" t="s">
        <v>3030</v>
      </c>
      <c r="E2764" s="1" t="s">
        <v>14942</v>
      </c>
      <c r="F2764" s="1" t="s">
        <v>37</v>
      </c>
      <c r="G2764" s="1" t="s">
        <v>38</v>
      </c>
      <c r="H2764" s="1">
        <v>10000000</v>
      </c>
      <c r="I2764" s="1">
        <v>5.2</v>
      </c>
    </row>
    <row r="2765" spans="1:9" x14ac:dyDescent="0.3">
      <c r="A2765" s="2" t="s">
        <v>14946</v>
      </c>
      <c r="B2765" s="2">
        <v>116</v>
      </c>
      <c r="C2765" s="2">
        <v>24397469</v>
      </c>
      <c r="D2765" s="2" t="s">
        <v>6199</v>
      </c>
      <c r="E2765" s="2" t="s">
        <v>14947</v>
      </c>
      <c r="F2765" s="2" t="s">
        <v>37</v>
      </c>
      <c r="G2765" s="2" t="s">
        <v>38</v>
      </c>
      <c r="H2765" s="2">
        <v>17000000</v>
      </c>
      <c r="I2765" s="2">
        <v>5.7</v>
      </c>
    </row>
    <row r="2766" spans="1:9" x14ac:dyDescent="0.3">
      <c r="A2766" s="1" t="s">
        <v>13404</v>
      </c>
      <c r="B2766" s="1">
        <v>96</v>
      </c>
      <c r="C2766" s="1">
        <v>20384136</v>
      </c>
      <c r="D2766" s="1" t="s">
        <v>3030</v>
      </c>
      <c r="E2766" s="1" t="s">
        <v>14950</v>
      </c>
      <c r="F2766" s="1" t="s">
        <v>37</v>
      </c>
      <c r="G2766" s="1" t="s">
        <v>38</v>
      </c>
      <c r="H2766" s="1">
        <v>10000000</v>
      </c>
      <c r="I2766" s="1">
        <v>4.7</v>
      </c>
    </row>
    <row r="2767" spans="1:9" x14ac:dyDescent="0.3">
      <c r="A2767" s="2" t="s">
        <v>14954</v>
      </c>
      <c r="B2767" s="2">
        <v>98</v>
      </c>
      <c r="C2767" s="2">
        <v>25464480</v>
      </c>
      <c r="D2767" s="2" t="s">
        <v>5032</v>
      </c>
      <c r="E2767" s="2" t="s">
        <v>14955</v>
      </c>
      <c r="F2767" s="2" t="s">
        <v>37</v>
      </c>
      <c r="G2767" s="2" t="s">
        <v>38</v>
      </c>
      <c r="H2767" s="2">
        <v>10000000</v>
      </c>
      <c r="I2767" s="2">
        <v>5.9</v>
      </c>
    </row>
    <row r="2768" spans="1:9" x14ac:dyDescent="0.3">
      <c r="A2768" s="1" t="s">
        <v>11681</v>
      </c>
      <c r="B2768" s="1">
        <v>105</v>
      </c>
      <c r="C2768" s="1">
        <v>20338609</v>
      </c>
      <c r="D2768" s="1" t="s">
        <v>5510</v>
      </c>
      <c r="E2768" s="1" t="s">
        <v>14958</v>
      </c>
      <c r="F2768" s="1" t="s">
        <v>37</v>
      </c>
      <c r="G2768" s="1" t="s">
        <v>38</v>
      </c>
      <c r="H2768" s="1">
        <v>10000000</v>
      </c>
      <c r="I2768" s="1">
        <v>6.8</v>
      </c>
    </row>
    <row r="2769" spans="1:9" x14ac:dyDescent="0.3">
      <c r="A2769" s="2" t="s">
        <v>14961</v>
      </c>
      <c r="B2769" s="2">
        <v>123</v>
      </c>
      <c r="C2769" s="2">
        <v>18272447</v>
      </c>
      <c r="D2769" s="2" t="s">
        <v>4075</v>
      </c>
      <c r="E2769" s="2" t="s">
        <v>14962</v>
      </c>
      <c r="F2769" s="2" t="s">
        <v>37</v>
      </c>
      <c r="G2769" s="2" t="s">
        <v>38</v>
      </c>
      <c r="H2769" s="2">
        <v>10000000</v>
      </c>
      <c r="I2769" s="2">
        <v>5.9</v>
      </c>
    </row>
    <row r="2770" spans="1:9" x14ac:dyDescent="0.3">
      <c r="A2770" s="1" t="s">
        <v>5382</v>
      </c>
      <c r="B2770" s="1">
        <v>93</v>
      </c>
      <c r="C2770" s="1">
        <v>17096053</v>
      </c>
      <c r="D2770" s="1" t="s">
        <v>2527</v>
      </c>
      <c r="E2770" s="1" t="s">
        <v>14974</v>
      </c>
      <c r="F2770" s="1" t="s">
        <v>37</v>
      </c>
      <c r="G2770" s="1" t="s">
        <v>38</v>
      </c>
      <c r="H2770" s="1">
        <v>9000000</v>
      </c>
      <c r="I2770" s="1">
        <v>7.7</v>
      </c>
    </row>
    <row r="2771" spans="1:9" x14ac:dyDescent="0.3">
      <c r="A2771" s="2" t="s">
        <v>6529</v>
      </c>
      <c r="B2771" s="2">
        <v>97</v>
      </c>
      <c r="C2771" s="2">
        <v>21371425</v>
      </c>
      <c r="D2771" s="2" t="s">
        <v>2813</v>
      </c>
      <c r="E2771" s="2" t="s">
        <v>14977</v>
      </c>
      <c r="F2771" s="2" t="s">
        <v>37</v>
      </c>
      <c r="G2771" s="2" t="s">
        <v>38</v>
      </c>
      <c r="H2771" s="2">
        <v>10000000</v>
      </c>
      <c r="I2771" s="2">
        <v>4.4000000000000004</v>
      </c>
    </row>
    <row r="2772" spans="1:9" x14ac:dyDescent="0.3">
      <c r="A2772" s="1" t="s">
        <v>4537</v>
      </c>
      <c r="B2772" s="1">
        <v>122</v>
      </c>
      <c r="C2772" s="1">
        <v>33071558</v>
      </c>
      <c r="D2772" s="1" t="s">
        <v>2527</v>
      </c>
      <c r="E2772" s="1" t="s">
        <v>14981</v>
      </c>
      <c r="F2772" s="1" t="s">
        <v>37</v>
      </c>
      <c r="G2772" s="1" t="s">
        <v>56</v>
      </c>
      <c r="H2772" s="1">
        <v>10000000</v>
      </c>
      <c r="I2772" s="1">
        <v>6.6</v>
      </c>
    </row>
    <row r="2773" spans="1:9" x14ac:dyDescent="0.3">
      <c r="A2773" s="2" t="s">
        <v>14985</v>
      </c>
      <c r="B2773" s="2">
        <v>101</v>
      </c>
      <c r="C2773" s="2">
        <v>17655201</v>
      </c>
      <c r="D2773" s="2" t="s">
        <v>7144</v>
      </c>
      <c r="E2773" s="2" t="s">
        <v>14986</v>
      </c>
      <c r="F2773" s="2" t="s">
        <v>37</v>
      </c>
      <c r="G2773" s="2" t="s">
        <v>38</v>
      </c>
      <c r="H2773" s="2">
        <v>10000000</v>
      </c>
      <c r="I2773" s="2">
        <v>6.7</v>
      </c>
    </row>
    <row r="2774" spans="1:9" x14ac:dyDescent="0.3">
      <c r="A2774" s="1" t="s">
        <v>11562</v>
      </c>
      <c r="B2774" s="1">
        <v>100</v>
      </c>
      <c r="C2774" s="1">
        <v>16247775</v>
      </c>
      <c r="D2774" s="1" t="s">
        <v>2717</v>
      </c>
      <c r="E2774" s="1" t="s">
        <v>14989</v>
      </c>
      <c r="F2774" s="1" t="s">
        <v>37</v>
      </c>
      <c r="G2774" s="1" t="s">
        <v>38</v>
      </c>
      <c r="H2774" s="1">
        <v>25000000</v>
      </c>
      <c r="I2774" s="1">
        <v>5.5</v>
      </c>
    </row>
    <row r="2775" spans="1:9" x14ac:dyDescent="0.3">
      <c r="A2775" s="2" t="s">
        <v>5076</v>
      </c>
      <c r="B2775" s="2">
        <v>129</v>
      </c>
      <c r="C2775" s="2">
        <v>16153600</v>
      </c>
      <c r="D2775" s="2" t="s">
        <v>7837</v>
      </c>
      <c r="E2775" s="2" t="s">
        <v>14992</v>
      </c>
      <c r="F2775" s="2" t="s">
        <v>37</v>
      </c>
      <c r="G2775" s="2" t="s">
        <v>38</v>
      </c>
      <c r="H2775" s="2">
        <v>10000000</v>
      </c>
      <c r="I2775" s="2">
        <v>6.5</v>
      </c>
    </row>
    <row r="2776" spans="1:9" x14ac:dyDescent="0.3">
      <c r="A2776" s="1" t="s">
        <v>4982</v>
      </c>
      <c r="B2776" s="1">
        <v>81</v>
      </c>
      <c r="C2776" s="1">
        <v>16033556</v>
      </c>
      <c r="D2776" s="1" t="s">
        <v>2136</v>
      </c>
      <c r="E2776" s="1" t="s">
        <v>14997</v>
      </c>
      <c r="F2776" s="1" t="s">
        <v>37</v>
      </c>
      <c r="G2776" s="1" t="s">
        <v>38</v>
      </c>
      <c r="H2776" s="1">
        <v>10000000</v>
      </c>
      <c r="I2776" s="1">
        <v>6.2</v>
      </c>
    </row>
    <row r="2777" spans="1:9" x14ac:dyDescent="0.3">
      <c r="A2777" s="2" t="s">
        <v>1902</v>
      </c>
      <c r="B2777" s="2">
        <v>96</v>
      </c>
      <c r="C2777" s="2">
        <v>16667084</v>
      </c>
      <c r="D2777" s="2" t="s">
        <v>12639</v>
      </c>
      <c r="E2777" s="2" t="s">
        <v>15002</v>
      </c>
      <c r="F2777" s="2" t="s">
        <v>37</v>
      </c>
      <c r="G2777" s="2" t="s">
        <v>38</v>
      </c>
      <c r="H2777" s="2">
        <v>11000000</v>
      </c>
      <c r="I2777" s="2">
        <v>7.1</v>
      </c>
    </row>
    <row r="2778" spans="1:9" x14ac:dyDescent="0.3">
      <c r="A2778" s="1" t="s">
        <v>15006</v>
      </c>
      <c r="B2778" s="1">
        <v>84</v>
      </c>
      <c r="C2778" s="1">
        <v>15417771</v>
      </c>
      <c r="D2778" s="1" t="s">
        <v>5544</v>
      </c>
      <c r="E2778" s="1" t="s">
        <v>15008</v>
      </c>
      <c r="F2778" s="1" t="s">
        <v>37</v>
      </c>
      <c r="G2778" s="1" t="s">
        <v>38</v>
      </c>
      <c r="H2778" s="1">
        <v>12600000</v>
      </c>
      <c r="I2778" s="1">
        <v>6.1</v>
      </c>
    </row>
    <row r="2779" spans="1:9" x14ac:dyDescent="0.3">
      <c r="A2779" s="2" t="s">
        <v>13030</v>
      </c>
      <c r="B2779" s="2">
        <v>110</v>
      </c>
      <c r="C2779" s="2">
        <v>15156200</v>
      </c>
      <c r="D2779" s="2" t="s">
        <v>1120</v>
      </c>
      <c r="E2779" s="2" t="s">
        <v>15016</v>
      </c>
      <c r="F2779" s="2" t="s">
        <v>37</v>
      </c>
      <c r="G2779" s="2" t="s">
        <v>38</v>
      </c>
      <c r="H2779" s="2">
        <v>30000000</v>
      </c>
      <c r="I2779" s="2">
        <v>6</v>
      </c>
    </row>
    <row r="2780" spans="1:9" x14ac:dyDescent="0.3">
      <c r="A2780" s="1" t="s">
        <v>11999</v>
      </c>
      <c r="B2780" s="1">
        <v>130</v>
      </c>
      <c r="C2780" s="1">
        <v>21589307</v>
      </c>
      <c r="D2780" s="1" t="s">
        <v>3409</v>
      </c>
      <c r="E2780" s="1" t="s">
        <v>15019</v>
      </c>
      <c r="F2780" s="1" t="s">
        <v>37</v>
      </c>
      <c r="G2780" s="1" t="s">
        <v>38</v>
      </c>
      <c r="H2780" s="1">
        <v>10000000</v>
      </c>
      <c r="I2780" s="1">
        <v>7.4</v>
      </c>
    </row>
    <row r="2781" spans="1:9" x14ac:dyDescent="0.3">
      <c r="A2781" s="2" t="s">
        <v>15022</v>
      </c>
      <c r="B2781" s="2">
        <v>84</v>
      </c>
      <c r="C2781" s="2">
        <v>20339754</v>
      </c>
      <c r="D2781" s="2" t="s">
        <v>1009</v>
      </c>
      <c r="E2781" s="2" t="s">
        <v>15023</v>
      </c>
      <c r="F2781" s="2" t="s">
        <v>37</v>
      </c>
      <c r="G2781" s="2" t="s">
        <v>38</v>
      </c>
      <c r="H2781" s="2">
        <v>10000000</v>
      </c>
      <c r="I2781" s="2">
        <v>5.9</v>
      </c>
    </row>
    <row r="2782" spans="1:9" x14ac:dyDescent="0.3">
      <c r="A2782" s="1" t="s">
        <v>15027</v>
      </c>
      <c r="B2782" s="1">
        <v>106</v>
      </c>
      <c r="C2782" s="1">
        <v>28873374</v>
      </c>
      <c r="D2782" s="1" t="s">
        <v>4068</v>
      </c>
      <c r="E2782" s="1" t="s">
        <v>15030</v>
      </c>
      <c r="F2782" s="1" t="s">
        <v>37</v>
      </c>
      <c r="G2782" s="1" t="s">
        <v>38</v>
      </c>
      <c r="H2782" s="1">
        <v>10000000</v>
      </c>
      <c r="I2782" s="1">
        <v>4.0999999999999996</v>
      </c>
    </row>
    <row r="2783" spans="1:9" x14ac:dyDescent="0.3">
      <c r="A2783" s="2" t="s">
        <v>15038</v>
      </c>
      <c r="B2783" s="2">
        <v>76</v>
      </c>
      <c r="C2783" s="2">
        <v>13684949</v>
      </c>
      <c r="D2783" s="2" t="s">
        <v>471</v>
      </c>
      <c r="E2783" s="2" t="s">
        <v>15039</v>
      </c>
      <c r="F2783" s="2" t="s">
        <v>37</v>
      </c>
      <c r="G2783" s="2" t="s">
        <v>38</v>
      </c>
      <c r="H2783" s="2">
        <v>3000000</v>
      </c>
      <c r="I2783" s="2">
        <v>5.9</v>
      </c>
    </row>
    <row r="2784" spans="1:9" x14ac:dyDescent="0.3">
      <c r="A2784" s="1" t="s">
        <v>14611</v>
      </c>
      <c r="B2784" s="1">
        <v>99</v>
      </c>
      <c r="C2784" s="1">
        <v>14597405</v>
      </c>
      <c r="D2784" s="1" t="s">
        <v>1544</v>
      </c>
      <c r="E2784" s="1" t="s">
        <v>15042</v>
      </c>
      <c r="F2784" s="1" t="s">
        <v>37</v>
      </c>
      <c r="G2784" s="1" t="s">
        <v>56</v>
      </c>
      <c r="H2784" s="1">
        <v>6400000</v>
      </c>
      <c r="I2784" s="1">
        <v>7</v>
      </c>
    </row>
    <row r="2785" spans="1:9" x14ac:dyDescent="0.3">
      <c r="A2785" s="2" t="s">
        <v>6868</v>
      </c>
      <c r="B2785" s="2">
        <v>96</v>
      </c>
      <c r="C2785" s="2">
        <v>12570442</v>
      </c>
      <c r="D2785" s="2" t="s">
        <v>5316</v>
      </c>
      <c r="E2785" s="2" t="s">
        <v>15045</v>
      </c>
      <c r="F2785" s="2" t="s">
        <v>37</v>
      </c>
      <c r="G2785" s="2" t="s">
        <v>38</v>
      </c>
      <c r="H2785" s="2">
        <v>10000000</v>
      </c>
      <c r="I2785" s="2">
        <v>6.8</v>
      </c>
    </row>
    <row r="2786" spans="1:9" x14ac:dyDescent="0.3">
      <c r="A2786" s="1" t="s">
        <v>15048</v>
      </c>
      <c r="B2786" s="1">
        <v>104</v>
      </c>
      <c r="C2786" s="1">
        <v>12514138</v>
      </c>
      <c r="D2786" s="1" t="s">
        <v>214</v>
      </c>
      <c r="E2786" s="1" t="s">
        <v>15049</v>
      </c>
      <c r="F2786" s="1" t="s">
        <v>37</v>
      </c>
      <c r="G2786" s="1" t="s">
        <v>38</v>
      </c>
      <c r="H2786" s="1">
        <v>10000000</v>
      </c>
      <c r="I2786" s="1">
        <v>7.4</v>
      </c>
    </row>
    <row r="2787" spans="1:9" x14ac:dyDescent="0.3">
      <c r="A2787" s="2" t="s">
        <v>15052</v>
      </c>
      <c r="B2787" s="2">
        <v>108</v>
      </c>
      <c r="C2787" s="2">
        <v>43771291</v>
      </c>
      <c r="D2787" s="2" t="s">
        <v>852</v>
      </c>
      <c r="E2787" s="2" t="s">
        <v>15053</v>
      </c>
      <c r="F2787" s="2" t="s">
        <v>37</v>
      </c>
      <c r="G2787" s="2" t="s">
        <v>38</v>
      </c>
      <c r="H2787" s="2">
        <v>5000000</v>
      </c>
      <c r="I2787" s="2">
        <v>7.1</v>
      </c>
    </row>
    <row r="2788" spans="1:9" x14ac:dyDescent="0.3">
      <c r="A2788" s="1" t="s">
        <v>15056</v>
      </c>
      <c r="B2788" s="1">
        <v>108</v>
      </c>
      <c r="C2788" s="1">
        <v>11703287</v>
      </c>
      <c r="D2788" s="1" t="s">
        <v>7043</v>
      </c>
      <c r="E2788" s="1" t="s">
        <v>15059</v>
      </c>
      <c r="F2788" s="1" t="s">
        <v>37</v>
      </c>
      <c r="G2788" s="1" t="s">
        <v>38</v>
      </c>
      <c r="H2788" s="1">
        <v>10000000</v>
      </c>
      <c r="I2788" s="1">
        <v>7</v>
      </c>
    </row>
    <row r="2789" spans="1:9" x14ac:dyDescent="0.3">
      <c r="A2789" s="2" t="s">
        <v>7540</v>
      </c>
      <c r="B2789" s="2">
        <v>87</v>
      </c>
      <c r="C2789" s="2">
        <v>11560259</v>
      </c>
      <c r="D2789" s="2" t="s">
        <v>1681</v>
      </c>
      <c r="E2789" s="2" t="s">
        <v>15063</v>
      </c>
      <c r="F2789" s="2" t="s">
        <v>37</v>
      </c>
      <c r="G2789" s="2" t="s">
        <v>38</v>
      </c>
      <c r="H2789" s="2">
        <v>22000000</v>
      </c>
      <c r="I2789" s="2">
        <v>5.8</v>
      </c>
    </row>
    <row r="2790" spans="1:9" x14ac:dyDescent="0.3">
      <c r="A2790" s="1" t="s">
        <v>14061</v>
      </c>
      <c r="B2790" s="1">
        <v>89</v>
      </c>
      <c r="C2790" s="1">
        <v>10824921</v>
      </c>
      <c r="D2790" s="1" t="s">
        <v>1671</v>
      </c>
      <c r="E2790" s="1" t="s">
        <v>15066</v>
      </c>
      <c r="F2790" s="1" t="s">
        <v>37</v>
      </c>
      <c r="G2790" s="1" t="s">
        <v>38</v>
      </c>
      <c r="H2790" s="1">
        <v>10000000</v>
      </c>
      <c r="I2790" s="1">
        <v>7.8</v>
      </c>
    </row>
    <row r="2791" spans="1:9" x14ac:dyDescent="0.3">
      <c r="A2791" s="2" t="s">
        <v>15069</v>
      </c>
      <c r="B2791" s="2">
        <v>97</v>
      </c>
      <c r="C2791" s="2">
        <v>10561238</v>
      </c>
      <c r="D2791" s="2" t="s">
        <v>15070</v>
      </c>
      <c r="E2791" s="2" t="s">
        <v>15071</v>
      </c>
      <c r="F2791" s="2" t="s">
        <v>37</v>
      </c>
      <c r="G2791" s="2" t="s">
        <v>767</v>
      </c>
      <c r="H2791" s="2">
        <v>10000000</v>
      </c>
      <c r="I2791" s="2">
        <v>6.5</v>
      </c>
    </row>
    <row r="2792" spans="1:9" x14ac:dyDescent="0.3">
      <c r="A2792" s="1" t="s">
        <v>255</v>
      </c>
      <c r="B2792" s="1">
        <v>106</v>
      </c>
      <c r="C2792" s="1">
        <v>14479776</v>
      </c>
      <c r="D2792" s="1" t="s">
        <v>15074</v>
      </c>
      <c r="E2792" s="1" t="s">
        <v>15075</v>
      </c>
      <c r="F2792" s="1" t="s">
        <v>37</v>
      </c>
      <c r="G2792" s="1" t="s">
        <v>38</v>
      </c>
      <c r="H2792" s="1">
        <v>10000000</v>
      </c>
      <c r="I2792" s="1">
        <v>7</v>
      </c>
    </row>
    <row r="2793" spans="1:9" x14ac:dyDescent="0.3">
      <c r="A2793" s="2" t="s">
        <v>225</v>
      </c>
      <c r="B2793" s="2">
        <v>100</v>
      </c>
      <c r="C2793" s="2">
        <v>9801782</v>
      </c>
      <c r="D2793" s="2" t="s">
        <v>5967</v>
      </c>
      <c r="E2793" s="2" t="s">
        <v>15078</v>
      </c>
      <c r="F2793" s="2" t="s">
        <v>37</v>
      </c>
      <c r="G2793" s="2" t="s">
        <v>38</v>
      </c>
      <c r="H2793" s="2">
        <v>10000000</v>
      </c>
      <c r="I2793" s="2">
        <v>6.3</v>
      </c>
    </row>
    <row r="2794" spans="1:9" x14ac:dyDescent="0.3">
      <c r="A2794" s="1" t="s">
        <v>12365</v>
      </c>
      <c r="B2794" s="1">
        <v>89</v>
      </c>
      <c r="C2794" s="1">
        <v>8070311</v>
      </c>
      <c r="D2794" s="1" t="s">
        <v>1681</v>
      </c>
      <c r="E2794" s="1" t="s">
        <v>15081</v>
      </c>
      <c r="F2794" s="1" t="s">
        <v>37</v>
      </c>
      <c r="G2794" s="1" t="s">
        <v>38</v>
      </c>
      <c r="H2794" s="1">
        <v>10000000</v>
      </c>
      <c r="I2794" s="1">
        <v>5.3</v>
      </c>
    </row>
    <row r="2795" spans="1:9" x14ac:dyDescent="0.3">
      <c r="A2795" s="2" t="s">
        <v>9843</v>
      </c>
      <c r="B2795" s="2">
        <v>95</v>
      </c>
      <c r="C2795" s="2">
        <v>8460995</v>
      </c>
      <c r="D2795" s="2" t="s">
        <v>1423</v>
      </c>
      <c r="E2795" s="2" t="s">
        <v>15088</v>
      </c>
      <c r="F2795" s="2" t="s">
        <v>37</v>
      </c>
      <c r="G2795" s="2" t="s">
        <v>38</v>
      </c>
      <c r="H2795" s="2">
        <v>10000000</v>
      </c>
      <c r="I2795" s="2">
        <v>5.5</v>
      </c>
    </row>
    <row r="2796" spans="1:9" x14ac:dyDescent="0.3">
      <c r="A2796" s="1" t="s">
        <v>5647</v>
      </c>
      <c r="B2796" s="1">
        <v>97</v>
      </c>
      <c r="C2796" s="1">
        <v>8111360</v>
      </c>
      <c r="D2796" s="1" t="s">
        <v>2125</v>
      </c>
      <c r="E2796" s="1" t="s">
        <v>15091</v>
      </c>
      <c r="F2796" s="1" t="s">
        <v>37</v>
      </c>
      <c r="G2796" s="1" t="s">
        <v>56</v>
      </c>
      <c r="H2796" s="1">
        <v>10000000</v>
      </c>
      <c r="I2796" s="1">
        <v>7.4</v>
      </c>
    </row>
    <row r="2797" spans="1:9" x14ac:dyDescent="0.3">
      <c r="A2797" s="2" t="s">
        <v>8764</v>
      </c>
      <c r="B2797" s="2">
        <v>94</v>
      </c>
      <c r="C2797" s="2">
        <v>8828771</v>
      </c>
      <c r="D2797" s="2" t="s">
        <v>1671</v>
      </c>
      <c r="E2797" s="2" t="s">
        <v>15094</v>
      </c>
      <c r="F2797" s="2" t="s">
        <v>37</v>
      </c>
      <c r="G2797" s="2" t="s">
        <v>38</v>
      </c>
      <c r="H2797" s="2">
        <v>6000000</v>
      </c>
      <c r="I2797" s="2">
        <v>4.3</v>
      </c>
    </row>
    <row r="2798" spans="1:9" x14ac:dyDescent="0.3">
      <c r="A2798" s="1" t="s">
        <v>15097</v>
      </c>
      <c r="B2798" s="1">
        <v>95</v>
      </c>
      <c r="C2798" s="1">
        <v>7563670</v>
      </c>
      <c r="D2798" s="1" t="s">
        <v>3632</v>
      </c>
      <c r="E2798" s="1" t="s">
        <v>15098</v>
      </c>
      <c r="F2798" s="1" t="s">
        <v>37</v>
      </c>
      <c r="G2798" s="1" t="s">
        <v>38</v>
      </c>
      <c r="H2798" s="1">
        <v>10000000</v>
      </c>
      <c r="I2798" s="1">
        <v>5.2</v>
      </c>
    </row>
    <row r="2799" spans="1:9" x14ac:dyDescent="0.3">
      <c r="A2799" s="2" t="s">
        <v>15101</v>
      </c>
      <c r="B2799" s="2">
        <v>101</v>
      </c>
      <c r="C2799" s="2">
        <v>6619173</v>
      </c>
      <c r="D2799" s="2" t="s">
        <v>15102</v>
      </c>
      <c r="E2799" s="2" t="s">
        <v>15103</v>
      </c>
      <c r="F2799" s="2" t="s">
        <v>37</v>
      </c>
      <c r="G2799" s="2" t="s">
        <v>38</v>
      </c>
      <c r="H2799" s="2">
        <v>10000000</v>
      </c>
      <c r="I2799" s="2">
        <v>6.7</v>
      </c>
    </row>
    <row r="2800" spans="1:9" x14ac:dyDescent="0.3">
      <c r="A2800" s="1" t="s">
        <v>7744</v>
      </c>
      <c r="B2800" s="1">
        <v>101</v>
      </c>
      <c r="C2800" s="1">
        <v>6712241</v>
      </c>
      <c r="D2800" s="1" t="s">
        <v>1935</v>
      </c>
      <c r="E2800" s="1" t="s">
        <v>15115</v>
      </c>
      <c r="F2800" s="1" t="s">
        <v>37</v>
      </c>
      <c r="G2800" s="1" t="s">
        <v>38</v>
      </c>
      <c r="H2800" s="1">
        <v>7500000</v>
      </c>
      <c r="I2800" s="1">
        <v>8.6</v>
      </c>
    </row>
    <row r="2801" spans="1:9" x14ac:dyDescent="0.3">
      <c r="A2801" s="2" t="s">
        <v>15118</v>
      </c>
      <c r="B2801" s="2">
        <v>82</v>
      </c>
      <c r="C2801" s="2">
        <v>6842058</v>
      </c>
      <c r="D2801" s="2" t="s">
        <v>4904</v>
      </c>
      <c r="E2801" s="2" t="s">
        <v>15120</v>
      </c>
      <c r="F2801" s="2" t="s">
        <v>37</v>
      </c>
      <c r="G2801" s="2" t="s">
        <v>38</v>
      </c>
      <c r="H2801" s="2">
        <v>10000000</v>
      </c>
      <c r="I2801" s="2">
        <v>6.1</v>
      </c>
    </row>
    <row r="2802" spans="1:9" x14ac:dyDescent="0.3">
      <c r="A2802" s="1" t="s">
        <v>15124</v>
      </c>
      <c r="B2802" s="1">
        <v>74</v>
      </c>
      <c r="C2802" s="1">
        <v>6491350</v>
      </c>
      <c r="D2802" s="1" t="s">
        <v>8010</v>
      </c>
      <c r="E2802" s="1" t="s">
        <v>15125</v>
      </c>
      <c r="F2802" s="1" t="s">
        <v>37</v>
      </c>
      <c r="G2802" s="1" t="s">
        <v>38</v>
      </c>
      <c r="H2802" s="1">
        <v>10000000</v>
      </c>
      <c r="I2802" s="1">
        <v>5.8</v>
      </c>
    </row>
    <row r="2803" spans="1:9" x14ac:dyDescent="0.3">
      <c r="A2803" s="2" t="s">
        <v>15128</v>
      </c>
      <c r="B2803" s="2">
        <v>130</v>
      </c>
      <c r="C2803" s="2">
        <v>9473382</v>
      </c>
      <c r="D2803" s="2" t="s">
        <v>15130</v>
      </c>
      <c r="E2803" s="2" t="s">
        <v>15132</v>
      </c>
      <c r="F2803" s="2" t="s">
        <v>1464</v>
      </c>
      <c r="G2803" s="2" t="s">
        <v>268</v>
      </c>
      <c r="H2803" s="2">
        <v>10000000</v>
      </c>
      <c r="I2803" s="2">
        <v>7.7</v>
      </c>
    </row>
    <row r="2804" spans="1:9" x14ac:dyDescent="0.3">
      <c r="A2804" s="1" t="s">
        <v>5877</v>
      </c>
      <c r="B2804" s="1">
        <v>112</v>
      </c>
      <c r="C2804" s="1">
        <v>6197866</v>
      </c>
      <c r="D2804" s="1" t="s">
        <v>1544</v>
      </c>
      <c r="E2804" s="1" t="s">
        <v>15136</v>
      </c>
      <c r="F2804" s="1" t="s">
        <v>37</v>
      </c>
      <c r="G2804" s="1" t="s">
        <v>1465</v>
      </c>
      <c r="H2804" s="1">
        <v>10000000</v>
      </c>
      <c r="I2804" s="1">
        <v>8</v>
      </c>
    </row>
    <row r="2805" spans="1:9" x14ac:dyDescent="0.3">
      <c r="A2805" s="2" t="s">
        <v>15139</v>
      </c>
      <c r="B2805" s="2">
        <v>96</v>
      </c>
      <c r="C2805" s="2">
        <v>6044618</v>
      </c>
      <c r="D2805" s="2" t="s">
        <v>15140</v>
      </c>
      <c r="E2805" s="2" t="s">
        <v>15141</v>
      </c>
      <c r="F2805" s="2" t="s">
        <v>37</v>
      </c>
      <c r="G2805" s="2" t="s">
        <v>38</v>
      </c>
      <c r="H2805" s="2">
        <v>10000000</v>
      </c>
      <c r="I2805" s="2">
        <v>5.6</v>
      </c>
    </row>
    <row r="2806" spans="1:9" x14ac:dyDescent="0.3">
      <c r="A2806" s="1" t="s">
        <v>15144</v>
      </c>
      <c r="B2806" s="1">
        <v>89</v>
      </c>
      <c r="C2806" s="1">
        <v>7764027</v>
      </c>
      <c r="D2806" s="1" t="s">
        <v>2527</v>
      </c>
      <c r="E2806" s="1" t="s">
        <v>15145</v>
      </c>
      <c r="F2806" s="1" t="s">
        <v>37</v>
      </c>
      <c r="G2806" s="1" t="s">
        <v>38</v>
      </c>
      <c r="H2806" s="1">
        <v>10000000</v>
      </c>
      <c r="I2806" s="1">
        <v>6.7</v>
      </c>
    </row>
    <row r="2807" spans="1:9" x14ac:dyDescent="0.3">
      <c r="A2807" s="2" t="s">
        <v>11065</v>
      </c>
      <c r="B2807" s="2">
        <v>121</v>
      </c>
      <c r="C2807" s="2">
        <v>21569041</v>
      </c>
      <c r="D2807" s="2" t="s">
        <v>3409</v>
      </c>
      <c r="E2807" s="2" t="s">
        <v>15158</v>
      </c>
      <c r="F2807" s="2" t="s">
        <v>37</v>
      </c>
      <c r="G2807" s="2" t="s">
        <v>38</v>
      </c>
      <c r="H2807" s="2">
        <v>9000000</v>
      </c>
      <c r="I2807" s="2">
        <v>6.6</v>
      </c>
    </row>
    <row r="2808" spans="1:9" x14ac:dyDescent="0.3">
      <c r="A2808" s="1" t="s">
        <v>15162</v>
      </c>
      <c r="B2808" s="1">
        <v>85</v>
      </c>
      <c r="C2808" s="1">
        <v>4356743</v>
      </c>
      <c r="D2808" s="1" t="s">
        <v>2717</v>
      </c>
      <c r="E2808" s="1" t="s">
        <v>15163</v>
      </c>
      <c r="F2808" s="1" t="s">
        <v>37</v>
      </c>
      <c r="G2808" s="1" t="s">
        <v>38</v>
      </c>
      <c r="H2808" s="1">
        <v>16000000</v>
      </c>
      <c r="I2808" s="1">
        <v>4.0999999999999996</v>
      </c>
    </row>
    <row r="2809" spans="1:9" x14ac:dyDescent="0.3">
      <c r="A2809" s="2" t="s">
        <v>10018</v>
      </c>
      <c r="B2809" s="2">
        <v>120</v>
      </c>
      <c r="C2809" s="2">
        <v>5484375</v>
      </c>
      <c r="D2809" s="2" t="s">
        <v>15167</v>
      </c>
      <c r="E2809" s="2" t="s">
        <v>15168</v>
      </c>
      <c r="F2809" s="2" t="s">
        <v>37</v>
      </c>
      <c r="G2809" s="2" t="s">
        <v>38</v>
      </c>
      <c r="H2809" s="2">
        <v>10000000</v>
      </c>
      <c r="I2809" s="2">
        <v>7.3</v>
      </c>
    </row>
    <row r="2810" spans="1:9" x14ac:dyDescent="0.3">
      <c r="A2810" s="1" t="s">
        <v>15172</v>
      </c>
      <c r="B2810" s="1">
        <v>106</v>
      </c>
      <c r="C2810" s="1">
        <v>5348317</v>
      </c>
      <c r="D2810" s="1" t="s">
        <v>5510</v>
      </c>
      <c r="E2810" s="1" t="s">
        <v>15173</v>
      </c>
      <c r="F2810" s="1" t="s">
        <v>37</v>
      </c>
      <c r="G2810" s="1" t="s">
        <v>38</v>
      </c>
      <c r="H2810" s="1">
        <v>10000000</v>
      </c>
      <c r="I2810" s="1">
        <v>7.1</v>
      </c>
    </row>
    <row r="2811" spans="1:9" x14ac:dyDescent="0.3">
      <c r="A2811" s="2" t="s">
        <v>15176</v>
      </c>
      <c r="B2811" s="2">
        <v>83</v>
      </c>
      <c r="C2811" s="2">
        <v>4244155</v>
      </c>
      <c r="D2811" s="2" t="s">
        <v>2527</v>
      </c>
      <c r="E2811" s="2" t="s">
        <v>15178</v>
      </c>
      <c r="F2811" s="2" t="s">
        <v>37</v>
      </c>
      <c r="G2811" s="2" t="s">
        <v>38</v>
      </c>
      <c r="H2811" s="2">
        <v>10000000</v>
      </c>
      <c r="I2811" s="2">
        <v>6.5</v>
      </c>
    </row>
    <row r="2812" spans="1:9" x14ac:dyDescent="0.3">
      <c r="A2812" s="1" t="s">
        <v>15181</v>
      </c>
      <c r="B2812" s="1">
        <v>120</v>
      </c>
      <c r="C2812" s="1">
        <v>5004648</v>
      </c>
      <c r="D2812" s="1" t="s">
        <v>214</v>
      </c>
      <c r="E2812" s="1" t="s">
        <v>15184</v>
      </c>
      <c r="F2812" s="1" t="s">
        <v>9795</v>
      </c>
      <c r="G2812" s="1" t="s">
        <v>7090</v>
      </c>
      <c r="H2812" s="1">
        <v>10000000</v>
      </c>
      <c r="I2812" s="1">
        <v>7</v>
      </c>
    </row>
    <row r="2813" spans="1:9" x14ac:dyDescent="0.3">
      <c r="A2813" s="2" t="s">
        <v>15188</v>
      </c>
      <c r="B2813" s="2">
        <v>111</v>
      </c>
      <c r="C2813" s="2">
        <v>3333823</v>
      </c>
      <c r="D2813" s="2" t="s">
        <v>5567</v>
      </c>
      <c r="E2813" s="2" t="s">
        <v>15189</v>
      </c>
      <c r="F2813" s="2" t="s">
        <v>37</v>
      </c>
      <c r="G2813" s="2" t="s">
        <v>38</v>
      </c>
      <c r="H2813" s="2">
        <v>10000000</v>
      </c>
      <c r="I2813" s="2">
        <v>5.5</v>
      </c>
    </row>
    <row r="2814" spans="1:9" x14ac:dyDescent="0.3">
      <c r="A2814" s="1" t="s">
        <v>15192</v>
      </c>
      <c r="B2814" s="1">
        <v>100</v>
      </c>
      <c r="C2814" s="1">
        <v>3275585</v>
      </c>
      <c r="D2814" s="1" t="s">
        <v>464</v>
      </c>
      <c r="E2814" s="1" t="s">
        <v>15193</v>
      </c>
      <c r="F2814" s="1" t="s">
        <v>37</v>
      </c>
      <c r="G2814" s="1" t="s">
        <v>56</v>
      </c>
      <c r="H2814" s="1">
        <v>11500000</v>
      </c>
      <c r="I2814" s="1">
        <v>6.6</v>
      </c>
    </row>
    <row r="2815" spans="1:9" x14ac:dyDescent="0.3">
      <c r="A2815" s="2" t="s">
        <v>1526</v>
      </c>
      <c r="B2815" s="2">
        <v>89</v>
      </c>
      <c r="C2815" s="2">
        <v>3193102</v>
      </c>
      <c r="D2815" s="2" t="s">
        <v>2142</v>
      </c>
      <c r="E2815" s="2" t="s">
        <v>15197</v>
      </c>
      <c r="F2815" s="2" t="s">
        <v>37</v>
      </c>
      <c r="G2815" s="2" t="s">
        <v>38</v>
      </c>
      <c r="H2815" s="2">
        <v>9000000</v>
      </c>
      <c r="I2815" s="2">
        <v>7.1</v>
      </c>
    </row>
    <row r="2816" spans="1:9" x14ac:dyDescent="0.3">
      <c r="A2816" s="1" t="s">
        <v>8508</v>
      </c>
      <c r="B2816" s="1">
        <v>115</v>
      </c>
      <c r="C2816" s="1">
        <v>54557348</v>
      </c>
      <c r="D2816" s="1" t="s">
        <v>2125</v>
      </c>
      <c r="E2816" s="1" t="s">
        <v>15200</v>
      </c>
      <c r="F2816" s="1" t="s">
        <v>37</v>
      </c>
      <c r="G2816" s="1" t="s">
        <v>767</v>
      </c>
      <c r="H2816" s="1">
        <v>6500000</v>
      </c>
      <c r="I2816" s="1">
        <v>7.9</v>
      </c>
    </row>
    <row r="2817" spans="1:9" x14ac:dyDescent="0.3">
      <c r="A2817" s="2" t="s">
        <v>15203</v>
      </c>
      <c r="B2817" s="2">
        <v>135</v>
      </c>
      <c r="C2817" s="2">
        <v>3041803</v>
      </c>
      <c r="D2817" s="2" t="s">
        <v>214</v>
      </c>
      <c r="E2817" s="2" t="s">
        <v>15204</v>
      </c>
      <c r="F2817" s="2" t="s">
        <v>37</v>
      </c>
      <c r="G2817" s="2" t="s">
        <v>56</v>
      </c>
      <c r="H2817" s="2">
        <v>10000000</v>
      </c>
      <c r="I2817" s="2">
        <v>7.1</v>
      </c>
    </row>
    <row r="2818" spans="1:9" x14ac:dyDescent="0.3">
      <c r="A2818" s="1" t="s">
        <v>15207</v>
      </c>
      <c r="B2818" s="1">
        <v>92</v>
      </c>
      <c r="C2818" s="1">
        <v>3060858</v>
      </c>
      <c r="D2818" s="1" t="s">
        <v>923</v>
      </c>
      <c r="E2818" s="1" t="s">
        <v>15208</v>
      </c>
      <c r="F2818" s="1" t="s">
        <v>37</v>
      </c>
      <c r="G2818" s="1" t="s">
        <v>38</v>
      </c>
      <c r="H2818" s="1">
        <v>10000000</v>
      </c>
      <c r="I2818" s="1">
        <v>5.6</v>
      </c>
    </row>
    <row r="2819" spans="1:9" x14ac:dyDescent="0.3">
      <c r="A2819" s="2" t="s">
        <v>9610</v>
      </c>
      <c r="B2819" s="2">
        <v>120</v>
      </c>
      <c r="C2819" s="2">
        <v>1055654</v>
      </c>
      <c r="D2819" s="2" t="s">
        <v>4915</v>
      </c>
      <c r="E2819" s="2" t="s">
        <v>15213</v>
      </c>
      <c r="F2819" s="2" t="s">
        <v>37</v>
      </c>
      <c r="G2819" s="2" t="s">
        <v>767</v>
      </c>
      <c r="H2819" s="2">
        <v>10000000</v>
      </c>
      <c r="I2819" s="2">
        <v>7.3</v>
      </c>
    </row>
    <row r="2820" spans="1:9" x14ac:dyDescent="0.3">
      <c r="A2820" s="1" t="s">
        <v>15216</v>
      </c>
      <c r="B2820" s="1">
        <v>97</v>
      </c>
      <c r="C2820" s="1">
        <v>2331318</v>
      </c>
      <c r="D2820" s="1" t="s">
        <v>1671</v>
      </c>
      <c r="E2820" s="1" t="s">
        <v>15217</v>
      </c>
      <c r="F2820" s="1" t="s">
        <v>37</v>
      </c>
      <c r="G2820" s="1" t="s">
        <v>38</v>
      </c>
      <c r="H2820" s="1">
        <v>10000000</v>
      </c>
      <c r="I2820" s="1">
        <v>3.3</v>
      </c>
    </row>
    <row r="2821" spans="1:9" x14ac:dyDescent="0.3">
      <c r="A2821" s="2" t="s">
        <v>5076</v>
      </c>
      <c r="B2821" s="2">
        <v>135</v>
      </c>
      <c r="C2821" s="2">
        <v>2185266</v>
      </c>
      <c r="D2821" s="2" t="s">
        <v>5510</v>
      </c>
      <c r="E2821" s="2" t="s">
        <v>15221</v>
      </c>
      <c r="F2821" s="2" t="s">
        <v>37</v>
      </c>
      <c r="G2821" s="2" t="s">
        <v>38</v>
      </c>
      <c r="H2821" s="2">
        <v>10000000</v>
      </c>
      <c r="I2821" s="2">
        <v>6.5</v>
      </c>
    </row>
    <row r="2822" spans="1:9" x14ac:dyDescent="0.3">
      <c r="A2822" s="1" t="s">
        <v>15224</v>
      </c>
      <c r="B2822" s="1">
        <v>93</v>
      </c>
      <c r="C2822" s="1">
        <v>26583369</v>
      </c>
      <c r="D2822" s="1" t="s">
        <v>3030</v>
      </c>
      <c r="E2822" s="1" t="s">
        <v>15227</v>
      </c>
      <c r="F2822" s="1" t="s">
        <v>37</v>
      </c>
      <c r="G2822" s="1" t="s">
        <v>38</v>
      </c>
      <c r="H2822" s="1">
        <v>10000000</v>
      </c>
      <c r="I2822" s="1">
        <v>4.8</v>
      </c>
    </row>
    <row r="2823" spans="1:9" x14ac:dyDescent="0.3">
      <c r="A2823" s="2" t="s">
        <v>14099</v>
      </c>
      <c r="B2823" s="2">
        <v>118</v>
      </c>
      <c r="C2823" s="2">
        <v>800000</v>
      </c>
      <c r="D2823" s="2" t="s">
        <v>13450</v>
      </c>
      <c r="E2823" s="2" t="s">
        <v>15231</v>
      </c>
      <c r="F2823" s="2" t="s">
        <v>37</v>
      </c>
      <c r="G2823" s="2" t="s">
        <v>38</v>
      </c>
      <c r="H2823" s="2">
        <v>14000000</v>
      </c>
      <c r="I2823" s="2">
        <v>5.2</v>
      </c>
    </row>
    <row r="2824" spans="1:9" x14ac:dyDescent="0.3">
      <c r="A2824" s="1" t="s">
        <v>15234</v>
      </c>
      <c r="B2824" s="1">
        <v>97</v>
      </c>
      <c r="C2824" s="1">
        <v>7574066</v>
      </c>
      <c r="D2824" s="1" t="s">
        <v>2527</v>
      </c>
      <c r="E2824" s="1" t="s">
        <v>15236</v>
      </c>
      <c r="F2824" s="1" t="s">
        <v>37</v>
      </c>
      <c r="G2824" s="1" t="s">
        <v>38</v>
      </c>
      <c r="H2824" s="1">
        <v>10000000</v>
      </c>
      <c r="I2824" s="1">
        <v>6.3</v>
      </c>
    </row>
    <row r="2825" spans="1:9" x14ac:dyDescent="0.3">
      <c r="A2825" s="2" t="s">
        <v>198</v>
      </c>
      <c r="B2825" s="2">
        <v>98</v>
      </c>
      <c r="C2825" s="2">
        <v>1754319</v>
      </c>
      <c r="D2825" s="2" t="s">
        <v>214</v>
      </c>
      <c r="E2825" s="2" t="s">
        <v>15241</v>
      </c>
      <c r="F2825" s="2" t="s">
        <v>37</v>
      </c>
      <c r="G2825" s="2" t="s">
        <v>38</v>
      </c>
      <c r="H2825" s="2">
        <v>10000000</v>
      </c>
      <c r="I2825" s="2">
        <v>7.2</v>
      </c>
    </row>
    <row r="2826" spans="1:9" x14ac:dyDescent="0.3">
      <c r="A2826" s="1" t="s">
        <v>5403</v>
      </c>
      <c r="B2826" s="1">
        <v>98</v>
      </c>
      <c r="C2826" s="1">
        <v>1641788</v>
      </c>
      <c r="D2826" s="1" t="s">
        <v>1924</v>
      </c>
      <c r="E2826" s="1" t="s">
        <v>15245</v>
      </c>
      <c r="F2826" s="1" t="s">
        <v>37</v>
      </c>
      <c r="G2826" s="1" t="s">
        <v>268</v>
      </c>
      <c r="H2826" s="1">
        <v>8000000</v>
      </c>
      <c r="I2826" s="1">
        <v>6.8</v>
      </c>
    </row>
    <row r="2827" spans="1:9" x14ac:dyDescent="0.3">
      <c r="A2827" s="2" t="s">
        <v>15248</v>
      </c>
      <c r="B2827" s="2">
        <v>101</v>
      </c>
      <c r="C2827" s="2">
        <v>1631839</v>
      </c>
      <c r="D2827" s="2" t="s">
        <v>4262</v>
      </c>
      <c r="E2827" s="2" t="s">
        <v>15249</v>
      </c>
      <c r="F2827" s="2" t="s">
        <v>37</v>
      </c>
      <c r="G2827" s="2" t="s">
        <v>38</v>
      </c>
      <c r="H2827" s="2">
        <v>10000000</v>
      </c>
      <c r="I2827" s="2">
        <v>5.7</v>
      </c>
    </row>
    <row r="2828" spans="1:9" x14ac:dyDescent="0.3">
      <c r="A2828" s="1" t="s">
        <v>10161</v>
      </c>
      <c r="B2828" s="1">
        <v>132</v>
      </c>
      <c r="C2828" s="1">
        <v>1309849</v>
      </c>
      <c r="D2828" s="1" t="s">
        <v>214</v>
      </c>
      <c r="E2828" s="1" t="s">
        <v>15252</v>
      </c>
      <c r="F2828" s="1" t="s">
        <v>37</v>
      </c>
      <c r="G2828" s="1" t="s">
        <v>56</v>
      </c>
      <c r="H2828" s="1">
        <v>10000000</v>
      </c>
      <c r="I2828" s="1">
        <v>7.2</v>
      </c>
    </row>
    <row r="2829" spans="1:9" x14ac:dyDescent="0.3">
      <c r="A2829" s="2" t="s">
        <v>8040</v>
      </c>
      <c r="B2829" s="2">
        <v>106</v>
      </c>
      <c r="C2829" s="2">
        <v>1939441</v>
      </c>
      <c r="D2829" s="2" t="s">
        <v>1726</v>
      </c>
      <c r="E2829" s="2" t="s">
        <v>15255</v>
      </c>
      <c r="F2829" s="2" t="s">
        <v>37</v>
      </c>
      <c r="G2829" s="2" t="s">
        <v>38</v>
      </c>
      <c r="H2829" s="2">
        <v>10000000</v>
      </c>
      <c r="I2829" s="2">
        <v>6.9</v>
      </c>
    </row>
    <row r="2830" spans="1:9" x14ac:dyDescent="0.3">
      <c r="A2830" s="1" t="s">
        <v>13792</v>
      </c>
      <c r="B2830" s="1">
        <v>87</v>
      </c>
      <c r="C2830" s="1">
        <v>1276984</v>
      </c>
      <c r="D2830" s="1" t="s">
        <v>5967</v>
      </c>
      <c r="E2830" s="1" t="s">
        <v>15265</v>
      </c>
      <c r="F2830" s="1" t="s">
        <v>37</v>
      </c>
      <c r="G2830" s="1" t="s">
        <v>1465</v>
      </c>
      <c r="H2830" s="1">
        <v>10000000</v>
      </c>
      <c r="I2830" s="1">
        <v>6.2</v>
      </c>
    </row>
    <row r="2831" spans="1:9" x14ac:dyDescent="0.3">
      <c r="A2831" s="2" t="s">
        <v>4733</v>
      </c>
      <c r="B2831" s="2">
        <v>98</v>
      </c>
      <c r="C2831" s="2">
        <v>1987762</v>
      </c>
      <c r="D2831" s="2" t="s">
        <v>5274</v>
      </c>
      <c r="E2831" s="2" t="s">
        <v>15269</v>
      </c>
      <c r="F2831" s="2" t="s">
        <v>37</v>
      </c>
      <c r="G2831" s="2" t="s">
        <v>38</v>
      </c>
      <c r="H2831" s="2">
        <v>11000000</v>
      </c>
      <c r="I2831" s="2">
        <v>6.7</v>
      </c>
    </row>
    <row r="2832" spans="1:9" x14ac:dyDescent="0.3">
      <c r="A2832" s="1" t="s">
        <v>15273</v>
      </c>
      <c r="B2832" s="1">
        <v>96</v>
      </c>
      <c r="C2832" s="1">
        <v>1474508</v>
      </c>
      <c r="D2832" s="1" t="s">
        <v>2527</v>
      </c>
      <c r="E2832" s="1" t="s">
        <v>15274</v>
      </c>
      <c r="F2832" s="1" t="s">
        <v>37</v>
      </c>
      <c r="G2832" s="1" t="s">
        <v>38</v>
      </c>
      <c r="H2832" s="1">
        <v>5000000</v>
      </c>
      <c r="I2832" s="1">
        <v>6.5</v>
      </c>
    </row>
    <row r="2833" spans="1:9" x14ac:dyDescent="0.3">
      <c r="A2833" s="2" t="s">
        <v>15278</v>
      </c>
      <c r="B2833" s="2">
        <v>104</v>
      </c>
      <c r="C2833" s="2">
        <v>1011054</v>
      </c>
      <c r="D2833" s="2" t="s">
        <v>2125</v>
      </c>
      <c r="E2833" s="2" t="s">
        <v>15279</v>
      </c>
      <c r="F2833" s="2" t="s">
        <v>37</v>
      </c>
      <c r="G2833" s="2" t="s">
        <v>268</v>
      </c>
      <c r="H2833" s="2">
        <v>10000000</v>
      </c>
      <c r="I2833" s="2">
        <v>7.2</v>
      </c>
    </row>
    <row r="2834" spans="1:9" x14ac:dyDescent="0.3">
      <c r="A2834" s="1" t="s">
        <v>15282</v>
      </c>
      <c r="B2834" s="1">
        <v>93</v>
      </c>
      <c r="C2834" s="1">
        <v>900926</v>
      </c>
      <c r="D2834" s="1" t="s">
        <v>1671</v>
      </c>
      <c r="E2834" s="1" t="s">
        <v>15283</v>
      </c>
      <c r="F2834" s="1" t="s">
        <v>37</v>
      </c>
      <c r="G2834" s="1" t="s">
        <v>38</v>
      </c>
      <c r="H2834" s="1">
        <v>10000000</v>
      </c>
      <c r="I2834" s="1">
        <v>5.3</v>
      </c>
    </row>
    <row r="2835" spans="1:9" x14ac:dyDescent="0.3">
      <c r="A2835" s="2" t="s">
        <v>6977</v>
      </c>
      <c r="B2835" s="2">
        <v>95</v>
      </c>
      <c r="C2835" s="2">
        <v>866778</v>
      </c>
      <c r="D2835" s="2" t="s">
        <v>214</v>
      </c>
      <c r="E2835" s="2" t="s">
        <v>15287</v>
      </c>
      <c r="F2835" s="2" t="s">
        <v>37</v>
      </c>
      <c r="G2835" s="2" t="s">
        <v>3859</v>
      </c>
      <c r="H2835" s="2">
        <v>10000000</v>
      </c>
      <c r="I2835" s="2">
        <v>6.7</v>
      </c>
    </row>
    <row r="2836" spans="1:9" x14ac:dyDescent="0.3">
      <c r="A2836" s="1" t="s">
        <v>1294</v>
      </c>
      <c r="B2836" s="1">
        <v>89</v>
      </c>
      <c r="C2836" s="1">
        <v>598645</v>
      </c>
      <c r="D2836" s="1" t="s">
        <v>1681</v>
      </c>
      <c r="E2836" s="1" t="s">
        <v>15295</v>
      </c>
      <c r="F2836" s="1" t="s">
        <v>37</v>
      </c>
      <c r="G2836" s="1" t="s">
        <v>56</v>
      </c>
      <c r="H2836" s="1">
        <v>10000000</v>
      </c>
      <c r="I2836" s="1">
        <v>3.6</v>
      </c>
    </row>
    <row r="2837" spans="1:9" x14ac:dyDescent="0.3">
      <c r="A2837" s="2" t="s">
        <v>15298</v>
      </c>
      <c r="B2837" s="2">
        <v>107</v>
      </c>
      <c r="C2837" s="2">
        <v>578527</v>
      </c>
      <c r="D2837" s="2" t="s">
        <v>1733</v>
      </c>
      <c r="E2837" s="2" t="s">
        <v>15300</v>
      </c>
      <c r="F2837" s="2" t="s">
        <v>37</v>
      </c>
      <c r="G2837" s="2" t="s">
        <v>38</v>
      </c>
      <c r="H2837" s="2">
        <v>10000000</v>
      </c>
      <c r="I2837" s="2">
        <v>5.7</v>
      </c>
    </row>
    <row r="2838" spans="1:9" x14ac:dyDescent="0.3">
      <c r="A2838" s="1" t="s">
        <v>11094</v>
      </c>
      <c r="B2838" s="1">
        <v>85</v>
      </c>
      <c r="C2838" s="1">
        <v>488872</v>
      </c>
      <c r="D2838" s="1" t="s">
        <v>3228</v>
      </c>
      <c r="E2838" s="1" t="s">
        <v>15304</v>
      </c>
      <c r="F2838" s="1" t="s">
        <v>7241</v>
      </c>
      <c r="G2838" s="1" t="s">
        <v>3859</v>
      </c>
      <c r="H2838" s="1">
        <v>10000000</v>
      </c>
      <c r="I2838" s="1">
        <v>7.3</v>
      </c>
    </row>
    <row r="2839" spans="1:9" x14ac:dyDescent="0.3">
      <c r="A2839" s="2" t="s">
        <v>13975</v>
      </c>
      <c r="B2839" s="2">
        <v>93</v>
      </c>
      <c r="C2839" s="2">
        <v>365734</v>
      </c>
      <c r="D2839" s="2" t="s">
        <v>3409</v>
      </c>
      <c r="E2839" s="2" t="s">
        <v>15308</v>
      </c>
      <c r="F2839" s="2" t="s">
        <v>37</v>
      </c>
      <c r="G2839" s="2" t="s">
        <v>38</v>
      </c>
      <c r="H2839" s="2">
        <v>10000000</v>
      </c>
      <c r="I2839" s="2">
        <v>5</v>
      </c>
    </row>
    <row r="2840" spans="1:9" x14ac:dyDescent="0.3">
      <c r="A2840" s="1" t="s">
        <v>15312</v>
      </c>
      <c r="B2840" s="1">
        <v>101</v>
      </c>
      <c r="C2840" s="1">
        <v>231417</v>
      </c>
      <c r="D2840" s="1" t="s">
        <v>5967</v>
      </c>
      <c r="E2840" s="1" t="s">
        <v>15313</v>
      </c>
      <c r="F2840" s="1" t="s">
        <v>1464</v>
      </c>
      <c r="G2840" s="1" t="s">
        <v>1465</v>
      </c>
      <c r="H2840" s="1">
        <v>60000000</v>
      </c>
      <c r="I2840" s="1">
        <v>6.6</v>
      </c>
    </row>
    <row r="2841" spans="1:9" x14ac:dyDescent="0.3">
      <c r="A2841" s="2" t="s">
        <v>5004</v>
      </c>
      <c r="B2841" s="2">
        <v>103</v>
      </c>
      <c r="C2841" s="2">
        <v>3093491</v>
      </c>
      <c r="D2841" s="2" t="s">
        <v>1544</v>
      </c>
      <c r="E2841" s="2" t="s">
        <v>15319</v>
      </c>
      <c r="F2841" s="2" t="s">
        <v>37</v>
      </c>
      <c r="G2841" s="2" t="s">
        <v>38</v>
      </c>
      <c r="H2841" s="2">
        <v>5000000</v>
      </c>
      <c r="I2841" s="2">
        <v>6.6</v>
      </c>
    </row>
    <row r="2842" spans="1:9" x14ac:dyDescent="0.3">
      <c r="A2842" s="1" t="s">
        <v>15334</v>
      </c>
      <c r="B2842" s="1">
        <v>111</v>
      </c>
      <c r="C2842" s="1">
        <v>228524</v>
      </c>
      <c r="D2842" s="1" t="s">
        <v>2527</v>
      </c>
      <c r="E2842" s="1" t="s">
        <v>15336</v>
      </c>
      <c r="F2842" s="1" t="s">
        <v>37</v>
      </c>
      <c r="G2842" s="1" t="s">
        <v>38</v>
      </c>
      <c r="H2842" s="1">
        <v>4000000</v>
      </c>
      <c r="I2842" s="1">
        <v>7.3</v>
      </c>
    </row>
    <row r="2843" spans="1:9" x14ac:dyDescent="0.3">
      <c r="A2843" s="2" t="s">
        <v>15340</v>
      </c>
      <c r="B2843" s="2">
        <v>86</v>
      </c>
      <c r="C2843" s="2">
        <v>226792</v>
      </c>
      <c r="D2843" s="2" t="s">
        <v>15342</v>
      </c>
      <c r="E2843" s="2" t="s">
        <v>15343</v>
      </c>
      <c r="F2843" s="2" t="s">
        <v>37</v>
      </c>
      <c r="G2843" s="2" t="s">
        <v>56</v>
      </c>
      <c r="H2843" s="2">
        <v>10000000</v>
      </c>
      <c r="I2843" s="2">
        <v>6.2</v>
      </c>
    </row>
    <row r="2844" spans="1:9" x14ac:dyDescent="0.3">
      <c r="A2844" s="1" t="s">
        <v>14431</v>
      </c>
      <c r="B2844" s="1">
        <v>90</v>
      </c>
      <c r="C2844" s="1">
        <v>136432</v>
      </c>
      <c r="D2844" s="1" t="s">
        <v>12838</v>
      </c>
      <c r="E2844" s="1" t="s">
        <v>15350</v>
      </c>
      <c r="F2844" s="1" t="s">
        <v>37</v>
      </c>
      <c r="G2844" s="1" t="s">
        <v>56</v>
      </c>
      <c r="H2844" s="1">
        <v>5000000</v>
      </c>
      <c r="I2844" s="1">
        <v>6.6</v>
      </c>
    </row>
    <row r="2845" spans="1:9" x14ac:dyDescent="0.3">
      <c r="A2845" s="2" t="s">
        <v>14272</v>
      </c>
      <c r="B2845" s="2">
        <v>82</v>
      </c>
      <c r="C2845" s="2">
        <v>131617</v>
      </c>
      <c r="D2845" s="2" t="s">
        <v>4075</v>
      </c>
      <c r="E2845" s="2" t="s">
        <v>15355</v>
      </c>
      <c r="F2845" s="2" t="s">
        <v>37</v>
      </c>
      <c r="G2845" s="2" t="s">
        <v>38</v>
      </c>
      <c r="H2845" s="2">
        <v>10000000</v>
      </c>
      <c r="I2845" s="2">
        <v>6.3</v>
      </c>
    </row>
    <row r="2846" spans="1:9" x14ac:dyDescent="0.3">
      <c r="A2846" s="1" t="s">
        <v>15363</v>
      </c>
      <c r="B2846" s="1">
        <v>83</v>
      </c>
      <c r="C2846" s="1">
        <v>126247</v>
      </c>
      <c r="D2846" s="1" t="s">
        <v>1009</v>
      </c>
      <c r="E2846" s="1" t="s">
        <v>15364</v>
      </c>
      <c r="F2846" s="1" t="s">
        <v>37</v>
      </c>
      <c r="G2846" s="1" t="s">
        <v>38</v>
      </c>
      <c r="H2846" s="1">
        <v>6200000</v>
      </c>
      <c r="I2846" s="1">
        <v>3.3</v>
      </c>
    </row>
    <row r="2847" spans="1:9" x14ac:dyDescent="0.3">
      <c r="A2847" s="2" t="s">
        <v>15371</v>
      </c>
      <c r="B2847" s="2">
        <v>125</v>
      </c>
      <c r="C2847" s="2">
        <v>169379</v>
      </c>
      <c r="D2847" s="2" t="s">
        <v>1961</v>
      </c>
      <c r="E2847" s="2" t="s">
        <v>15374</v>
      </c>
      <c r="F2847" s="2" t="s">
        <v>2778</v>
      </c>
      <c r="G2847" s="2" t="s">
        <v>2913</v>
      </c>
      <c r="H2847" s="2">
        <v>10000000</v>
      </c>
      <c r="I2847" s="2">
        <v>6.2</v>
      </c>
    </row>
    <row r="2848" spans="1:9" x14ac:dyDescent="0.3">
      <c r="A2848" s="1" t="s">
        <v>15381</v>
      </c>
      <c r="B2848" s="1">
        <v>86</v>
      </c>
      <c r="C2848" s="1">
        <v>15447</v>
      </c>
      <c r="D2848" s="1" t="s">
        <v>1671</v>
      </c>
      <c r="E2848" s="1" t="s">
        <v>15383</v>
      </c>
      <c r="F2848" s="1" t="s">
        <v>37</v>
      </c>
      <c r="G2848" s="1" t="s">
        <v>38</v>
      </c>
      <c r="H2848" s="1">
        <v>10000000</v>
      </c>
      <c r="I2848" s="1">
        <v>3.5</v>
      </c>
    </row>
    <row r="2849" spans="1:9" x14ac:dyDescent="0.3">
      <c r="A2849" s="2" t="s">
        <v>15386</v>
      </c>
      <c r="B2849" s="2">
        <v>91</v>
      </c>
      <c r="C2849" s="2">
        <v>19348</v>
      </c>
      <c r="D2849" s="2" t="s">
        <v>2527</v>
      </c>
      <c r="E2849" s="2" t="s">
        <v>15387</v>
      </c>
      <c r="F2849" s="2" t="s">
        <v>37</v>
      </c>
      <c r="G2849" s="2" t="s">
        <v>38</v>
      </c>
      <c r="H2849" s="2">
        <v>10000000</v>
      </c>
      <c r="I2849" s="2">
        <v>5.5</v>
      </c>
    </row>
    <row r="2850" spans="1:9" x14ac:dyDescent="0.3">
      <c r="A2850" s="1" t="s">
        <v>15390</v>
      </c>
      <c r="B2850" s="1">
        <v>90</v>
      </c>
      <c r="C2850" s="1">
        <v>100503</v>
      </c>
      <c r="D2850" s="1" t="s">
        <v>1681</v>
      </c>
      <c r="E2850" s="1" t="s">
        <v>15391</v>
      </c>
      <c r="F2850" s="1" t="s">
        <v>37</v>
      </c>
      <c r="G2850" s="1" t="s">
        <v>38</v>
      </c>
      <c r="H2850" s="1">
        <v>8000000</v>
      </c>
      <c r="I2850" s="1">
        <v>5.9</v>
      </c>
    </row>
    <row r="2851" spans="1:9" x14ac:dyDescent="0.3">
      <c r="A2851" s="2" t="s">
        <v>15394</v>
      </c>
      <c r="B2851" s="2">
        <v>90</v>
      </c>
      <c r="C2851" s="2">
        <v>92900</v>
      </c>
      <c r="D2851" s="2" t="s">
        <v>2527</v>
      </c>
      <c r="E2851" s="2" t="s">
        <v>15395</v>
      </c>
      <c r="F2851" s="2" t="s">
        <v>37</v>
      </c>
      <c r="G2851" s="2" t="s">
        <v>38</v>
      </c>
      <c r="H2851" s="2">
        <v>5000000</v>
      </c>
      <c r="I2851" s="2">
        <v>4.7</v>
      </c>
    </row>
    <row r="2852" spans="1:9" x14ac:dyDescent="0.3">
      <c r="A2852" s="1" t="s">
        <v>15412</v>
      </c>
      <c r="B2852" s="1">
        <v>93</v>
      </c>
      <c r="C2852" s="1">
        <v>5561</v>
      </c>
      <c r="D2852" s="1" t="s">
        <v>1681</v>
      </c>
      <c r="E2852" s="1" t="s">
        <v>15415</v>
      </c>
      <c r="F2852" s="1" t="s">
        <v>37</v>
      </c>
      <c r="G2852" s="1" t="s">
        <v>38</v>
      </c>
      <c r="H2852" s="1">
        <v>10000000</v>
      </c>
      <c r="I2852" s="1">
        <v>3.9</v>
      </c>
    </row>
    <row r="2853" spans="1:9" x14ac:dyDescent="0.3">
      <c r="A2853" s="2" t="s">
        <v>15418</v>
      </c>
      <c r="B2853" s="2">
        <v>104</v>
      </c>
      <c r="C2853" s="2">
        <v>3607</v>
      </c>
      <c r="D2853" s="2" t="s">
        <v>2215</v>
      </c>
      <c r="E2853" s="2" t="s">
        <v>15420</v>
      </c>
      <c r="F2853" s="2" t="s">
        <v>37</v>
      </c>
      <c r="G2853" s="2" t="s">
        <v>3571</v>
      </c>
      <c r="H2853" s="2">
        <v>10000000</v>
      </c>
      <c r="I2853" s="2">
        <v>6.1</v>
      </c>
    </row>
    <row r="2854" spans="1:9" x14ac:dyDescent="0.3">
      <c r="A2854" s="1" t="s">
        <v>15431</v>
      </c>
      <c r="B2854" s="1">
        <v>85</v>
      </c>
      <c r="C2854" s="1">
        <v>70527</v>
      </c>
      <c r="D2854" s="1" t="s">
        <v>2527</v>
      </c>
      <c r="E2854" s="1" t="s">
        <v>15432</v>
      </c>
      <c r="F2854" s="1" t="s">
        <v>37</v>
      </c>
      <c r="G2854" s="1" t="s">
        <v>38</v>
      </c>
      <c r="H2854" s="1">
        <v>6500000</v>
      </c>
      <c r="I2854" s="1">
        <v>6.7</v>
      </c>
    </row>
    <row r="2855" spans="1:9" x14ac:dyDescent="0.3">
      <c r="A2855" s="2" t="s">
        <v>15461</v>
      </c>
      <c r="B2855" s="2">
        <v>81</v>
      </c>
      <c r="C2855" s="2">
        <v>11835</v>
      </c>
      <c r="D2855" s="2" t="s">
        <v>1415</v>
      </c>
      <c r="E2855" s="2" t="s">
        <v>15463</v>
      </c>
      <c r="F2855" s="2" t="s">
        <v>8649</v>
      </c>
      <c r="G2855" s="2" t="s">
        <v>8650</v>
      </c>
      <c r="H2855" s="2">
        <v>10000000</v>
      </c>
      <c r="I2855" s="2">
        <v>6.9</v>
      </c>
    </row>
    <row r="2856" spans="1:9" x14ac:dyDescent="0.3">
      <c r="A2856" s="1" t="s">
        <v>8607</v>
      </c>
      <c r="B2856" s="1">
        <v>135</v>
      </c>
      <c r="C2856" s="1">
        <v>128486</v>
      </c>
      <c r="D2856" s="1" t="s">
        <v>4675</v>
      </c>
      <c r="E2856" s="1" t="s">
        <v>15487</v>
      </c>
      <c r="F2856" s="1" t="s">
        <v>12700</v>
      </c>
      <c r="G2856" s="1" t="s">
        <v>5694</v>
      </c>
      <c r="H2856" s="1">
        <v>10000000</v>
      </c>
      <c r="I2856" s="1">
        <v>7.3</v>
      </c>
    </row>
    <row r="2857" spans="1:9" x14ac:dyDescent="0.3">
      <c r="A2857" s="2" t="s">
        <v>15502</v>
      </c>
      <c r="B2857" s="2">
        <v>144</v>
      </c>
      <c r="C2857" s="2">
        <v>2483955</v>
      </c>
      <c r="D2857" s="2" t="s">
        <v>214</v>
      </c>
      <c r="E2857" s="2" t="s">
        <v>15504</v>
      </c>
      <c r="F2857" s="2" t="s">
        <v>37</v>
      </c>
      <c r="G2857" s="2" t="s">
        <v>38</v>
      </c>
      <c r="H2857" s="2">
        <v>9600000</v>
      </c>
      <c r="I2857" s="2">
        <v>6.7</v>
      </c>
    </row>
    <row r="2858" spans="1:9" x14ac:dyDescent="0.3">
      <c r="A2858" s="1" t="s">
        <v>3233</v>
      </c>
      <c r="B2858" s="1">
        <v>98</v>
      </c>
      <c r="C2858" s="1">
        <v>57176582</v>
      </c>
      <c r="D2858" s="1" t="s">
        <v>1671</v>
      </c>
      <c r="E2858" s="1" t="s">
        <v>15508</v>
      </c>
      <c r="F2858" s="1" t="s">
        <v>37</v>
      </c>
      <c r="G2858" s="1" t="s">
        <v>38</v>
      </c>
      <c r="H2858" s="1">
        <v>9500000</v>
      </c>
      <c r="I2858" s="1">
        <v>6.1</v>
      </c>
    </row>
    <row r="2859" spans="1:9" x14ac:dyDescent="0.3">
      <c r="A2859" s="2" t="s">
        <v>8052</v>
      </c>
      <c r="B2859" s="2">
        <v>117</v>
      </c>
      <c r="C2859" s="2">
        <v>43100000</v>
      </c>
      <c r="D2859" s="2" t="s">
        <v>50</v>
      </c>
      <c r="E2859" s="2" t="s">
        <v>15517</v>
      </c>
      <c r="F2859" s="2" t="s">
        <v>37</v>
      </c>
      <c r="G2859" s="2" t="s">
        <v>56</v>
      </c>
      <c r="H2859" s="2">
        <v>9500000</v>
      </c>
      <c r="I2859" s="2">
        <v>6.9</v>
      </c>
    </row>
    <row r="2860" spans="1:9" x14ac:dyDescent="0.3">
      <c r="A2860" s="1" t="s">
        <v>12018</v>
      </c>
      <c r="B2860" s="1">
        <v>127</v>
      </c>
      <c r="C2860" s="1">
        <v>225377</v>
      </c>
      <c r="D2860" s="1" t="s">
        <v>214</v>
      </c>
      <c r="E2860" s="1" t="s">
        <v>15525</v>
      </c>
      <c r="F2860" s="1" t="s">
        <v>1464</v>
      </c>
      <c r="G2860" s="1" t="s">
        <v>1465</v>
      </c>
      <c r="H2860" s="1">
        <v>8900000</v>
      </c>
      <c r="I2860" s="1">
        <v>7.9</v>
      </c>
    </row>
    <row r="2861" spans="1:9" x14ac:dyDescent="0.3">
      <c r="A2861" s="2" t="s">
        <v>15529</v>
      </c>
      <c r="B2861" s="2">
        <v>98</v>
      </c>
      <c r="C2861" s="2">
        <v>14114488</v>
      </c>
      <c r="D2861" s="2" t="s">
        <v>5544</v>
      </c>
      <c r="E2861" s="2" t="s">
        <v>15530</v>
      </c>
      <c r="F2861" s="2" t="s">
        <v>37</v>
      </c>
      <c r="G2861" s="2" t="s">
        <v>38</v>
      </c>
      <c r="H2861" s="2">
        <v>10500000</v>
      </c>
      <c r="I2861" s="2">
        <v>4.5</v>
      </c>
    </row>
    <row r="2862" spans="1:9" x14ac:dyDescent="0.3">
      <c r="A2862" s="1" t="s">
        <v>15538</v>
      </c>
      <c r="B2862" s="1">
        <v>197</v>
      </c>
      <c r="C2862" s="1">
        <v>46300000</v>
      </c>
      <c r="D2862" s="1" t="s">
        <v>1374</v>
      </c>
      <c r="E2862" s="1" t="s">
        <v>15539</v>
      </c>
      <c r="F2862" s="1" t="s">
        <v>37</v>
      </c>
      <c r="G2862" s="1" t="s">
        <v>38</v>
      </c>
      <c r="H2862" s="1">
        <v>9400000</v>
      </c>
      <c r="I2862" s="1">
        <v>7.6</v>
      </c>
    </row>
    <row r="2863" spans="1:9" x14ac:dyDescent="0.3">
      <c r="A2863" s="2" t="s">
        <v>5204</v>
      </c>
      <c r="B2863" s="2">
        <v>104</v>
      </c>
      <c r="C2863" s="2">
        <v>2600000</v>
      </c>
      <c r="D2863" s="2" t="s">
        <v>3396</v>
      </c>
      <c r="E2863" s="2" t="s">
        <v>15561</v>
      </c>
      <c r="F2863" s="2" t="s">
        <v>37</v>
      </c>
      <c r="G2863" s="2" t="s">
        <v>56</v>
      </c>
      <c r="H2863" s="2">
        <v>6000000</v>
      </c>
      <c r="I2863" s="2">
        <v>7.5</v>
      </c>
    </row>
    <row r="2864" spans="1:9" x14ac:dyDescent="0.3">
      <c r="A2864" s="1" t="s">
        <v>15569</v>
      </c>
      <c r="B2864" s="1">
        <v>90</v>
      </c>
      <c r="C2864" s="1">
        <v>1602466</v>
      </c>
      <c r="D2864" s="1" t="s">
        <v>15571</v>
      </c>
      <c r="E2864" s="1" t="s">
        <v>15573</v>
      </c>
      <c r="F2864" s="1" t="s">
        <v>37</v>
      </c>
      <c r="G2864" s="1" t="s">
        <v>5612</v>
      </c>
      <c r="H2864" s="1">
        <v>600000000</v>
      </c>
      <c r="I2864" s="1">
        <v>6</v>
      </c>
    </row>
    <row r="2865" spans="1:9" x14ac:dyDescent="0.3">
      <c r="A2865" s="2" t="s">
        <v>13347</v>
      </c>
      <c r="B2865" s="2">
        <v>130</v>
      </c>
      <c r="C2865" s="2">
        <v>3029870</v>
      </c>
      <c r="D2865" s="2" t="s">
        <v>1849</v>
      </c>
      <c r="E2865" s="2" t="s">
        <v>15576</v>
      </c>
      <c r="F2865" s="2" t="s">
        <v>37</v>
      </c>
      <c r="G2865" s="2" t="s">
        <v>7711</v>
      </c>
      <c r="H2865" s="2">
        <v>7400000</v>
      </c>
      <c r="I2865" s="2">
        <v>7.1</v>
      </c>
    </row>
    <row r="2866" spans="1:9" x14ac:dyDescent="0.3">
      <c r="A2866" s="1" t="s">
        <v>15585</v>
      </c>
      <c r="B2866" s="1">
        <v>176</v>
      </c>
      <c r="C2866" s="1">
        <v>3047539</v>
      </c>
      <c r="D2866" s="1" t="s">
        <v>214</v>
      </c>
      <c r="E2866" s="1" t="s">
        <v>15587</v>
      </c>
      <c r="F2866" s="1" t="s">
        <v>5611</v>
      </c>
      <c r="G2866" s="1" t="s">
        <v>5612</v>
      </c>
      <c r="H2866" s="1">
        <v>7217600</v>
      </c>
      <c r="I2866" s="1">
        <v>6.9</v>
      </c>
    </row>
    <row r="2867" spans="1:9" x14ac:dyDescent="0.3">
      <c r="A2867" s="2" t="s">
        <v>187</v>
      </c>
      <c r="B2867" s="2">
        <v>116</v>
      </c>
      <c r="C2867" s="2">
        <v>78900000</v>
      </c>
      <c r="D2867" s="2" t="s">
        <v>10222</v>
      </c>
      <c r="E2867" s="2" t="s">
        <v>15591</v>
      </c>
      <c r="F2867" s="2" t="s">
        <v>37</v>
      </c>
      <c r="G2867" s="2" t="s">
        <v>56</v>
      </c>
      <c r="H2867" s="2">
        <v>11000000</v>
      </c>
      <c r="I2867" s="2">
        <v>8.5</v>
      </c>
    </row>
    <row r="2868" spans="1:9" x14ac:dyDescent="0.3">
      <c r="A2868" s="1" t="s">
        <v>7404</v>
      </c>
      <c r="B2868" s="1">
        <v>88</v>
      </c>
      <c r="C2868" s="1">
        <v>30859000</v>
      </c>
      <c r="D2868" s="1" t="s">
        <v>5544</v>
      </c>
      <c r="E2868" s="1" t="s">
        <v>15596</v>
      </c>
      <c r="F2868" s="1" t="s">
        <v>37</v>
      </c>
      <c r="G2868" s="1" t="s">
        <v>38</v>
      </c>
      <c r="H2868" s="1">
        <v>83532</v>
      </c>
      <c r="I2868" s="1">
        <v>7.5</v>
      </c>
    </row>
    <row r="2869" spans="1:9" x14ac:dyDescent="0.3">
      <c r="A2869" s="2" t="s">
        <v>15600</v>
      </c>
      <c r="B2869" s="2">
        <v>106</v>
      </c>
      <c r="C2869" s="2">
        <v>3571735</v>
      </c>
      <c r="D2869" s="2" t="s">
        <v>4296</v>
      </c>
      <c r="E2869" s="2" t="s">
        <v>15601</v>
      </c>
      <c r="F2869" s="2" t="s">
        <v>37</v>
      </c>
      <c r="G2869" s="2" t="s">
        <v>38</v>
      </c>
      <c r="H2869" s="2">
        <v>10000000</v>
      </c>
      <c r="I2869" s="2">
        <v>6.6</v>
      </c>
    </row>
    <row r="2870" spans="1:9" x14ac:dyDescent="0.3">
      <c r="A2870" s="1" t="s">
        <v>6997</v>
      </c>
      <c r="B2870" s="1">
        <v>181</v>
      </c>
      <c r="C2870" s="1">
        <v>50000000</v>
      </c>
      <c r="D2870" s="1" t="s">
        <v>12149</v>
      </c>
      <c r="E2870" s="1" t="s">
        <v>15604</v>
      </c>
      <c r="F2870" s="1" t="s">
        <v>37</v>
      </c>
      <c r="G2870" s="1" t="s">
        <v>38</v>
      </c>
      <c r="H2870" s="1">
        <v>9000000</v>
      </c>
      <c r="I2870" s="1">
        <v>8</v>
      </c>
    </row>
    <row r="2871" spans="1:9" x14ac:dyDescent="0.3">
      <c r="A2871" s="2" t="s">
        <v>5689</v>
      </c>
      <c r="B2871" s="2">
        <v>130</v>
      </c>
      <c r="C2871" s="2">
        <v>63600000</v>
      </c>
      <c r="D2871" s="2" t="s">
        <v>50</v>
      </c>
      <c r="E2871" s="2" t="s">
        <v>15609</v>
      </c>
      <c r="F2871" s="2" t="s">
        <v>37</v>
      </c>
      <c r="G2871" s="2" t="s">
        <v>56</v>
      </c>
      <c r="H2871" s="2">
        <v>9000000</v>
      </c>
      <c r="I2871" s="2">
        <v>7</v>
      </c>
    </row>
    <row r="2872" spans="1:9" x14ac:dyDescent="0.3">
      <c r="A2872" s="1" t="s">
        <v>3088</v>
      </c>
      <c r="B2872" s="1">
        <v>123</v>
      </c>
      <c r="C2872" s="1">
        <v>36049108</v>
      </c>
      <c r="D2872" s="1" t="s">
        <v>5806</v>
      </c>
      <c r="E2872" s="1" t="s">
        <v>15623</v>
      </c>
      <c r="F2872" s="1" t="s">
        <v>37</v>
      </c>
      <c r="G2872" s="1" t="s">
        <v>38</v>
      </c>
      <c r="H2872" s="1">
        <v>9000000</v>
      </c>
      <c r="I2872" s="1">
        <v>6.8</v>
      </c>
    </row>
    <row r="2873" spans="1:9" x14ac:dyDescent="0.3">
      <c r="A2873" s="2" t="s">
        <v>6800</v>
      </c>
      <c r="B2873" s="2">
        <v>120</v>
      </c>
      <c r="C2873" s="2">
        <v>34074895</v>
      </c>
      <c r="D2873" s="2" t="s">
        <v>2527</v>
      </c>
      <c r="E2873" s="2" t="s">
        <v>15626</v>
      </c>
      <c r="F2873" s="2" t="s">
        <v>37</v>
      </c>
      <c r="G2873" s="2" t="s">
        <v>38</v>
      </c>
      <c r="H2873" s="2">
        <v>9000000</v>
      </c>
      <c r="I2873" s="2">
        <v>6.7</v>
      </c>
    </row>
    <row r="2874" spans="1:9" x14ac:dyDescent="0.3">
      <c r="A2874" s="1" t="s">
        <v>13468</v>
      </c>
      <c r="B2874" s="1">
        <v>87</v>
      </c>
      <c r="C2874" s="1">
        <v>33244684</v>
      </c>
      <c r="D2874" s="1" t="s">
        <v>7406</v>
      </c>
      <c r="E2874" s="1" t="s">
        <v>15632</v>
      </c>
      <c r="F2874" s="1" t="s">
        <v>37</v>
      </c>
      <c r="G2874" s="1" t="s">
        <v>38</v>
      </c>
      <c r="H2874" s="1">
        <v>9000000</v>
      </c>
      <c r="I2874" s="1">
        <v>6.5</v>
      </c>
    </row>
    <row r="2875" spans="1:9" x14ac:dyDescent="0.3">
      <c r="A2875" s="2" t="s">
        <v>3806</v>
      </c>
      <c r="B2875" s="2">
        <v>123</v>
      </c>
      <c r="C2875" s="2">
        <v>24530513</v>
      </c>
      <c r="D2875" s="2" t="s">
        <v>2889</v>
      </c>
      <c r="E2875" s="2" t="s">
        <v>15637</v>
      </c>
      <c r="F2875" s="2" t="s">
        <v>37</v>
      </c>
      <c r="G2875" s="2" t="s">
        <v>38</v>
      </c>
      <c r="H2875" s="2">
        <v>9000000</v>
      </c>
      <c r="I2875" s="2">
        <v>8</v>
      </c>
    </row>
    <row r="2876" spans="1:9" x14ac:dyDescent="0.3">
      <c r="A2876" s="1" t="s">
        <v>14799</v>
      </c>
      <c r="B2876" s="1">
        <v>103</v>
      </c>
      <c r="C2876" s="1">
        <v>71519230</v>
      </c>
      <c r="D2876" s="1" t="s">
        <v>2208</v>
      </c>
      <c r="E2876" s="1" t="s">
        <v>15641</v>
      </c>
      <c r="F2876" s="1" t="s">
        <v>37</v>
      </c>
      <c r="G2876" s="1" t="s">
        <v>38</v>
      </c>
      <c r="H2876" s="1">
        <v>9000000</v>
      </c>
      <c r="I2876" s="1">
        <v>6.5</v>
      </c>
    </row>
    <row r="2877" spans="1:9" x14ac:dyDescent="0.3">
      <c r="A2877" s="2" t="s">
        <v>15645</v>
      </c>
      <c r="B2877" s="2">
        <v>91</v>
      </c>
      <c r="C2877" s="2">
        <v>20035310</v>
      </c>
      <c r="D2877" s="2" t="s">
        <v>1415</v>
      </c>
      <c r="E2877" s="2" t="s">
        <v>15646</v>
      </c>
      <c r="F2877" s="2" t="s">
        <v>37</v>
      </c>
      <c r="G2877" s="2" t="s">
        <v>38</v>
      </c>
      <c r="H2877" s="2">
        <v>9000000</v>
      </c>
      <c r="I2877" s="2">
        <v>4.9000000000000004</v>
      </c>
    </row>
    <row r="2878" spans="1:9" x14ac:dyDescent="0.3">
      <c r="A2878" s="1" t="s">
        <v>13672</v>
      </c>
      <c r="B2878" s="1">
        <v>88</v>
      </c>
      <c r="C2878" s="1">
        <v>18225165</v>
      </c>
      <c r="D2878" s="1" t="s">
        <v>4219</v>
      </c>
      <c r="E2878" s="1" t="s">
        <v>15649</v>
      </c>
      <c r="F2878" s="1" t="s">
        <v>37</v>
      </c>
      <c r="G2878" s="1" t="s">
        <v>38</v>
      </c>
      <c r="H2878" s="1">
        <v>9000000</v>
      </c>
      <c r="I2878" s="1">
        <v>7.1</v>
      </c>
    </row>
    <row r="2879" spans="1:9" x14ac:dyDescent="0.3">
      <c r="A2879" s="2" t="s">
        <v>4351</v>
      </c>
      <c r="B2879" s="2">
        <v>126</v>
      </c>
      <c r="C2879" s="2">
        <v>17804273</v>
      </c>
      <c r="D2879" s="2" t="s">
        <v>4075</v>
      </c>
      <c r="E2879" s="2" t="s">
        <v>15652</v>
      </c>
      <c r="F2879" s="2" t="s">
        <v>37</v>
      </c>
      <c r="G2879" s="2" t="s">
        <v>38</v>
      </c>
      <c r="H2879" s="2">
        <v>20000000</v>
      </c>
      <c r="I2879" s="2">
        <v>7</v>
      </c>
    </row>
    <row r="2880" spans="1:9" x14ac:dyDescent="0.3">
      <c r="A2880" s="1" t="s">
        <v>15655</v>
      </c>
      <c r="B2880" s="1">
        <v>120</v>
      </c>
      <c r="C2880" s="1">
        <v>16938179</v>
      </c>
      <c r="D2880" s="1" t="s">
        <v>2125</v>
      </c>
      <c r="E2880" s="1" t="s">
        <v>15656</v>
      </c>
      <c r="F2880" s="1" t="s">
        <v>37</v>
      </c>
      <c r="G2880" s="1" t="s">
        <v>38</v>
      </c>
      <c r="H2880" s="1">
        <v>8000000</v>
      </c>
      <c r="I2880" s="1">
        <v>7</v>
      </c>
    </row>
    <row r="2881" spans="1:9" x14ac:dyDescent="0.3">
      <c r="A2881" s="2" t="s">
        <v>11318</v>
      </c>
      <c r="B2881" s="2">
        <v>94</v>
      </c>
      <c r="C2881" s="2">
        <v>16235293</v>
      </c>
      <c r="D2881" s="2" t="s">
        <v>6403</v>
      </c>
      <c r="E2881" s="2" t="s">
        <v>15665</v>
      </c>
      <c r="F2881" s="2" t="s">
        <v>37</v>
      </c>
      <c r="G2881" s="2" t="s">
        <v>38</v>
      </c>
      <c r="H2881" s="2">
        <v>9000000</v>
      </c>
      <c r="I2881" s="2">
        <v>4.5</v>
      </c>
    </row>
    <row r="2882" spans="1:9" x14ac:dyDescent="0.3">
      <c r="A2882" s="1" t="s">
        <v>857</v>
      </c>
      <c r="B2882" s="1">
        <v>137</v>
      </c>
      <c r="C2882" s="1">
        <v>10161099</v>
      </c>
      <c r="D2882" s="1" t="s">
        <v>15673</v>
      </c>
      <c r="E2882" s="1" t="s">
        <v>15674</v>
      </c>
      <c r="F2882" s="1" t="s">
        <v>37</v>
      </c>
      <c r="G2882" s="1" t="s">
        <v>56</v>
      </c>
      <c r="H2882" s="1">
        <v>9000000</v>
      </c>
      <c r="I2882" s="1">
        <v>7.7</v>
      </c>
    </row>
    <row r="2883" spans="1:9" x14ac:dyDescent="0.3">
      <c r="A2883" s="2" t="s">
        <v>886</v>
      </c>
      <c r="B2883" s="2">
        <v>119</v>
      </c>
      <c r="C2883" s="2">
        <v>6047856</v>
      </c>
      <c r="D2883" s="2" t="s">
        <v>464</v>
      </c>
      <c r="E2883" s="2" t="s">
        <v>15689</v>
      </c>
      <c r="F2883" s="2" t="s">
        <v>37</v>
      </c>
      <c r="G2883" s="2" t="s">
        <v>38</v>
      </c>
      <c r="H2883" s="2">
        <v>8500000</v>
      </c>
      <c r="I2883" s="2">
        <v>6.7</v>
      </c>
    </row>
    <row r="2884" spans="1:9" x14ac:dyDescent="0.3">
      <c r="A2884" s="1" t="s">
        <v>6074</v>
      </c>
      <c r="B2884" s="1">
        <v>99</v>
      </c>
      <c r="C2884" s="1">
        <v>4681503</v>
      </c>
      <c r="D2884" s="1" t="s">
        <v>2527</v>
      </c>
      <c r="E2884" s="1" t="s">
        <v>15693</v>
      </c>
      <c r="F2884" s="1" t="s">
        <v>37</v>
      </c>
      <c r="G2884" s="1" t="s">
        <v>38</v>
      </c>
      <c r="H2884" s="1">
        <v>9000000</v>
      </c>
      <c r="I2884" s="1">
        <v>7</v>
      </c>
    </row>
    <row r="2885" spans="1:9" x14ac:dyDescent="0.3">
      <c r="A2885" s="2" t="s">
        <v>15696</v>
      </c>
      <c r="B2885" s="2">
        <v>79</v>
      </c>
      <c r="C2885" s="2">
        <v>4350774</v>
      </c>
      <c r="D2885" s="2" t="s">
        <v>1671</v>
      </c>
      <c r="E2885" s="2" t="s">
        <v>15697</v>
      </c>
      <c r="F2885" s="2" t="s">
        <v>37</v>
      </c>
      <c r="G2885" s="2" t="s">
        <v>38</v>
      </c>
      <c r="H2885" s="2">
        <v>8000000</v>
      </c>
      <c r="I2885" s="2">
        <v>6.5</v>
      </c>
    </row>
    <row r="2886" spans="1:9" x14ac:dyDescent="0.3">
      <c r="A2886" s="1" t="s">
        <v>13514</v>
      </c>
      <c r="B2886" s="1">
        <v>95</v>
      </c>
      <c r="C2886" s="1">
        <v>2955039</v>
      </c>
      <c r="D2886" s="1" t="s">
        <v>1634</v>
      </c>
      <c r="E2886" s="1" t="s">
        <v>15716</v>
      </c>
      <c r="F2886" s="1" t="s">
        <v>37</v>
      </c>
      <c r="G2886" s="1" t="s">
        <v>38</v>
      </c>
      <c r="H2886" s="1">
        <v>9000000</v>
      </c>
      <c r="I2886" s="1">
        <v>6.2</v>
      </c>
    </row>
    <row r="2887" spans="1:9" x14ac:dyDescent="0.3">
      <c r="A2887" s="2" t="s">
        <v>11891</v>
      </c>
      <c r="B2887" s="2">
        <v>103</v>
      </c>
      <c r="C2887" s="2">
        <v>1530535</v>
      </c>
      <c r="D2887" s="2" t="s">
        <v>1415</v>
      </c>
      <c r="E2887" s="2" t="s">
        <v>15720</v>
      </c>
      <c r="F2887" s="2" t="s">
        <v>37</v>
      </c>
      <c r="G2887" s="2" t="s">
        <v>38</v>
      </c>
      <c r="H2887" s="2">
        <v>9000000</v>
      </c>
      <c r="I2887" s="2">
        <v>5.7</v>
      </c>
    </row>
    <row r="2888" spans="1:9" x14ac:dyDescent="0.3">
      <c r="A2888" s="1" t="s">
        <v>10959</v>
      </c>
      <c r="B2888" s="1">
        <v>92</v>
      </c>
      <c r="C2888" s="1">
        <v>4881867</v>
      </c>
      <c r="D2888" s="1" t="s">
        <v>6419</v>
      </c>
      <c r="E2888" s="1" t="s">
        <v>15723</v>
      </c>
      <c r="F2888" s="1" t="s">
        <v>37</v>
      </c>
      <c r="G2888" s="1" t="s">
        <v>38</v>
      </c>
      <c r="H2888" s="1">
        <v>9000000</v>
      </c>
      <c r="I2888" s="1">
        <v>6.4</v>
      </c>
    </row>
    <row r="2889" spans="1:9" x14ac:dyDescent="0.3">
      <c r="A2889" s="2" t="s">
        <v>11871</v>
      </c>
      <c r="B2889" s="2">
        <v>84</v>
      </c>
      <c r="C2889" s="2">
        <v>11860839</v>
      </c>
      <c r="D2889" s="2" t="s">
        <v>4068</v>
      </c>
      <c r="E2889" s="2" t="s">
        <v>15738</v>
      </c>
      <c r="F2889" s="2" t="s">
        <v>37</v>
      </c>
      <c r="G2889" s="2" t="s">
        <v>38</v>
      </c>
      <c r="H2889" s="2">
        <v>9000000</v>
      </c>
      <c r="I2889" s="2">
        <v>5.4</v>
      </c>
    </row>
    <row r="2890" spans="1:9" x14ac:dyDescent="0.3">
      <c r="A2890" s="1" t="s">
        <v>15742</v>
      </c>
      <c r="B2890" s="1">
        <v>300</v>
      </c>
      <c r="C2890" s="1">
        <v>454255</v>
      </c>
      <c r="D2890" s="1" t="s">
        <v>1098</v>
      </c>
      <c r="E2890" s="1" t="s">
        <v>15744</v>
      </c>
      <c r="F2890" s="1" t="s">
        <v>13246</v>
      </c>
      <c r="G2890" s="1" t="s">
        <v>13247</v>
      </c>
      <c r="H2890" s="1">
        <v>400000000</v>
      </c>
      <c r="I2890" s="1">
        <v>6.6</v>
      </c>
    </row>
    <row r="2891" spans="1:9" x14ac:dyDescent="0.3">
      <c r="A2891" s="2" t="s">
        <v>15748</v>
      </c>
      <c r="B2891" s="2">
        <v>120</v>
      </c>
      <c r="C2891" s="2">
        <v>349618</v>
      </c>
      <c r="D2891" s="2" t="s">
        <v>6403</v>
      </c>
      <c r="E2891" s="2" t="s">
        <v>15749</v>
      </c>
      <c r="F2891" s="2" t="s">
        <v>37</v>
      </c>
      <c r="G2891" s="2" t="s">
        <v>7090</v>
      </c>
      <c r="H2891" s="2">
        <v>9000000</v>
      </c>
      <c r="I2891" s="2">
        <v>6.1</v>
      </c>
    </row>
    <row r="2892" spans="1:9" x14ac:dyDescent="0.3">
      <c r="A2892" s="1" t="s">
        <v>11327</v>
      </c>
      <c r="B2892" s="1">
        <v>121</v>
      </c>
      <c r="C2892" s="1">
        <v>112935</v>
      </c>
      <c r="D2892" s="1" t="s">
        <v>3409</v>
      </c>
      <c r="E2892" s="1" t="s">
        <v>15757</v>
      </c>
      <c r="F2892" s="1" t="s">
        <v>37</v>
      </c>
      <c r="G2892" s="1" t="s">
        <v>56</v>
      </c>
      <c r="H2892" s="1">
        <v>9000000</v>
      </c>
      <c r="I2892" s="1">
        <v>7.6</v>
      </c>
    </row>
    <row r="2893" spans="1:9" x14ac:dyDescent="0.3">
      <c r="A2893" s="2" t="s">
        <v>15761</v>
      </c>
      <c r="B2893" s="2">
        <v>97</v>
      </c>
      <c r="C2893" s="2">
        <v>883887</v>
      </c>
      <c r="D2893" s="2" t="s">
        <v>3409</v>
      </c>
      <c r="E2893" s="2" t="s">
        <v>15763</v>
      </c>
      <c r="F2893" s="2" t="s">
        <v>37</v>
      </c>
      <c r="G2893" s="2" t="s">
        <v>38</v>
      </c>
      <c r="H2893" s="2">
        <v>9000000</v>
      </c>
      <c r="I2893" s="2">
        <v>6.2</v>
      </c>
    </row>
    <row r="2894" spans="1:9" x14ac:dyDescent="0.3">
      <c r="A2894" s="1" t="s">
        <v>13125</v>
      </c>
      <c r="B2894" s="1">
        <v>86</v>
      </c>
      <c r="C2894" s="1">
        <v>13751</v>
      </c>
      <c r="D2894" s="1" t="s">
        <v>7144</v>
      </c>
      <c r="E2894" s="1" t="s">
        <v>15768</v>
      </c>
      <c r="F2894" s="1" t="s">
        <v>37</v>
      </c>
      <c r="G2894" s="1" t="s">
        <v>370</v>
      </c>
      <c r="H2894" s="1">
        <v>11400000</v>
      </c>
      <c r="I2894" s="1">
        <v>6.6</v>
      </c>
    </row>
    <row r="2895" spans="1:9" x14ac:dyDescent="0.3">
      <c r="A2895" s="2" t="s">
        <v>15772</v>
      </c>
      <c r="B2895" s="2">
        <v>45</v>
      </c>
      <c r="C2895" s="2">
        <v>145109</v>
      </c>
      <c r="D2895" s="2" t="s">
        <v>2174</v>
      </c>
      <c r="E2895" s="2" t="s">
        <v>15775</v>
      </c>
      <c r="F2895" s="2" t="s">
        <v>15778</v>
      </c>
      <c r="G2895" s="2" t="s">
        <v>7711</v>
      </c>
      <c r="H2895" s="2">
        <v>45000000</v>
      </c>
      <c r="I2895" s="2">
        <v>7.3</v>
      </c>
    </row>
    <row r="2896" spans="1:9" x14ac:dyDescent="0.3">
      <c r="A2896" s="1" t="s">
        <v>15779</v>
      </c>
      <c r="B2896" s="1">
        <v>97</v>
      </c>
      <c r="C2896" s="1">
        <v>1046166</v>
      </c>
      <c r="D2896" s="1" t="s">
        <v>6545</v>
      </c>
      <c r="E2896" s="1" t="s">
        <v>15780</v>
      </c>
      <c r="F2896" s="1" t="s">
        <v>37</v>
      </c>
      <c r="G2896" s="1" t="s">
        <v>767</v>
      </c>
      <c r="H2896" s="1">
        <v>9000000</v>
      </c>
      <c r="I2896" s="1">
        <v>4.2</v>
      </c>
    </row>
    <row r="2897" spans="1:9" x14ac:dyDescent="0.3">
      <c r="A2897" s="2" t="s">
        <v>15798</v>
      </c>
      <c r="B2897" s="2">
        <v>93</v>
      </c>
      <c r="C2897" s="2">
        <v>174635000</v>
      </c>
      <c r="D2897" s="2" t="s">
        <v>4219</v>
      </c>
      <c r="E2897" s="2" t="s">
        <v>15799</v>
      </c>
      <c r="F2897" s="2" t="s">
        <v>37</v>
      </c>
      <c r="G2897" s="2" t="s">
        <v>370</v>
      </c>
      <c r="H2897" s="2">
        <v>8800000</v>
      </c>
      <c r="I2897" s="2">
        <v>6.5</v>
      </c>
    </row>
    <row r="2898" spans="1:9" x14ac:dyDescent="0.3">
      <c r="A2898" s="1" t="s">
        <v>15823</v>
      </c>
      <c r="B2898" s="1">
        <v>84</v>
      </c>
      <c r="C2898" s="1">
        <v>14373825</v>
      </c>
      <c r="D2898" s="1" t="s">
        <v>2215</v>
      </c>
      <c r="E2898" s="1" t="s">
        <v>15824</v>
      </c>
      <c r="F2898" s="1" t="s">
        <v>37</v>
      </c>
      <c r="G2898" s="1" t="s">
        <v>38</v>
      </c>
      <c r="H2898" s="1">
        <v>8600000</v>
      </c>
      <c r="I2898" s="1">
        <v>6.5</v>
      </c>
    </row>
    <row r="2899" spans="1:9" x14ac:dyDescent="0.3">
      <c r="A2899" s="2" t="s">
        <v>15832</v>
      </c>
      <c r="B2899" s="2">
        <v>96</v>
      </c>
      <c r="C2899" s="2">
        <v>162</v>
      </c>
      <c r="D2899" s="2" t="s">
        <v>334</v>
      </c>
      <c r="E2899" s="2" t="s">
        <v>15833</v>
      </c>
      <c r="F2899" s="2" t="s">
        <v>37</v>
      </c>
      <c r="G2899" s="2" t="s">
        <v>13247</v>
      </c>
      <c r="H2899" s="2">
        <v>9000000</v>
      </c>
      <c r="I2899" s="2">
        <v>5.7</v>
      </c>
    </row>
    <row r="2900" spans="1:9" x14ac:dyDescent="0.3">
      <c r="A2900" s="1" t="s">
        <v>4893</v>
      </c>
      <c r="B2900" s="1">
        <v>112</v>
      </c>
      <c r="C2900" s="1">
        <v>39462438</v>
      </c>
      <c r="D2900" s="1" t="s">
        <v>7837</v>
      </c>
      <c r="E2900" s="1" t="s">
        <v>15840</v>
      </c>
      <c r="F2900" s="1" t="s">
        <v>37</v>
      </c>
      <c r="G2900" s="1" t="s">
        <v>38</v>
      </c>
      <c r="H2900" s="1">
        <v>7000000</v>
      </c>
      <c r="I2900" s="1">
        <v>7.3</v>
      </c>
    </row>
    <row r="2901" spans="1:9" x14ac:dyDescent="0.3">
      <c r="A2901" s="2" t="s">
        <v>15844</v>
      </c>
      <c r="B2901" s="2">
        <v>125</v>
      </c>
      <c r="C2901" s="2">
        <v>29200000</v>
      </c>
      <c r="D2901" s="2" t="s">
        <v>7837</v>
      </c>
      <c r="E2901" s="2" t="s">
        <v>15846</v>
      </c>
      <c r="F2901" s="2" t="s">
        <v>37</v>
      </c>
      <c r="G2901" s="2" t="s">
        <v>38</v>
      </c>
      <c r="H2901" s="2">
        <v>8500000</v>
      </c>
      <c r="I2901" s="2">
        <v>6.9</v>
      </c>
    </row>
    <row r="2902" spans="1:9" x14ac:dyDescent="0.3">
      <c r="A2902" s="1" t="s">
        <v>15850</v>
      </c>
      <c r="B2902" s="1">
        <v>96</v>
      </c>
      <c r="C2902" s="1">
        <v>21564616</v>
      </c>
      <c r="D2902" s="1" t="s">
        <v>1671</v>
      </c>
      <c r="E2902" s="1" t="s">
        <v>15851</v>
      </c>
      <c r="F2902" s="1" t="s">
        <v>37</v>
      </c>
      <c r="G2902" s="1" t="s">
        <v>38</v>
      </c>
      <c r="H2902" s="1">
        <v>8500000</v>
      </c>
      <c r="I2902" s="1">
        <v>5</v>
      </c>
    </row>
    <row r="2903" spans="1:9" x14ac:dyDescent="0.3">
      <c r="A2903" s="2" t="s">
        <v>8191</v>
      </c>
      <c r="B2903" s="2">
        <v>103</v>
      </c>
      <c r="C2903" s="2">
        <v>14879556</v>
      </c>
      <c r="D2903" s="2" t="s">
        <v>2527</v>
      </c>
      <c r="E2903" s="2" t="s">
        <v>15867</v>
      </c>
      <c r="F2903" s="2" t="s">
        <v>37</v>
      </c>
      <c r="G2903" s="2" t="s">
        <v>38</v>
      </c>
      <c r="H2903" s="2">
        <v>8000000</v>
      </c>
      <c r="I2903" s="2">
        <v>7.3</v>
      </c>
    </row>
    <row r="2904" spans="1:9" x14ac:dyDescent="0.3">
      <c r="A2904" s="1" t="s">
        <v>15874</v>
      </c>
      <c r="B2904" s="1">
        <v>101</v>
      </c>
      <c r="C2904" s="1">
        <v>34017854</v>
      </c>
      <c r="D2904" s="1" t="s">
        <v>1671</v>
      </c>
      <c r="E2904" s="1" t="s">
        <v>15875</v>
      </c>
      <c r="F2904" s="1" t="s">
        <v>37</v>
      </c>
      <c r="G2904" s="1" t="s">
        <v>38</v>
      </c>
      <c r="H2904" s="1">
        <v>8500000</v>
      </c>
      <c r="I2904" s="1">
        <v>6.5</v>
      </c>
    </row>
    <row r="2905" spans="1:9" x14ac:dyDescent="0.3">
      <c r="A2905" s="2" t="s">
        <v>12123</v>
      </c>
      <c r="B2905" s="2">
        <v>104</v>
      </c>
      <c r="C2905" s="2">
        <v>4273372</v>
      </c>
      <c r="D2905" s="2" t="s">
        <v>7837</v>
      </c>
      <c r="E2905" s="2" t="s">
        <v>15879</v>
      </c>
      <c r="F2905" s="2" t="s">
        <v>37</v>
      </c>
      <c r="G2905" s="2" t="s">
        <v>38</v>
      </c>
      <c r="H2905" s="2">
        <v>22000000</v>
      </c>
      <c r="I2905" s="2">
        <v>2.1</v>
      </c>
    </row>
    <row r="2906" spans="1:9" x14ac:dyDescent="0.3">
      <c r="A2906" s="1" t="s">
        <v>14295</v>
      </c>
      <c r="B2906" s="1">
        <v>119</v>
      </c>
      <c r="C2906" s="1">
        <v>4440055</v>
      </c>
      <c r="D2906" s="1" t="s">
        <v>6326</v>
      </c>
      <c r="E2906" s="1" t="s">
        <v>15894</v>
      </c>
      <c r="F2906" s="1" t="s">
        <v>37</v>
      </c>
      <c r="G2906" s="1" t="s">
        <v>56</v>
      </c>
      <c r="H2906" s="1">
        <v>8500000</v>
      </c>
      <c r="I2906" s="1">
        <v>7</v>
      </c>
    </row>
    <row r="2907" spans="1:9" x14ac:dyDescent="0.3">
      <c r="A2907" s="2" t="s">
        <v>14704</v>
      </c>
      <c r="B2907" s="2">
        <v>128</v>
      </c>
      <c r="C2907" s="2">
        <v>4018695</v>
      </c>
      <c r="D2907" s="2" t="s">
        <v>1826</v>
      </c>
      <c r="E2907" s="2" t="s">
        <v>15899</v>
      </c>
      <c r="F2907" s="2" t="s">
        <v>5611</v>
      </c>
      <c r="G2907" s="2" t="s">
        <v>5612</v>
      </c>
      <c r="H2907" s="2">
        <v>12000000</v>
      </c>
      <c r="I2907" s="2">
        <v>8</v>
      </c>
    </row>
    <row r="2908" spans="1:9" x14ac:dyDescent="0.3">
      <c r="A2908" s="1" t="s">
        <v>11361</v>
      </c>
      <c r="B2908" s="1">
        <v>106</v>
      </c>
      <c r="C2908" s="1">
        <v>6262942</v>
      </c>
      <c r="D2908" s="1" t="s">
        <v>1023</v>
      </c>
      <c r="E2908" s="1" t="s">
        <v>15903</v>
      </c>
      <c r="F2908" s="1" t="s">
        <v>37</v>
      </c>
      <c r="G2908" s="1" t="s">
        <v>38</v>
      </c>
      <c r="H2908" s="1">
        <v>9000000</v>
      </c>
      <c r="I2908" s="1">
        <v>6.9</v>
      </c>
    </row>
    <row r="2909" spans="1:9" x14ac:dyDescent="0.3">
      <c r="A2909" s="2" t="s">
        <v>15906</v>
      </c>
      <c r="B2909" s="2">
        <v>126</v>
      </c>
      <c r="C2909" s="2">
        <v>1997807</v>
      </c>
      <c r="D2909" s="2" t="s">
        <v>1826</v>
      </c>
      <c r="E2909" s="2" t="s">
        <v>15908</v>
      </c>
      <c r="F2909" s="2" t="s">
        <v>37</v>
      </c>
      <c r="G2909" s="2" t="s">
        <v>38</v>
      </c>
      <c r="H2909" s="2">
        <v>8000000</v>
      </c>
      <c r="I2909" s="2">
        <v>7.1</v>
      </c>
    </row>
    <row r="2910" spans="1:9" x14ac:dyDescent="0.3">
      <c r="A2910" s="1" t="s">
        <v>14787</v>
      </c>
      <c r="B2910" s="1">
        <v>150</v>
      </c>
      <c r="C2910" s="1">
        <v>140244</v>
      </c>
      <c r="D2910" s="1" t="s">
        <v>15939</v>
      </c>
      <c r="E2910" s="1" t="s">
        <v>15940</v>
      </c>
      <c r="F2910" s="1" t="s">
        <v>37</v>
      </c>
      <c r="G2910" s="1" t="s">
        <v>38</v>
      </c>
      <c r="H2910" s="1">
        <v>8500000</v>
      </c>
      <c r="I2910" s="1">
        <v>6.7</v>
      </c>
    </row>
    <row r="2911" spans="1:9" x14ac:dyDescent="0.3">
      <c r="A2911" s="2" t="s">
        <v>1764</v>
      </c>
      <c r="B2911" s="2">
        <v>178</v>
      </c>
      <c r="C2911" s="2">
        <v>107930000</v>
      </c>
      <c r="D2911" s="2" t="s">
        <v>1935</v>
      </c>
      <c r="E2911" s="2" t="s">
        <v>15952</v>
      </c>
      <c r="F2911" s="2" t="s">
        <v>37</v>
      </c>
      <c r="G2911" s="2" t="s">
        <v>38</v>
      </c>
      <c r="H2911" s="2">
        <v>8000000</v>
      </c>
      <c r="I2911" s="2">
        <v>8.9</v>
      </c>
    </row>
    <row r="2912" spans="1:9" x14ac:dyDescent="0.3">
      <c r="A2912" s="1" t="s">
        <v>15960</v>
      </c>
      <c r="B2912" s="1">
        <v>117</v>
      </c>
      <c r="C2912" s="1">
        <v>32279955</v>
      </c>
      <c r="D2912" s="1" t="s">
        <v>2125</v>
      </c>
      <c r="E2912" s="1" t="s">
        <v>15961</v>
      </c>
      <c r="F2912" s="1" t="s">
        <v>37</v>
      </c>
      <c r="G2912" s="1" t="s">
        <v>38</v>
      </c>
      <c r="H2912" s="1">
        <v>8500000</v>
      </c>
      <c r="I2912" s="1">
        <v>7.9</v>
      </c>
    </row>
    <row r="2913" spans="1:9" x14ac:dyDescent="0.3">
      <c r="A2913" s="2" t="s">
        <v>4939</v>
      </c>
      <c r="B2913" s="2">
        <v>119</v>
      </c>
      <c r="C2913" s="2">
        <v>4992159</v>
      </c>
      <c r="D2913" s="2" t="s">
        <v>12838</v>
      </c>
      <c r="E2913" s="2" t="s">
        <v>15966</v>
      </c>
      <c r="F2913" s="2" t="s">
        <v>37</v>
      </c>
      <c r="G2913" s="2" t="s">
        <v>38</v>
      </c>
      <c r="H2913" s="2">
        <v>8550000</v>
      </c>
      <c r="I2913" s="2">
        <v>5.6</v>
      </c>
    </row>
    <row r="2914" spans="1:9" x14ac:dyDescent="0.3">
      <c r="A2914" s="1" t="s">
        <v>7281</v>
      </c>
      <c r="B2914" s="1">
        <v>174</v>
      </c>
      <c r="C2914" s="1">
        <v>163214286</v>
      </c>
      <c r="D2914" s="1" t="s">
        <v>15970</v>
      </c>
      <c r="E2914" s="1" t="s">
        <v>15972</v>
      </c>
      <c r="F2914" s="1" t="s">
        <v>37</v>
      </c>
      <c r="G2914" s="1" t="s">
        <v>38</v>
      </c>
      <c r="H2914" s="1">
        <v>8200000</v>
      </c>
      <c r="I2914" s="1">
        <v>8</v>
      </c>
    </row>
    <row r="2915" spans="1:9" x14ac:dyDescent="0.3">
      <c r="A2915" s="2" t="s">
        <v>850</v>
      </c>
      <c r="B2915" s="2">
        <v>111</v>
      </c>
      <c r="C2915" s="2">
        <v>69800000</v>
      </c>
      <c r="D2915" s="2" t="s">
        <v>3632</v>
      </c>
      <c r="E2915" s="2" t="s">
        <v>15977</v>
      </c>
      <c r="F2915" s="2" t="s">
        <v>37</v>
      </c>
      <c r="G2915" s="2" t="s">
        <v>38</v>
      </c>
      <c r="H2915" s="2">
        <v>8000000</v>
      </c>
      <c r="I2915" s="2">
        <v>6.2</v>
      </c>
    </row>
    <row r="2916" spans="1:9" x14ac:dyDescent="0.3">
      <c r="A2916" s="1" t="s">
        <v>15981</v>
      </c>
      <c r="B2916" s="1">
        <v>101</v>
      </c>
      <c r="C2916" s="1">
        <v>59889948</v>
      </c>
      <c r="D2916" s="1" t="s">
        <v>2527</v>
      </c>
      <c r="E2916" s="1" t="s">
        <v>15983</v>
      </c>
      <c r="F2916" s="1" t="s">
        <v>37</v>
      </c>
      <c r="G2916" s="1" t="s">
        <v>38</v>
      </c>
      <c r="H2916" s="1">
        <v>8000000</v>
      </c>
      <c r="I2916" s="1">
        <v>7.9</v>
      </c>
    </row>
    <row r="2917" spans="1:9" x14ac:dyDescent="0.3">
      <c r="A2917" s="2" t="s">
        <v>3891</v>
      </c>
      <c r="B2917" s="2">
        <v>89</v>
      </c>
      <c r="C2917" s="2">
        <v>52287414</v>
      </c>
      <c r="D2917" s="2" t="s">
        <v>7043</v>
      </c>
      <c r="E2917" s="2" t="s">
        <v>15988</v>
      </c>
      <c r="F2917" s="2" t="s">
        <v>37</v>
      </c>
      <c r="G2917" s="2" t="s">
        <v>38</v>
      </c>
      <c r="H2917" s="2">
        <v>8000000</v>
      </c>
      <c r="I2917" s="2">
        <v>8.1</v>
      </c>
    </row>
    <row r="2918" spans="1:9" x14ac:dyDescent="0.3">
      <c r="A2918" s="1" t="s">
        <v>5289</v>
      </c>
      <c r="B2918" s="1">
        <v>113</v>
      </c>
      <c r="C2918" s="1">
        <v>45063889</v>
      </c>
      <c r="D2918" s="1" t="s">
        <v>3171</v>
      </c>
      <c r="E2918" s="1" t="s">
        <v>15993</v>
      </c>
      <c r="F2918" s="1" t="s">
        <v>37</v>
      </c>
      <c r="G2918" s="1" t="s">
        <v>56</v>
      </c>
      <c r="H2918" s="1">
        <v>8000000</v>
      </c>
      <c r="I2918" s="1">
        <v>7.6</v>
      </c>
    </row>
    <row r="2919" spans="1:9" x14ac:dyDescent="0.3">
      <c r="A2919" s="2" t="s">
        <v>15997</v>
      </c>
      <c r="B2919" s="2">
        <v>95</v>
      </c>
      <c r="C2919" s="2">
        <v>40066497</v>
      </c>
      <c r="D2919" s="2" t="s">
        <v>6199</v>
      </c>
      <c r="E2919" s="2" t="s">
        <v>16000</v>
      </c>
      <c r="F2919" s="2" t="s">
        <v>37</v>
      </c>
      <c r="G2919" s="2" t="s">
        <v>38</v>
      </c>
      <c r="H2919" s="2">
        <v>8000000</v>
      </c>
      <c r="I2919" s="2">
        <v>3.5</v>
      </c>
    </row>
    <row r="2920" spans="1:9" x14ac:dyDescent="0.3">
      <c r="A2920" s="1" t="s">
        <v>16004</v>
      </c>
      <c r="B2920" s="1">
        <v>112</v>
      </c>
      <c r="C2920" s="1">
        <v>36500000</v>
      </c>
      <c r="D2920" s="1" t="s">
        <v>1726</v>
      </c>
      <c r="E2920" s="1" t="s">
        <v>16005</v>
      </c>
      <c r="F2920" s="1" t="s">
        <v>37</v>
      </c>
      <c r="G2920" s="1" t="s">
        <v>38</v>
      </c>
      <c r="H2920" s="1">
        <v>8000000</v>
      </c>
      <c r="I2920" s="1">
        <v>7.6</v>
      </c>
    </row>
    <row r="2921" spans="1:9" x14ac:dyDescent="0.3">
      <c r="A2921" s="2" t="s">
        <v>13454</v>
      </c>
      <c r="B2921" s="2">
        <v>109</v>
      </c>
      <c r="C2921" s="2">
        <v>27362712</v>
      </c>
      <c r="D2921" s="2" t="s">
        <v>5788</v>
      </c>
      <c r="E2921" s="2" t="s">
        <v>16008</v>
      </c>
      <c r="F2921" s="2" t="s">
        <v>37</v>
      </c>
      <c r="G2921" s="2" t="s">
        <v>38</v>
      </c>
      <c r="H2921" s="2">
        <v>8000000</v>
      </c>
      <c r="I2921" s="2">
        <v>6.5</v>
      </c>
    </row>
    <row r="2922" spans="1:9" x14ac:dyDescent="0.3">
      <c r="A2922" s="1" t="s">
        <v>16011</v>
      </c>
      <c r="B2922" s="1">
        <v>108</v>
      </c>
      <c r="C2922" s="1">
        <v>34746109</v>
      </c>
      <c r="D2922" s="1" t="s">
        <v>16012</v>
      </c>
      <c r="E2922" s="1" t="s">
        <v>16013</v>
      </c>
      <c r="F2922" s="1" t="s">
        <v>37</v>
      </c>
      <c r="G2922" s="1" t="s">
        <v>38</v>
      </c>
      <c r="H2922" s="1">
        <v>8000000</v>
      </c>
      <c r="I2922" s="1">
        <v>5.6</v>
      </c>
    </row>
    <row r="2923" spans="1:9" x14ac:dyDescent="0.3">
      <c r="A2923" s="2" t="s">
        <v>8197</v>
      </c>
      <c r="B2923" s="2">
        <v>100</v>
      </c>
      <c r="C2923" s="2">
        <v>34963967</v>
      </c>
      <c r="D2923" s="2" t="s">
        <v>1415</v>
      </c>
      <c r="E2923" s="2" t="s">
        <v>16016</v>
      </c>
      <c r="F2923" s="2" t="s">
        <v>37</v>
      </c>
      <c r="G2923" s="2" t="s">
        <v>38</v>
      </c>
      <c r="H2923" s="2">
        <v>8000000</v>
      </c>
      <c r="I2923" s="2">
        <v>7.7</v>
      </c>
    </row>
    <row r="2924" spans="1:9" x14ac:dyDescent="0.3">
      <c r="A2924" s="1" t="s">
        <v>16019</v>
      </c>
      <c r="B2924" s="1">
        <v>90</v>
      </c>
      <c r="C2924" s="1">
        <v>25926543</v>
      </c>
      <c r="D2924" s="1" t="s">
        <v>3030</v>
      </c>
      <c r="E2924" s="1" t="s">
        <v>16022</v>
      </c>
      <c r="F2924" s="1" t="s">
        <v>37</v>
      </c>
      <c r="G2924" s="1" t="s">
        <v>38</v>
      </c>
      <c r="H2924" s="1">
        <v>8000000</v>
      </c>
      <c r="I2924" s="1">
        <v>5.2</v>
      </c>
    </row>
    <row r="2925" spans="1:9" x14ac:dyDescent="0.3">
      <c r="A2925" s="2" t="s">
        <v>16026</v>
      </c>
      <c r="B2925" s="2">
        <v>94</v>
      </c>
      <c r="C2925" s="2">
        <v>26049082</v>
      </c>
      <c r="D2925" s="2" t="s">
        <v>1681</v>
      </c>
      <c r="E2925" s="2" t="s">
        <v>16029</v>
      </c>
      <c r="F2925" s="2" t="s">
        <v>37</v>
      </c>
      <c r="G2925" s="2" t="s">
        <v>38</v>
      </c>
      <c r="H2925" s="2">
        <v>8000000</v>
      </c>
      <c r="I2925" s="2">
        <v>6.1</v>
      </c>
    </row>
    <row r="2926" spans="1:9" x14ac:dyDescent="0.3">
      <c r="A2926" s="1" t="s">
        <v>857</v>
      </c>
      <c r="B2926" s="1">
        <v>111</v>
      </c>
      <c r="C2926" s="1">
        <v>22551000</v>
      </c>
      <c r="D2926" s="1" t="s">
        <v>1415</v>
      </c>
      <c r="E2926" s="1" t="s">
        <v>16043</v>
      </c>
      <c r="F2926" s="1" t="s">
        <v>37</v>
      </c>
      <c r="G2926" s="1" t="s">
        <v>56</v>
      </c>
      <c r="H2926" s="1">
        <v>8000000</v>
      </c>
      <c r="I2926" s="1">
        <v>7.4</v>
      </c>
    </row>
    <row r="2927" spans="1:9" x14ac:dyDescent="0.3">
      <c r="A2927" s="2" t="s">
        <v>16046</v>
      </c>
      <c r="B2927" s="2">
        <v>142</v>
      </c>
      <c r="C2927" s="2">
        <v>22800000</v>
      </c>
      <c r="D2927" s="2" t="s">
        <v>50</v>
      </c>
      <c r="E2927" s="2" t="s">
        <v>16049</v>
      </c>
      <c r="F2927" s="2" t="s">
        <v>37</v>
      </c>
      <c r="G2927" s="2" t="s">
        <v>56</v>
      </c>
      <c r="H2927" s="2">
        <v>7000000</v>
      </c>
      <c r="I2927" s="2">
        <v>6.8</v>
      </c>
    </row>
    <row r="2928" spans="1:9" x14ac:dyDescent="0.3">
      <c r="A2928" s="1" t="s">
        <v>6308</v>
      </c>
      <c r="B2928" s="1">
        <v>107</v>
      </c>
      <c r="C2928" s="1">
        <v>18090181</v>
      </c>
      <c r="D2928" s="1" t="s">
        <v>2664</v>
      </c>
      <c r="E2928" s="1" t="s">
        <v>16059</v>
      </c>
      <c r="F2928" s="1" t="s">
        <v>37</v>
      </c>
      <c r="G2928" s="1" t="s">
        <v>38</v>
      </c>
      <c r="H2928" s="1">
        <v>8000000</v>
      </c>
      <c r="I2928" s="1">
        <v>6.4</v>
      </c>
    </row>
    <row r="2929" spans="1:9" x14ac:dyDescent="0.3">
      <c r="A2929" s="2" t="s">
        <v>5911</v>
      </c>
      <c r="B2929" s="2">
        <v>91</v>
      </c>
      <c r="C2929" s="2">
        <v>17843379</v>
      </c>
      <c r="D2929" s="2" t="s">
        <v>1415</v>
      </c>
      <c r="E2929" s="2" t="s">
        <v>16063</v>
      </c>
      <c r="F2929" s="2" t="s">
        <v>37</v>
      </c>
      <c r="G2929" s="2" t="s">
        <v>38</v>
      </c>
      <c r="H2929" s="2">
        <v>8000000</v>
      </c>
      <c r="I2929" s="2">
        <v>5.7</v>
      </c>
    </row>
    <row r="2930" spans="1:9" x14ac:dyDescent="0.3">
      <c r="A2930" s="1" t="s">
        <v>14086</v>
      </c>
      <c r="B2930" s="1">
        <v>82</v>
      </c>
      <c r="C2930" s="1">
        <v>17278980</v>
      </c>
      <c r="D2930" s="1" t="s">
        <v>1009</v>
      </c>
      <c r="E2930" s="1" t="s">
        <v>16072</v>
      </c>
      <c r="F2930" s="1" t="s">
        <v>37</v>
      </c>
      <c r="G2930" s="1" t="s">
        <v>38</v>
      </c>
      <c r="H2930" s="1">
        <v>8000000</v>
      </c>
      <c r="I2930" s="1">
        <v>6.7</v>
      </c>
    </row>
    <row r="2931" spans="1:9" x14ac:dyDescent="0.3">
      <c r="A2931" s="2" t="s">
        <v>16075</v>
      </c>
      <c r="B2931" s="2">
        <v>97</v>
      </c>
      <c r="C2931" s="2">
        <v>16699684</v>
      </c>
      <c r="D2931" s="2" t="s">
        <v>1681</v>
      </c>
      <c r="E2931" s="2" t="s">
        <v>16076</v>
      </c>
      <c r="F2931" s="2" t="s">
        <v>37</v>
      </c>
      <c r="G2931" s="2" t="s">
        <v>38</v>
      </c>
      <c r="H2931" s="2">
        <v>8000000</v>
      </c>
      <c r="I2931" s="2">
        <v>5.6</v>
      </c>
    </row>
    <row r="2932" spans="1:9" x14ac:dyDescent="0.3">
      <c r="A2932" s="1" t="s">
        <v>16079</v>
      </c>
      <c r="B2932" s="1">
        <v>102</v>
      </c>
      <c r="C2932" s="1">
        <v>15047419</v>
      </c>
      <c r="D2932" s="1" t="s">
        <v>1935</v>
      </c>
      <c r="E2932" s="1" t="s">
        <v>16080</v>
      </c>
      <c r="F2932" s="1" t="s">
        <v>37</v>
      </c>
      <c r="G2932" s="1" t="s">
        <v>38</v>
      </c>
      <c r="H2932" s="1">
        <v>7000000</v>
      </c>
      <c r="I2932" s="1">
        <v>7.6</v>
      </c>
    </row>
    <row r="2933" spans="1:9" x14ac:dyDescent="0.3">
      <c r="A2933" s="2" t="s">
        <v>8950</v>
      </c>
      <c r="B2933" s="2">
        <v>93</v>
      </c>
      <c r="C2933" s="2">
        <v>14015786</v>
      </c>
      <c r="D2933" s="2" t="s">
        <v>214</v>
      </c>
      <c r="E2933" s="2" t="s">
        <v>16083</v>
      </c>
      <c r="F2933" s="2" t="s">
        <v>37</v>
      </c>
      <c r="G2933" s="2" t="s">
        <v>38</v>
      </c>
      <c r="H2933" s="2">
        <v>5000000</v>
      </c>
      <c r="I2933" s="2">
        <v>6.5</v>
      </c>
    </row>
    <row r="2934" spans="1:9" x14ac:dyDescent="0.3">
      <c r="A2934" s="1" t="s">
        <v>16092</v>
      </c>
      <c r="B2934" s="1">
        <v>138</v>
      </c>
      <c r="C2934" s="1">
        <v>10269307</v>
      </c>
      <c r="D2934" s="1" t="s">
        <v>334</v>
      </c>
      <c r="E2934" s="1" t="s">
        <v>16093</v>
      </c>
      <c r="F2934" s="1" t="s">
        <v>37</v>
      </c>
      <c r="G2934" s="1" t="s">
        <v>38</v>
      </c>
      <c r="H2934" s="1">
        <v>8000000</v>
      </c>
      <c r="I2934" s="1">
        <v>6.3</v>
      </c>
    </row>
    <row r="2935" spans="1:9" x14ac:dyDescent="0.3">
      <c r="A2935" s="2" t="s">
        <v>16101</v>
      </c>
      <c r="B2935" s="2">
        <v>93</v>
      </c>
      <c r="C2935" s="2">
        <v>17536788</v>
      </c>
      <c r="D2935" s="2" t="s">
        <v>1415</v>
      </c>
      <c r="E2935" s="2" t="s">
        <v>16103</v>
      </c>
      <c r="F2935" s="2" t="s">
        <v>37</v>
      </c>
      <c r="G2935" s="2" t="s">
        <v>38</v>
      </c>
      <c r="H2935" s="2">
        <v>8000000</v>
      </c>
      <c r="I2935" s="2">
        <v>7.1</v>
      </c>
    </row>
    <row r="2936" spans="1:9" x14ac:dyDescent="0.3">
      <c r="A2936" s="1" t="s">
        <v>3732</v>
      </c>
      <c r="B2936" s="1">
        <v>92</v>
      </c>
      <c r="C2936" s="1">
        <v>58401464</v>
      </c>
      <c r="D2936" s="1" t="s">
        <v>1681</v>
      </c>
      <c r="E2936" s="1" t="s">
        <v>16107</v>
      </c>
      <c r="F2936" s="1" t="s">
        <v>37</v>
      </c>
      <c r="G2936" s="1" t="s">
        <v>38</v>
      </c>
      <c r="H2936" s="1">
        <v>8000000</v>
      </c>
      <c r="I2936" s="1">
        <v>7.1</v>
      </c>
    </row>
    <row r="2937" spans="1:9" x14ac:dyDescent="0.3">
      <c r="A2937" s="2" t="s">
        <v>9172</v>
      </c>
      <c r="B2937" s="2">
        <v>92</v>
      </c>
      <c r="C2937" s="2">
        <v>8279017</v>
      </c>
      <c r="D2937" s="2" t="s">
        <v>11575</v>
      </c>
      <c r="E2937" s="2" t="s">
        <v>16115</v>
      </c>
      <c r="F2937" s="2" t="s">
        <v>37</v>
      </c>
      <c r="G2937" s="2" t="s">
        <v>56</v>
      </c>
      <c r="H2937" s="2">
        <v>8000000</v>
      </c>
      <c r="I2937" s="2">
        <v>6.9</v>
      </c>
    </row>
    <row r="2938" spans="1:9" x14ac:dyDescent="0.3">
      <c r="A2938" s="1" t="s">
        <v>12365</v>
      </c>
      <c r="B2938" s="1">
        <v>104</v>
      </c>
      <c r="C2938" s="1">
        <v>10106233</v>
      </c>
      <c r="D2938" s="1" t="s">
        <v>2527</v>
      </c>
      <c r="E2938" s="1" t="s">
        <v>16118</v>
      </c>
      <c r="F2938" s="1" t="s">
        <v>37</v>
      </c>
      <c r="G2938" s="1" t="s">
        <v>38</v>
      </c>
      <c r="H2938" s="1">
        <v>8000000</v>
      </c>
      <c r="I2938" s="1">
        <v>5.4</v>
      </c>
    </row>
    <row r="2939" spans="1:9" x14ac:dyDescent="0.3">
      <c r="A2939" s="2" t="s">
        <v>11050</v>
      </c>
      <c r="B2939" s="2">
        <v>89</v>
      </c>
      <c r="C2939" s="2">
        <v>4692814</v>
      </c>
      <c r="D2939" s="2" t="s">
        <v>1671</v>
      </c>
      <c r="E2939" s="2" t="s">
        <v>16124</v>
      </c>
      <c r="F2939" s="2" t="s">
        <v>37</v>
      </c>
      <c r="G2939" s="2" t="s">
        <v>38</v>
      </c>
      <c r="H2939" s="2">
        <v>8000000</v>
      </c>
      <c r="I2939" s="2">
        <v>5.0999999999999996</v>
      </c>
    </row>
    <row r="2940" spans="1:9" x14ac:dyDescent="0.3">
      <c r="A2940" s="1" t="s">
        <v>16127</v>
      </c>
      <c r="B2940" s="1">
        <v>92</v>
      </c>
      <c r="C2940" s="1">
        <v>5018450</v>
      </c>
      <c r="D2940" s="1" t="s">
        <v>3632</v>
      </c>
      <c r="E2940" s="1" t="s">
        <v>16128</v>
      </c>
      <c r="F2940" s="1" t="s">
        <v>37</v>
      </c>
      <c r="G2940" s="1" t="s">
        <v>38</v>
      </c>
      <c r="H2940" s="1">
        <v>8000000</v>
      </c>
      <c r="I2940" s="1">
        <v>5.3</v>
      </c>
    </row>
    <row r="2941" spans="1:9" x14ac:dyDescent="0.3">
      <c r="A2941" s="2" t="s">
        <v>16139</v>
      </c>
      <c r="B2941" s="2">
        <v>90</v>
      </c>
      <c r="C2941" s="2">
        <v>3442820</v>
      </c>
      <c r="D2941" s="2" t="s">
        <v>16140</v>
      </c>
      <c r="E2941" s="2" t="s">
        <v>16141</v>
      </c>
      <c r="F2941" s="2" t="s">
        <v>37</v>
      </c>
      <c r="G2941" s="2" t="s">
        <v>38</v>
      </c>
      <c r="H2941" s="2">
        <v>8000000</v>
      </c>
      <c r="I2941" s="2">
        <v>7.3</v>
      </c>
    </row>
    <row r="2942" spans="1:9" x14ac:dyDescent="0.3">
      <c r="A2942" s="1" t="s">
        <v>11327</v>
      </c>
      <c r="B2942" s="1">
        <v>129</v>
      </c>
      <c r="C2942" s="1">
        <v>3205244</v>
      </c>
      <c r="D2942" s="1" t="s">
        <v>2527</v>
      </c>
      <c r="E2942" s="1" t="s">
        <v>16145</v>
      </c>
      <c r="F2942" s="1" t="s">
        <v>37</v>
      </c>
      <c r="G2942" s="1" t="s">
        <v>56</v>
      </c>
      <c r="H2942" s="1">
        <v>10000000</v>
      </c>
      <c r="I2942" s="1">
        <v>7.3</v>
      </c>
    </row>
    <row r="2943" spans="1:9" x14ac:dyDescent="0.3">
      <c r="A2943" s="2" t="s">
        <v>16148</v>
      </c>
      <c r="B2943" s="2">
        <v>111</v>
      </c>
      <c r="C2943" s="2">
        <v>3076425</v>
      </c>
      <c r="D2943" s="2" t="s">
        <v>16149</v>
      </c>
      <c r="E2943" s="2" t="s">
        <v>16150</v>
      </c>
      <c r="F2943" s="2" t="s">
        <v>1464</v>
      </c>
      <c r="G2943" s="2" t="s">
        <v>1465</v>
      </c>
      <c r="H2943" s="2">
        <v>8000000</v>
      </c>
      <c r="I2943" s="2">
        <v>7.1</v>
      </c>
    </row>
    <row r="2944" spans="1:9" x14ac:dyDescent="0.3">
      <c r="A2944" s="1" t="s">
        <v>12976</v>
      </c>
      <c r="B2944" s="1">
        <v>79</v>
      </c>
      <c r="C2944" s="1">
        <v>2275557</v>
      </c>
      <c r="D2944" s="1" t="s">
        <v>422</v>
      </c>
      <c r="E2944" s="1" t="s">
        <v>16154</v>
      </c>
      <c r="F2944" s="1" t="s">
        <v>37</v>
      </c>
      <c r="G2944" s="1" t="s">
        <v>38</v>
      </c>
      <c r="H2944" s="1">
        <v>8000000</v>
      </c>
      <c r="I2944" s="1">
        <v>6</v>
      </c>
    </row>
    <row r="2945" spans="1:9" x14ac:dyDescent="0.3">
      <c r="A2945" s="2" t="s">
        <v>4950</v>
      </c>
      <c r="B2945" s="2">
        <v>104</v>
      </c>
      <c r="C2945" s="2">
        <v>1789892</v>
      </c>
      <c r="D2945" s="2" t="s">
        <v>1009</v>
      </c>
      <c r="E2945" s="2" t="s">
        <v>16158</v>
      </c>
      <c r="F2945" s="2" t="s">
        <v>37</v>
      </c>
      <c r="G2945" s="2" t="s">
        <v>767</v>
      </c>
      <c r="H2945" s="2">
        <v>8000000</v>
      </c>
      <c r="I2945" s="2">
        <v>6.6</v>
      </c>
    </row>
    <row r="2946" spans="1:9" x14ac:dyDescent="0.3">
      <c r="A2946" s="1" t="s">
        <v>16162</v>
      </c>
      <c r="B2946" s="1">
        <v>101</v>
      </c>
      <c r="C2946" s="1">
        <v>6350058</v>
      </c>
      <c r="D2946" s="1" t="s">
        <v>1415</v>
      </c>
      <c r="E2946" s="1" t="s">
        <v>16163</v>
      </c>
      <c r="F2946" s="1" t="s">
        <v>37</v>
      </c>
      <c r="G2946" s="1" t="s">
        <v>38</v>
      </c>
      <c r="H2946" s="1">
        <v>8000000</v>
      </c>
      <c r="I2946" s="1">
        <v>7.2</v>
      </c>
    </row>
    <row r="2947" spans="1:9" x14ac:dyDescent="0.3">
      <c r="A2947" s="2" t="s">
        <v>9721</v>
      </c>
      <c r="B2947" s="2">
        <v>113</v>
      </c>
      <c r="C2947" s="2">
        <v>1094798</v>
      </c>
      <c r="D2947" s="2" t="s">
        <v>3067</v>
      </c>
      <c r="E2947" s="2" t="s">
        <v>16167</v>
      </c>
      <c r="F2947" s="2" t="s">
        <v>37</v>
      </c>
      <c r="G2947" s="2" t="s">
        <v>56</v>
      </c>
      <c r="H2947" s="2">
        <v>7200000</v>
      </c>
      <c r="I2947" s="2">
        <v>7.2</v>
      </c>
    </row>
    <row r="2948" spans="1:9" x14ac:dyDescent="0.3">
      <c r="A2948" s="1" t="s">
        <v>11653</v>
      </c>
      <c r="B2948" s="1">
        <v>92</v>
      </c>
      <c r="C2948" s="1">
        <v>1071240</v>
      </c>
      <c r="D2948" s="1" t="s">
        <v>1544</v>
      </c>
      <c r="E2948" s="1" t="s">
        <v>16170</v>
      </c>
      <c r="F2948" s="1" t="s">
        <v>37</v>
      </c>
      <c r="G2948" s="1" t="s">
        <v>56</v>
      </c>
      <c r="H2948" s="1">
        <v>8000000</v>
      </c>
      <c r="I2948" s="1">
        <v>6.9</v>
      </c>
    </row>
    <row r="2949" spans="1:9" x14ac:dyDescent="0.3">
      <c r="A2949" s="2" t="s">
        <v>16174</v>
      </c>
      <c r="B2949" s="2">
        <v>106</v>
      </c>
      <c r="C2949" s="2">
        <v>532190</v>
      </c>
      <c r="D2949" s="2" t="s">
        <v>6939</v>
      </c>
      <c r="E2949" s="2" t="s">
        <v>16176</v>
      </c>
      <c r="F2949" s="2" t="s">
        <v>37</v>
      </c>
      <c r="G2949" s="2" t="s">
        <v>38</v>
      </c>
      <c r="H2949" s="2">
        <v>8000000</v>
      </c>
      <c r="I2949" s="2">
        <v>6.8</v>
      </c>
    </row>
    <row r="2950" spans="1:9" x14ac:dyDescent="0.3">
      <c r="A2950" s="1" t="s">
        <v>16185</v>
      </c>
      <c r="B2950" s="1">
        <v>75</v>
      </c>
      <c r="C2950" s="1">
        <v>686383</v>
      </c>
      <c r="D2950" s="1" t="s">
        <v>628</v>
      </c>
      <c r="E2950" s="1" t="s">
        <v>16188</v>
      </c>
      <c r="F2950" s="1" t="s">
        <v>37</v>
      </c>
      <c r="G2950" s="1" t="s">
        <v>1465</v>
      </c>
      <c r="H2950" s="1">
        <v>6500000</v>
      </c>
      <c r="I2950" s="1">
        <v>7.7</v>
      </c>
    </row>
    <row r="2951" spans="1:9" x14ac:dyDescent="0.3">
      <c r="A2951" s="2" t="s">
        <v>16192</v>
      </c>
      <c r="B2951" s="2">
        <v>104</v>
      </c>
      <c r="C2951" s="2">
        <v>16168741</v>
      </c>
      <c r="D2951" s="2" t="s">
        <v>6199</v>
      </c>
      <c r="E2951" s="2" t="s">
        <v>16194</v>
      </c>
      <c r="F2951" s="2" t="s">
        <v>37</v>
      </c>
      <c r="G2951" s="2" t="s">
        <v>38</v>
      </c>
      <c r="H2951" s="2">
        <v>8000000</v>
      </c>
      <c r="I2951" s="2">
        <v>7.4</v>
      </c>
    </row>
    <row r="2952" spans="1:9" x14ac:dyDescent="0.3">
      <c r="A2952" s="1" t="s">
        <v>16198</v>
      </c>
      <c r="B2952" s="1">
        <v>108</v>
      </c>
      <c r="C2952" s="1">
        <v>568695</v>
      </c>
      <c r="D2952" s="1" t="s">
        <v>8921</v>
      </c>
      <c r="E2952" s="1" t="s">
        <v>16199</v>
      </c>
      <c r="F2952" s="1" t="s">
        <v>37</v>
      </c>
      <c r="G2952" s="1" t="s">
        <v>38</v>
      </c>
      <c r="H2952" s="1">
        <v>8000000</v>
      </c>
      <c r="I2952" s="1">
        <v>6.5</v>
      </c>
    </row>
    <row r="2953" spans="1:9" x14ac:dyDescent="0.3">
      <c r="A2953" s="2" t="s">
        <v>16202</v>
      </c>
      <c r="B2953" s="2">
        <v>99</v>
      </c>
      <c r="C2953" s="2">
        <v>398420</v>
      </c>
      <c r="D2953" s="2" t="s">
        <v>1935</v>
      </c>
      <c r="E2953" s="2" t="s">
        <v>16204</v>
      </c>
      <c r="F2953" s="2" t="s">
        <v>37</v>
      </c>
      <c r="G2953" s="2" t="s">
        <v>38</v>
      </c>
      <c r="H2953" s="2">
        <v>8000000</v>
      </c>
      <c r="I2953" s="2">
        <v>6.4</v>
      </c>
    </row>
    <row r="2954" spans="1:9" x14ac:dyDescent="0.3">
      <c r="A2954" s="1" t="s">
        <v>16212</v>
      </c>
      <c r="B2954" s="1">
        <v>109</v>
      </c>
      <c r="C2954" s="1">
        <v>336456</v>
      </c>
      <c r="D2954" s="1" t="s">
        <v>16213</v>
      </c>
      <c r="E2954" s="1" t="s">
        <v>16214</v>
      </c>
      <c r="F2954" s="1" t="s">
        <v>37</v>
      </c>
      <c r="G2954" s="1" t="s">
        <v>38</v>
      </c>
      <c r="H2954" s="1">
        <v>8000000</v>
      </c>
      <c r="I2954" s="1">
        <v>5.6</v>
      </c>
    </row>
    <row r="2955" spans="1:9" x14ac:dyDescent="0.3">
      <c r="A2955" s="2" t="s">
        <v>16220</v>
      </c>
      <c r="B2955" s="2">
        <v>93</v>
      </c>
      <c r="C2955" s="2">
        <v>298110</v>
      </c>
      <c r="D2955" s="2" t="s">
        <v>14309</v>
      </c>
      <c r="E2955" s="2" t="s">
        <v>16222</v>
      </c>
      <c r="F2955" s="2" t="s">
        <v>37</v>
      </c>
      <c r="G2955" s="2" t="s">
        <v>268</v>
      </c>
      <c r="H2955" s="2">
        <v>8000000</v>
      </c>
      <c r="I2955" s="2">
        <v>6.8</v>
      </c>
    </row>
    <row r="2956" spans="1:9" x14ac:dyDescent="0.3">
      <c r="A2956" s="1" t="s">
        <v>5477</v>
      </c>
      <c r="B2956" s="1">
        <v>99</v>
      </c>
      <c r="C2956" s="1">
        <v>127144</v>
      </c>
      <c r="D2956" s="1" t="s">
        <v>1415</v>
      </c>
      <c r="E2956" s="1" t="s">
        <v>16226</v>
      </c>
      <c r="F2956" s="1" t="s">
        <v>37</v>
      </c>
      <c r="G2956" s="1" t="s">
        <v>38</v>
      </c>
      <c r="H2956" s="1">
        <v>8000000</v>
      </c>
      <c r="I2956" s="1">
        <v>5.5</v>
      </c>
    </row>
    <row r="2957" spans="1:9" x14ac:dyDescent="0.3">
      <c r="A2957" s="2" t="s">
        <v>6963</v>
      </c>
      <c r="B2957" s="2">
        <v>98</v>
      </c>
      <c r="C2957" s="2">
        <v>117190</v>
      </c>
      <c r="D2957" s="2" t="s">
        <v>1752</v>
      </c>
      <c r="E2957" s="2" t="s">
        <v>16229</v>
      </c>
      <c r="F2957" s="2" t="s">
        <v>37</v>
      </c>
      <c r="G2957" s="2" t="s">
        <v>56</v>
      </c>
      <c r="H2957" s="2">
        <v>8000000</v>
      </c>
      <c r="I2957" s="2">
        <v>6.9</v>
      </c>
    </row>
    <row r="2958" spans="1:9" x14ac:dyDescent="0.3">
      <c r="A2958" s="1" t="s">
        <v>16232</v>
      </c>
      <c r="B2958" s="1">
        <v>95</v>
      </c>
      <c r="C2958" s="1">
        <v>108662</v>
      </c>
      <c r="D2958" s="1" t="s">
        <v>6790</v>
      </c>
      <c r="E2958" s="1" t="s">
        <v>16234</v>
      </c>
      <c r="F2958" s="1" t="s">
        <v>37</v>
      </c>
      <c r="G2958" s="1" t="s">
        <v>38</v>
      </c>
      <c r="H2958" s="1">
        <v>8000000</v>
      </c>
      <c r="I2958" s="1">
        <v>6</v>
      </c>
    </row>
    <row r="2959" spans="1:9" x14ac:dyDescent="0.3">
      <c r="A2959" s="2" t="s">
        <v>16240</v>
      </c>
      <c r="B2959" s="2">
        <v>107</v>
      </c>
      <c r="C2959" s="2">
        <v>53481</v>
      </c>
      <c r="D2959" s="2" t="s">
        <v>2125</v>
      </c>
      <c r="E2959" s="2" t="s">
        <v>16241</v>
      </c>
      <c r="F2959" s="2" t="s">
        <v>37</v>
      </c>
      <c r="G2959" s="2" t="s">
        <v>38</v>
      </c>
      <c r="H2959" s="2">
        <v>8000000</v>
      </c>
      <c r="I2959" s="2">
        <v>6.4</v>
      </c>
    </row>
    <row r="2960" spans="1:9" x14ac:dyDescent="0.3">
      <c r="A2960" s="1" t="s">
        <v>16244</v>
      </c>
      <c r="B2960" s="1">
        <v>102</v>
      </c>
      <c r="C2960" s="1">
        <v>23106</v>
      </c>
      <c r="D2960" s="1" t="s">
        <v>3124</v>
      </c>
      <c r="E2960" s="1" t="s">
        <v>16246</v>
      </c>
      <c r="F2960" s="1" t="s">
        <v>37</v>
      </c>
      <c r="G2960" s="1" t="s">
        <v>7090</v>
      </c>
      <c r="H2960" s="1">
        <v>50000000</v>
      </c>
      <c r="I2960" s="1">
        <v>6.6</v>
      </c>
    </row>
    <row r="2961" spans="1:9" x14ac:dyDescent="0.3">
      <c r="A2961" s="2" t="s">
        <v>16249</v>
      </c>
      <c r="B2961" s="2">
        <v>97</v>
      </c>
      <c r="C2961" s="2">
        <v>52961</v>
      </c>
      <c r="D2961" s="2" t="s">
        <v>3409</v>
      </c>
      <c r="E2961" s="2" t="s">
        <v>16252</v>
      </c>
      <c r="F2961" s="2" t="s">
        <v>37</v>
      </c>
      <c r="G2961" s="2" t="s">
        <v>3571</v>
      </c>
      <c r="H2961" s="2">
        <v>8000000</v>
      </c>
      <c r="I2961" s="2">
        <v>5.3</v>
      </c>
    </row>
    <row r="2962" spans="1:9" x14ac:dyDescent="0.3">
      <c r="A2962" s="1" t="s">
        <v>11441</v>
      </c>
      <c r="B2962" s="1">
        <v>124</v>
      </c>
      <c r="C2962" s="1">
        <v>439162</v>
      </c>
      <c r="D2962" s="1" t="s">
        <v>16256</v>
      </c>
      <c r="E2962" s="1" t="s">
        <v>16258</v>
      </c>
      <c r="F2962" s="1" t="s">
        <v>676</v>
      </c>
      <c r="G2962" s="1" t="s">
        <v>677</v>
      </c>
      <c r="H2962" s="1">
        <v>1100000000</v>
      </c>
      <c r="I2962" s="1">
        <v>8.1</v>
      </c>
    </row>
    <row r="2963" spans="1:9" x14ac:dyDescent="0.3">
      <c r="A2963" s="2" t="s">
        <v>16281</v>
      </c>
      <c r="B2963" s="2">
        <v>90</v>
      </c>
      <c r="C2963" s="2">
        <v>671240</v>
      </c>
      <c r="D2963" s="2" t="s">
        <v>1415</v>
      </c>
      <c r="E2963" s="2" t="s">
        <v>16282</v>
      </c>
      <c r="F2963" s="2" t="s">
        <v>37</v>
      </c>
      <c r="G2963" s="2" t="s">
        <v>56</v>
      </c>
      <c r="H2963" s="2">
        <v>7900000</v>
      </c>
      <c r="I2963" s="2">
        <v>6.9</v>
      </c>
    </row>
    <row r="2964" spans="1:9" x14ac:dyDescent="0.3">
      <c r="A2964" s="1" t="s">
        <v>16301</v>
      </c>
      <c r="B2964" s="1">
        <v>90</v>
      </c>
      <c r="C2964" s="1">
        <v>882290</v>
      </c>
      <c r="D2964" s="1" t="s">
        <v>3479</v>
      </c>
      <c r="E2964" s="1" t="s">
        <v>16302</v>
      </c>
      <c r="F2964" s="1" t="s">
        <v>37</v>
      </c>
      <c r="G2964" s="1" t="s">
        <v>370</v>
      </c>
      <c r="H2964" s="1">
        <v>10000000</v>
      </c>
      <c r="I2964" s="1">
        <v>6.5</v>
      </c>
    </row>
    <row r="2965" spans="1:9" x14ac:dyDescent="0.3">
      <c r="A2965" s="2" t="s">
        <v>6248</v>
      </c>
      <c r="B2965" s="2">
        <v>99</v>
      </c>
      <c r="C2965" s="2">
        <v>106593296</v>
      </c>
      <c r="D2965" s="2" t="s">
        <v>3932</v>
      </c>
      <c r="E2965" s="2" t="s">
        <v>16314</v>
      </c>
      <c r="F2965" s="2" t="s">
        <v>37</v>
      </c>
      <c r="G2965" s="2" t="s">
        <v>38</v>
      </c>
      <c r="H2965" s="2">
        <v>7500000</v>
      </c>
      <c r="I2965" s="2">
        <v>7.4</v>
      </c>
    </row>
    <row r="2966" spans="1:9" x14ac:dyDescent="0.3">
      <c r="A2966" s="1" t="s">
        <v>7785</v>
      </c>
      <c r="B2966" s="1">
        <v>115</v>
      </c>
      <c r="C2966" s="1">
        <v>43490057</v>
      </c>
      <c r="D2966" s="1" t="s">
        <v>2527</v>
      </c>
      <c r="E2966" s="1" t="s">
        <v>16318</v>
      </c>
      <c r="F2966" s="1" t="s">
        <v>37</v>
      </c>
      <c r="G2966" s="1" t="s">
        <v>38</v>
      </c>
      <c r="H2966" s="1">
        <v>7500000</v>
      </c>
      <c r="I2966" s="1">
        <v>6.9</v>
      </c>
    </row>
    <row r="2967" spans="1:9" x14ac:dyDescent="0.3">
      <c r="A2967" s="2" t="s">
        <v>16321</v>
      </c>
      <c r="B2967" s="2">
        <v>89</v>
      </c>
      <c r="C2967" s="2">
        <v>32333860</v>
      </c>
      <c r="D2967" s="2" t="s">
        <v>2136</v>
      </c>
      <c r="E2967" s="2" t="s">
        <v>16324</v>
      </c>
      <c r="F2967" s="2" t="s">
        <v>7241</v>
      </c>
      <c r="G2967" s="2" t="s">
        <v>3859</v>
      </c>
      <c r="H2967" s="2">
        <v>7500000</v>
      </c>
      <c r="I2967" s="2">
        <v>6.7</v>
      </c>
    </row>
    <row r="2968" spans="1:9" x14ac:dyDescent="0.3">
      <c r="A2968" s="1" t="s">
        <v>8186</v>
      </c>
      <c r="B2968" s="1">
        <v>92</v>
      </c>
      <c r="C2968" s="1">
        <v>24792061</v>
      </c>
      <c r="D2968" s="1" t="s">
        <v>2527</v>
      </c>
      <c r="E2968" s="1" t="s">
        <v>16335</v>
      </c>
      <c r="F2968" s="1" t="s">
        <v>37</v>
      </c>
      <c r="G2968" s="1" t="s">
        <v>38</v>
      </c>
      <c r="H2968" s="1">
        <v>6500000</v>
      </c>
      <c r="I2968" s="1">
        <v>7.6</v>
      </c>
    </row>
    <row r="2969" spans="1:9" x14ac:dyDescent="0.3">
      <c r="A2969" s="2" t="s">
        <v>16339</v>
      </c>
      <c r="B2969" s="2">
        <v>94</v>
      </c>
      <c r="C2969" s="2">
        <v>17544812</v>
      </c>
      <c r="D2969" s="2" t="s">
        <v>6403</v>
      </c>
      <c r="E2969" s="2" t="s">
        <v>16340</v>
      </c>
      <c r="F2969" s="2" t="s">
        <v>37</v>
      </c>
      <c r="G2969" s="2" t="s">
        <v>38</v>
      </c>
      <c r="H2969" s="2">
        <v>10000000</v>
      </c>
      <c r="I2969" s="2">
        <v>5.4</v>
      </c>
    </row>
    <row r="2970" spans="1:9" x14ac:dyDescent="0.3">
      <c r="A2970" s="1" t="s">
        <v>13017</v>
      </c>
      <c r="B2970" s="1">
        <v>100</v>
      </c>
      <c r="C2970" s="1">
        <v>12574715</v>
      </c>
      <c r="D2970" s="1" t="s">
        <v>3409</v>
      </c>
      <c r="E2970" s="1" t="s">
        <v>16344</v>
      </c>
      <c r="F2970" s="1" t="s">
        <v>37</v>
      </c>
      <c r="G2970" s="1" t="s">
        <v>56</v>
      </c>
      <c r="H2970" s="1">
        <v>4500000</v>
      </c>
      <c r="I2970" s="1">
        <v>7.3</v>
      </c>
    </row>
    <row r="2971" spans="1:9" x14ac:dyDescent="0.3">
      <c r="A2971" s="2" t="s">
        <v>16351</v>
      </c>
      <c r="B2971" s="2">
        <v>109</v>
      </c>
      <c r="C2971" s="2">
        <v>5100000</v>
      </c>
      <c r="D2971" s="2" t="s">
        <v>1415</v>
      </c>
      <c r="E2971" s="2" t="s">
        <v>16352</v>
      </c>
      <c r="F2971" s="2" t="s">
        <v>37</v>
      </c>
      <c r="G2971" s="2" t="s">
        <v>56</v>
      </c>
      <c r="H2971" s="2">
        <v>7500000</v>
      </c>
      <c r="I2971" s="2">
        <v>6</v>
      </c>
    </row>
    <row r="2972" spans="1:9" x14ac:dyDescent="0.3">
      <c r="A2972" s="1" t="s">
        <v>9521</v>
      </c>
      <c r="B2972" s="1">
        <v>105</v>
      </c>
      <c r="C2972" s="1">
        <v>10460089</v>
      </c>
      <c r="D2972" s="1" t="s">
        <v>2142</v>
      </c>
      <c r="E2972" s="1" t="s">
        <v>16356</v>
      </c>
      <c r="F2972" s="1" t="s">
        <v>37</v>
      </c>
      <c r="G2972" s="1" t="s">
        <v>38</v>
      </c>
      <c r="H2972" s="1">
        <v>7500000</v>
      </c>
      <c r="I2972" s="1">
        <v>7.2</v>
      </c>
    </row>
    <row r="2973" spans="1:9" x14ac:dyDescent="0.3">
      <c r="A2973" s="2" t="s">
        <v>8640</v>
      </c>
      <c r="B2973" s="2">
        <v>102</v>
      </c>
      <c r="C2973" s="2">
        <v>4239767</v>
      </c>
      <c r="D2973" s="2" t="s">
        <v>4479</v>
      </c>
      <c r="E2973" s="2" t="s">
        <v>16360</v>
      </c>
      <c r="F2973" s="2" t="s">
        <v>37</v>
      </c>
      <c r="G2973" s="2" t="s">
        <v>268</v>
      </c>
      <c r="H2973" s="2">
        <v>7500000</v>
      </c>
      <c r="I2973" s="2">
        <v>6</v>
      </c>
    </row>
    <row r="2974" spans="1:9" x14ac:dyDescent="0.3">
      <c r="A2974" s="1" t="s">
        <v>16363</v>
      </c>
      <c r="B2974" s="1">
        <v>97</v>
      </c>
      <c r="C2974" s="1">
        <v>4131640</v>
      </c>
      <c r="D2974" s="1" t="s">
        <v>1009</v>
      </c>
      <c r="E2974" s="1" t="s">
        <v>16364</v>
      </c>
      <c r="F2974" s="1" t="s">
        <v>37</v>
      </c>
      <c r="G2974" s="1" t="s">
        <v>38</v>
      </c>
      <c r="H2974" s="1">
        <v>7500000</v>
      </c>
      <c r="I2974" s="1">
        <v>3.1</v>
      </c>
    </row>
    <row r="2975" spans="1:9" x14ac:dyDescent="0.3">
      <c r="A2975" s="2" t="s">
        <v>16368</v>
      </c>
      <c r="B2975" s="2">
        <v>118</v>
      </c>
      <c r="C2975" s="2">
        <v>3347439</v>
      </c>
      <c r="D2975" s="2" t="s">
        <v>214</v>
      </c>
      <c r="E2975" s="2" t="s">
        <v>16370</v>
      </c>
      <c r="F2975" s="2" t="s">
        <v>37</v>
      </c>
      <c r="G2975" s="2" t="s">
        <v>38</v>
      </c>
      <c r="H2975" s="2">
        <v>7500000</v>
      </c>
      <c r="I2975" s="2">
        <v>6.9</v>
      </c>
    </row>
    <row r="2976" spans="1:9" x14ac:dyDescent="0.3">
      <c r="A2976" s="1" t="s">
        <v>14061</v>
      </c>
      <c r="B2976" s="1">
        <v>92</v>
      </c>
      <c r="C2976" s="1">
        <v>10814185</v>
      </c>
      <c r="D2976" s="1" t="s">
        <v>4262</v>
      </c>
      <c r="E2976" s="1" t="s">
        <v>16373</v>
      </c>
      <c r="F2976" s="1" t="s">
        <v>37</v>
      </c>
      <c r="G2976" s="1" t="s">
        <v>38</v>
      </c>
      <c r="H2976" s="1">
        <v>8000000</v>
      </c>
      <c r="I2976" s="1">
        <v>6.2</v>
      </c>
    </row>
    <row r="2977" spans="1:9" x14ac:dyDescent="0.3">
      <c r="A2977" s="2" t="s">
        <v>16379</v>
      </c>
      <c r="B2977" s="2">
        <v>103</v>
      </c>
      <c r="C2977" s="2">
        <v>206400</v>
      </c>
      <c r="D2977" s="2" t="s">
        <v>16012</v>
      </c>
      <c r="E2977" s="2" t="s">
        <v>16380</v>
      </c>
      <c r="F2977" s="2" t="s">
        <v>1464</v>
      </c>
      <c r="G2977" s="2" t="s">
        <v>1465</v>
      </c>
      <c r="H2977" s="2">
        <v>50000000</v>
      </c>
      <c r="I2977" s="2">
        <v>6.9</v>
      </c>
    </row>
    <row r="2978" spans="1:9" x14ac:dyDescent="0.3">
      <c r="A2978" s="1" t="s">
        <v>9430</v>
      </c>
      <c r="B2978" s="1">
        <v>93</v>
      </c>
      <c r="C2978" s="1">
        <v>197148</v>
      </c>
      <c r="D2978" s="1" t="s">
        <v>16384</v>
      </c>
      <c r="E2978" s="1" t="s">
        <v>16385</v>
      </c>
      <c r="F2978" s="1" t="s">
        <v>37</v>
      </c>
      <c r="G2978" s="1" t="s">
        <v>56</v>
      </c>
      <c r="H2978" s="1">
        <v>7500000</v>
      </c>
      <c r="I2978" s="1">
        <v>6.3</v>
      </c>
    </row>
    <row r="2979" spans="1:9" x14ac:dyDescent="0.3">
      <c r="A2979" s="2" t="s">
        <v>16392</v>
      </c>
      <c r="B2979" s="2">
        <v>113</v>
      </c>
      <c r="C2979" s="2">
        <v>3014541</v>
      </c>
      <c r="D2979" s="2" t="s">
        <v>3409</v>
      </c>
      <c r="E2979" s="2" t="s">
        <v>16393</v>
      </c>
      <c r="F2979" s="2" t="s">
        <v>37</v>
      </c>
      <c r="G2979" s="2" t="s">
        <v>56</v>
      </c>
      <c r="H2979" s="2">
        <v>8000000</v>
      </c>
      <c r="I2979" s="2">
        <v>6.7</v>
      </c>
    </row>
    <row r="2980" spans="1:9" x14ac:dyDescent="0.3">
      <c r="A2980" s="1" t="s">
        <v>16403</v>
      </c>
      <c r="B2980" s="1">
        <v>153</v>
      </c>
      <c r="C2980" s="1">
        <v>872643</v>
      </c>
      <c r="D2980" s="1" t="s">
        <v>2717</v>
      </c>
      <c r="E2980" s="1" t="s">
        <v>16406</v>
      </c>
      <c r="F2980" s="1" t="s">
        <v>5611</v>
      </c>
      <c r="G2980" s="1" t="s">
        <v>38</v>
      </c>
      <c r="H2980" s="1">
        <v>6000000</v>
      </c>
      <c r="I2980" s="1">
        <v>5.4</v>
      </c>
    </row>
    <row r="2981" spans="1:9" x14ac:dyDescent="0.3">
      <c r="A2981" s="2" t="s">
        <v>16410</v>
      </c>
      <c r="B2981" s="2">
        <v>89</v>
      </c>
      <c r="C2981" s="2">
        <v>4443403</v>
      </c>
      <c r="D2981" s="2" t="s">
        <v>16411</v>
      </c>
      <c r="E2981" s="2" t="s">
        <v>16412</v>
      </c>
      <c r="F2981" s="2" t="s">
        <v>1464</v>
      </c>
      <c r="G2981" s="2" t="s">
        <v>1465</v>
      </c>
      <c r="H2981" s="2">
        <v>7300000</v>
      </c>
      <c r="I2981" s="2">
        <v>8</v>
      </c>
    </row>
    <row r="2982" spans="1:9" x14ac:dyDescent="0.3">
      <c r="A2982" s="1" t="s">
        <v>12849</v>
      </c>
      <c r="B2982" s="1">
        <v>118</v>
      </c>
      <c r="C2982" s="1">
        <v>1330827</v>
      </c>
      <c r="D2982" s="1" t="s">
        <v>5544</v>
      </c>
      <c r="E2982" s="1" t="s">
        <v>16427</v>
      </c>
      <c r="F2982" s="1" t="s">
        <v>37</v>
      </c>
      <c r="G2982" s="1" t="s">
        <v>1465</v>
      </c>
      <c r="H2982" s="1">
        <v>7000000</v>
      </c>
      <c r="I2982" s="1">
        <v>7</v>
      </c>
    </row>
    <row r="2983" spans="1:9" x14ac:dyDescent="0.3">
      <c r="A2983" s="2" t="s">
        <v>16431</v>
      </c>
      <c r="B2983" s="2">
        <v>97</v>
      </c>
      <c r="C2983" s="2">
        <v>1818681</v>
      </c>
      <c r="D2983" s="2" t="s">
        <v>464</v>
      </c>
      <c r="E2983" s="2" t="s">
        <v>16432</v>
      </c>
      <c r="F2983" s="2" t="s">
        <v>37</v>
      </c>
      <c r="G2983" s="2" t="s">
        <v>56</v>
      </c>
      <c r="H2983" s="2">
        <v>7300000</v>
      </c>
      <c r="I2983" s="2">
        <v>7.2</v>
      </c>
    </row>
    <row r="2984" spans="1:9" x14ac:dyDescent="0.3">
      <c r="A2984" s="1" t="s">
        <v>16435</v>
      </c>
      <c r="B2984" s="1">
        <v>100</v>
      </c>
      <c r="C2984" s="1">
        <v>12610552</v>
      </c>
      <c r="D2984" s="1" t="s">
        <v>262</v>
      </c>
      <c r="E2984" s="1" t="s">
        <v>16437</v>
      </c>
      <c r="F2984" s="1" t="s">
        <v>37</v>
      </c>
      <c r="G2984" s="1" t="s">
        <v>38</v>
      </c>
      <c r="H2984" s="1">
        <v>7500000</v>
      </c>
      <c r="I2984" s="1">
        <v>3.5</v>
      </c>
    </row>
    <row r="2985" spans="1:9" x14ac:dyDescent="0.3">
      <c r="A2985" s="2" t="s">
        <v>8186</v>
      </c>
      <c r="B2985" s="2">
        <v>96</v>
      </c>
      <c r="C2985" s="2">
        <v>143492840</v>
      </c>
      <c r="D2985" s="2" t="s">
        <v>1415</v>
      </c>
      <c r="E2985" s="2" t="s">
        <v>16441</v>
      </c>
      <c r="F2985" s="2" t="s">
        <v>37</v>
      </c>
      <c r="G2985" s="2" t="s">
        <v>38</v>
      </c>
      <c r="H2985" s="2">
        <v>7500000</v>
      </c>
      <c r="I2985" s="2">
        <v>7.5</v>
      </c>
    </row>
    <row r="2986" spans="1:9" x14ac:dyDescent="0.3">
      <c r="A2986" s="1" t="s">
        <v>16450</v>
      </c>
      <c r="B2986" s="1">
        <v>120</v>
      </c>
      <c r="C2986" s="1">
        <v>43800000</v>
      </c>
      <c r="D2986" s="1" t="s">
        <v>50</v>
      </c>
      <c r="E2986" s="1" t="s">
        <v>16451</v>
      </c>
      <c r="F2986" s="1" t="s">
        <v>37</v>
      </c>
      <c r="G2986" s="1" t="s">
        <v>56</v>
      </c>
      <c r="H2986" s="1">
        <v>7200000</v>
      </c>
      <c r="I2986" s="1">
        <v>6.7</v>
      </c>
    </row>
    <row r="2987" spans="1:9" x14ac:dyDescent="0.3">
      <c r="A2987" s="2" t="s">
        <v>4850</v>
      </c>
      <c r="B2987" s="2">
        <v>175</v>
      </c>
      <c r="C2987" s="2">
        <v>134821952</v>
      </c>
      <c r="D2987" s="2" t="s">
        <v>1935</v>
      </c>
      <c r="E2987" s="2" t="s">
        <v>16455</v>
      </c>
      <c r="F2987" s="2" t="s">
        <v>37</v>
      </c>
      <c r="G2987" s="2" t="s">
        <v>38</v>
      </c>
      <c r="H2987" s="2">
        <v>6000000</v>
      </c>
      <c r="I2987" s="2">
        <v>9.1999999999999993</v>
      </c>
    </row>
    <row r="2988" spans="1:9" x14ac:dyDescent="0.3">
      <c r="A2988" s="1" t="s">
        <v>5175</v>
      </c>
      <c r="B2988" s="1">
        <v>95</v>
      </c>
      <c r="C2988" s="1">
        <v>94900000</v>
      </c>
      <c r="D2988" s="1" t="s">
        <v>7837</v>
      </c>
      <c r="E2988" s="1" t="s">
        <v>16459</v>
      </c>
      <c r="F2988" s="1" t="s">
        <v>37</v>
      </c>
      <c r="G2988" s="1" t="s">
        <v>38</v>
      </c>
      <c r="H2988" s="1">
        <v>4000000</v>
      </c>
      <c r="I2988" s="1">
        <v>6.1</v>
      </c>
    </row>
    <row r="2989" spans="1:9" x14ac:dyDescent="0.3">
      <c r="A2989" s="2" t="s">
        <v>180</v>
      </c>
      <c r="B2989" s="2">
        <v>95</v>
      </c>
      <c r="C2989" s="2">
        <v>32391374</v>
      </c>
      <c r="D2989" s="2" t="s">
        <v>1415</v>
      </c>
      <c r="E2989" s="2" t="s">
        <v>16463</v>
      </c>
      <c r="F2989" s="2" t="s">
        <v>37</v>
      </c>
      <c r="G2989" s="2" t="s">
        <v>38</v>
      </c>
      <c r="H2989" s="2">
        <v>7500000</v>
      </c>
      <c r="I2989" s="2">
        <v>7.7</v>
      </c>
    </row>
    <row r="2990" spans="1:9" x14ac:dyDescent="0.3">
      <c r="A2990" s="1" t="s">
        <v>14295</v>
      </c>
      <c r="B2990" s="1">
        <v>121</v>
      </c>
      <c r="C2990" s="1">
        <v>40158000</v>
      </c>
      <c r="D2990" s="1" t="s">
        <v>7837</v>
      </c>
      <c r="E2990" s="1" t="s">
        <v>16467</v>
      </c>
      <c r="F2990" s="1" t="s">
        <v>37</v>
      </c>
      <c r="G2990" s="1" t="s">
        <v>179</v>
      </c>
      <c r="H2990" s="1">
        <v>7000000</v>
      </c>
      <c r="I2990" s="1">
        <v>7.6</v>
      </c>
    </row>
    <row r="2991" spans="1:9" x14ac:dyDescent="0.3">
      <c r="A2991" s="2" t="s">
        <v>1526</v>
      </c>
      <c r="B2991" s="2">
        <v>110</v>
      </c>
      <c r="C2991" s="2">
        <v>113709992</v>
      </c>
      <c r="D2991" s="2" t="s">
        <v>2527</v>
      </c>
      <c r="E2991" s="2" t="s">
        <v>16471</v>
      </c>
      <c r="F2991" s="2" t="s">
        <v>37</v>
      </c>
      <c r="G2991" s="2" t="s">
        <v>38</v>
      </c>
      <c r="H2991" s="2">
        <v>7000000</v>
      </c>
      <c r="I2991" s="2">
        <v>6.1</v>
      </c>
    </row>
    <row r="2992" spans="1:9" x14ac:dyDescent="0.3">
      <c r="A2992" s="1" t="s">
        <v>876</v>
      </c>
      <c r="B2992" s="1">
        <v>96</v>
      </c>
      <c r="C2992" s="1">
        <v>32131483</v>
      </c>
      <c r="D2992" s="1" t="s">
        <v>3030</v>
      </c>
      <c r="E2992" s="1" t="s">
        <v>16475</v>
      </c>
      <c r="F2992" s="1" t="s">
        <v>37</v>
      </c>
      <c r="G2992" s="1" t="s">
        <v>38</v>
      </c>
      <c r="H2992" s="1">
        <v>11000000</v>
      </c>
      <c r="I2992" s="1">
        <v>4.9000000000000004</v>
      </c>
    </row>
    <row r="2993" spans="1:9" x14ac:dyDescent="0.3">
      <c r="A2993" s="2" t="s">
        <v>16450</v>
      </c>
      <c r="B2993" s="2">
        <v>121</v>
      </c>
      <c r="C2993" s="2">
        <v>35400000</v>
      </c>
      <c r="D2993" s="2" t="s">
        <v>50</v>
      </c>
      <c r="E2993" s="2" t="s">
        <v>16479</v>
      </c>
      <c r="F2993" s="2" t="s">
        <v>37</v>
      </c>
      <c r="G2993" s="2" t="s">
        <v>56</v>
      </c>
      <c r="H2993" s="2">
        <v>7000000</v>
      </c>
      <c r="I2993" s="2">
        <v>6.8</v>
      </c>
    </row>
    <row r="2994" spans="1:9" x14ac:dyDescent="0.3">
      <c r="A2994" s="1" t="s">
        <v>4053</v>
      </c>
      <c r="B2994" s="1">
        <v>95</v>
      </c>
      <c r="C2994" s="1">
        <v>34099640</v>
      </c>
      <c r="D2994" s="1" t="s">
        <v>7963</v>
      </c>
      <c r="E2994" s="1" t="s">
        <v>16483</v>
      </c>
      <c r="F2994" s="1" t="s">
        <v>37</v>
      </c>
      <c r="G2994" s="1" t="s">
        <v>38</v>
      </c>
      <c r="H2994" s="1">
        <v>5000000</v>
      </c>
      <c r="I2994" s="1">
        <v>7</v>
      </c>
    </row>
    <row r="2995" spans="1:9" x14ac:dyDescent="0.3">
      <c r="A2995" s="2" t="s">
        <v>14946</v>
      </c>
      <c r="B2995" s="2">
        <v>112</v>
      </c>
      <c r="C2995" s="2">
        <v>37295394</v>
      </c>
      <c r="D2995" s="2" t="s">
        <v>2527</v>
      </c>
      <c r="E2995" s="2" t="s">
        <v>16493</v>
      </c>
      <c r="F2995" s="2" t="s">
        <v>37</v>
      </c>
      <c r="G2995" s="2" t="s">
        <v>38</v>
      </c>
      <c r="H2995" s="2">
        <v>6600000</v>
      </c>
      <c r="I2995" s="2">
        <v>5.7</v>
      </c>
    </row>
    <row r="2996" spans="1:9" x14ac:dyDescent="0.3">
      <c r="A2996" s="1" t="s">
        <v>3401</v>
      </c>
      <c r="B2996" s="1">
        <v>93</v>
      </c>
      <c r="C2996" s="1">
        <v>31501218</v>
      </c>
      <c r="D2996" s="1" t="s">
        <v>5940</v>
      </c>
      <c r="E2996" s="1" t="s">
        <v>16496</v>
      </c>
      <c r="F2996" s="1" t="s">
        <v>37</v>
      </c>
      <c r="G2996" s="1" t="s">
        <v>38</v>
      </c>
      <c r="H2996" s="1">
        <v>7500000</v>
      </c>
      <c r="I2996" s="1">
        <v>7.5</v>
      </c>
    </row>
    <row r="2997" spans="1:9" x14ac:dyDescent="0.3">
      <c r="A2997" s="2" t="s">
        <v>5121</v>
      </c>
      <c r="B2997" s="2">
        <v>110</v>
      </c>
      <c r="C2997" s="2">
        <v>28747570</v>
      </c>
      <c r="D2997" s="2" t="s">
        <v>1726</v>
      </c>
      <c r="E2997" s="2" t="s">
        <v>16500</v>
      </c>
      <c r="F2997" s="2" t="s">
        <v>37</v>
      </c>
      <c r="G2997" s="2" t="s">
        <v>268</v>
      </c>
      <c r="H2997" s="2">
        <v>7000000</v>
      </c>
      <c r="I2997" s="2">
        <v>7.4</v>
      </c>
    </row>
    <row r="2998" spans="1:9" x14ac:dyDescent="0.3">
      <c r="A2998" s="1" t="s">
        <v>4903</v>
      </c>
      <c r="B2998" s="1">
        <v>104</v>
      </c>
      <c r="C2998" s="1">
        <v>25625110</v>
      </c>
      <c r="D2998" s="1" t="s">
        <v>334</v>
      </c>
      <c r="E2998" s="1" t="s">
        <v>16504</v>
      </c>
      <c r="F2998" s="1" t="s">
        <v>37</v>
      </c>
      <c r="G2998" s="1" t="s">
        <v>38</v>
      </c>
      <c r="H2998" s="1">
        <v>7000000</v>
      </c>
      <c r="I2998" s="1">
        <v>7.2</v>
      </c>
    </row>
    <row r="2999" spans="1:9" x14ac:dyDescent="0.3">
      <c r="A2999" s="2" t="s">
        <v>16510</v>
      </c>
      <c r="B2999" s="2">
        <v>119</v>
      </c>
      <c r="C2999" s="2">
        <v>25000000</v>
      </c>
      <c r="D2999" s="2" t="s">
        <v>73</v>
      </c>
      <c r="E2999" s="2" t="s">
        <v>16511</v>
      </c>
      <c r="F2999" s="2" t="s">
        <v>37</v>
      </c>
      <c r="G2999" s="2" t="s">
        <v>38</v>
      </c>
      <c r="H2999" s="2">
        <v>9000000</v>
      </c>
      <c r="I2999" s="2">
        <v>6.8</v>
      </c>
    </row>
    <row r="3000" spans="1:9" x14ac:dyDescent="0.3">
      <c r="A3000" s="1" t="s">
        <v>16450</v>
      </c>
      <c r="B3000" s="1">
        <v>125</v>
      </c>
      <c r="C3000" s="1">
        <v>21000000</v>
      </c>
      <c r="D3000" s="1" t="s">
        <v>50</v>
      </c>
      <c r="E3000" s="1" t="s">
        <v>16515</v>
      </c>
      <c r="F3000" s="1" t="s">
        <v>37</v>
      </c>
      <c r="G3000" s="1" t="s">
        <v>56</v>
      </c>
      <c r="H3000" s="1">
        <v>13000000</v>
      </c>
      <c r="I3000" s="1">
        <v>6.8</v>
      </c>
    </row>
    <row r="3001" spans="1:9" x14ac:dyDescent="0.3">
      <c r="A3001" s="2" t="s">
        <v>9940</v>
      </c>
      <c r="B3001" s="2">
        <v>96</v>
      </c>
      <c r="C3001" s="2">
        <v>20257000</v>
      </c>
      <c r="D3001" s="2" t="s">
        <v>422</v>
      </c>
      <c r="E3001" s="2" t="s">
        <v>16518</v>
      </c>
      <c r="F3001" s="2" t="s">
        <v>37</v>
      </c>
      <c r="G3001" s="2" t="s">
        <v>38</v>
      </c>
      <c r="H3001" s="2">
        <v>7000000</v>
      </c>
      <c r="I3001" s="2">
        <v>5.2</v>
      </c>
    </row>
    <row r="3002" spans="1:9" x14ac:dyDescent="0.3">
      <c r="A3002" s="1" t="s">
        <v>7875</v>
      </c>
      <c r="B3002" s="1">
        <v>100</v>
      </c>
      <c r="C3002" s="1">
        <v>26005908</v>
      </c>
      <c r="D3002" s="1" t="s">
        <v>8570</v>
      </c>
      <c r="E3002" s="1" t="s">
        <v>16523</v>
      </c>
      <c r="F3002" s="1" t="s">
        <v>37</v>
      </c>
      <c r="G3002" s="1" t="s">
        <v>56</v>
      </c>
      <c r="H3002" s="1">
        <v>3500000</v>
      </c>
      <c r="I3002" s="1">
        <v>7.2</v>
      </c>
    </row>
    <row r="3003" spans="1:9" x14ac:dyDescent="0.3">
      <c r="A3003" s="2" t="s">
        <v>16533</v>
      </c>
      <c r="B3003" s="2">
        <v>89</v>
      </c>
      <c r="C3003" s="2">
        <v>15818967</v>
      </c>
      <c r="D3003" s="2" t="s">
        <v>5103</v>
      </c>
      <c r="E3003" s="2" t="s">
        <v>16535</v>
      </c>
      <c r="F3003" s="2" t="s">
        <v>37</v>
      </c>
      <c r="G3003" s="2" t="s">
        <v>38</v>
      </c>
      <c r="H3003" s="2">
        <v>7000000</v>
      </c>
      <c r="I3003" s="2">
        <v>4</v>
      </c>
    </row>
    <row r="3004" spans="1:9" x14ac:dyDescent="0.3">
      <c r="A3004" s="1" t="s">
        <v>4166</v>
      </c>
      <c r="B3004" s="1">
        <v>92</v>
      </c>
      <c r="C3004" s="1">
        <v>14891000</v>
      </c>
      <c r="D3004" s="1" t="s">
        <v>1671</v>
      </c>
      <c r="E3004" s="1" t="s">
        <v>16540</v>
      </c>
      <c r="F3004" s="1" t="s">
        <v>37</v>
      </c>
      <c r="G3004" s="1" t="s">
        <v>38</v>
      </c>
      <c r="H3004" s="1">
        <v>7000000</v>
      </c>
      <c r="I3004" s="1">
        <v>6.8</v>
      </c>
    </row>
    <row r="3005" spans="1:9" x14ac:dyDescent="0.3">
      <c r="A3005" s="2" t="s">
        <v>12822</v>
      </c>
      <c r="B3005" s="2">
        <v>109</v>
      </c>
      <c r="C3005" s="2">
        <v>16901126</v>
      </c>
      <c r="D3005" s="2" t="s">
        <v>16544</v>
      </c>
      <c r="E3005" s="2" t="s">
        <v>16545</v>
      </c>
      <c r="F3005" s="2" t="s">
        <v>37</v>
      </c>
      <c r="G3005" s="2" t="s">
        <v>38</v>
      </c>
      <c r="H3005" s="2">
        <v>7000000</v>
      </c>
      <c r="I3005" s="2">
        <v>6.9</v>
      </c>
    </row>
    <row r="3006" spans="1:9" x14ac:dyDescent="0.3">
      <c r="A3006" s="1" t="s">
        <v>13454</v>
      </c>
      <c r="B3006" s="1">
        <v>103</v>
      </c>
      <c r="C3006" s="1">
        <v>17474107</v>
      </c>
      <c r="D3006" s="1" t="s">
        <v>9193</v>
      </c>
      <c r="E3006" s="1" t="s">
        <v>16552</v>
      </c>
      <c r="F3006" s="1" t="s">
        <v>37</v>
      </c>
      <c r="G3006" s="1" t="s">
        <v>38</v>
      </c>
      <c r="H3006" s="1">
        <v>7000000</v>
      </c>
      <c r="I3006" s="1">
        <v>7.3</v>
      </c>
    </row>
    <row r="3007" spans="1:9" x14ac:dyDescent="0.3">
      <c r="A3007" s="2" t="s">
        <v>7484</v>
      </c>
      <c r="B3007" s="2">
        <v>95</v>
      </c>
      <c r="C3007" s="2">
        <v>14003141</v>
      </c>
      <c r="D3007" s="2" t="s">
        <v>2125</v>
      </c>
      <c r="E3007" s="2" t="s">
        <v>16555</v>
      </c>
      <c r="F3007" s="2" t="s">
        <v>37</v>
      </c>
      <c r="G3007" s="2" t="s">
        <v>38</v>
      </c>
      <c r="H3007" s="2">
        <v>7000000</v>
      </c>
      <c r="I3007" s="2">
        <v>6.1</v>
      </c>
    </row>
    <row r="3008" spans="1:9" x14ac:dyDescent="0.3">
      <c r="A3008" s="1" t="s">
        <v>12822</v>
      </c>
      <c r="B3008" s="1">
        <v>105</v>
      </c>
      <c r="C3008" s="1">
        <v>12583510</v>
      </c>
      <c r="D3008" s="1" t="s">
        <v>6403</v>
      </c>
      <c r="E3008" s="1" t="s">
        <v>16559</v>
      </c>
      <c r="F3008" s="1" t="s">
        <v>37</v>
      </c>
      <c r="G3008" s="1" t="s">
        <v>38</v>
      </c>
      <c r="H3008" s="1">
        <v>7000000</v>
      </c>
      <c r="I3008" s="1">
        <v>6</v>
      </c>
    </row>
    <row r="3009" spans="1:9" x14ac:dyDescent="0.3">
      <c r="A3009" s="2" t="s">
        <v>7113</v>
      </c>
      <c r="B3009" s="2">
        <v>106</v>
      </c>
      <c r="C3009" s="2">
        <v>9190525</v>
      </c>
      <c r="D3009" s="2" t="s">
        <v>2527</v>
      </c>
      <c r="E3009" s="2" t="s">
        <v>16571</v>
      </c>
      <c r="F3009" s="2" t="s">
        <v>37</v>
      </c>
      <c r="G3009" s="2" t="s">
        <v>38</v>
      </c>
      <c r="H3009" s="2">
        <v>7000000</v>
      </c>
      <c r="I3009" s="2">
        <v>7</v>
      </c>
    </row>
    <row r="3010" spans="1:9" x14ac:dyDescent="0.3">
      <c r="A3010" s="1" t="s">
        <v>16575</v>
      </c>
      <c r="B3010" s="1">
        <v>100</v>
      </c>
      <c r="C3010" s="1">
        <v>9176553</v>
      </c>
      <c r="D3010" s="1" t="s">
        <v>8060</v>
      </c>
      <c r="E3010" s="1" t="s">
        <v>16576</v>
      </c>
      <c r="F3010" s="1" t="s">
        <v>37</v>
      </c>
      <c r="G3010" s="1" t="s">
        <v>38</v>
      </c>
      <c r="H3010" s="1">
        <v>7500000</v>
      </c>
      <c r="I3010" s="1">
        <v>7.1</v>
      </c>
    </row>
    <row r="3011" spans="1:9" x14ac:dyDescent="0.3">
      <c r="A3011" s="2" t="s">
        <v>7064</v>
      </c>
      <c r="B3011" s="2">
        <v>103</v>
      </c>
      <c r="C3011" s="2">
        <v>9094451</v>
      </c>
      <c r="D3011" s="2" t="s">
        <v>8945</v>
      </c>
      <c r="E3011" s="2" t="s">
        <v>16579</v>
      </c>
      <c r="F3011" s="2" t="s">
        <v>37</v>
      </c>
      <c r="G3011" s="2" t="s">
        <v>38</v>
      </c>
      <c r="H3011" s="2">
        <v>7000000</v>
      </c>
      <c r="I3011" s="2">
        <v>6.2</v>
      </c>
    </row>
    <row r="3012" spans="1:9" x14ac:dyDescent="0.3">
      <c r="A3012" s="1" t="s">
        <v>12876</v>
      </c>
      <c r="B3012" s="1">
        <v>116</v>
      </c>
      <c r="C3012" s="1">
        <v>14612840</v>
      </c>
      <c r="D3012" s="1" t="s">
        <v>6199</v>
      </c>
      <c r="E3012" s="1" t="s">
        <v>16582</v>
      </c>
      <c r="F3012" s="1" t="s">
        <v>37</v>
      </c>
      <c r="G3012" s="1" t="s">
        <v>38</v>
      </c>
      <c r="H3012" s="1">
        <v>7000000</v>
      </c>
      <c r="I3012" s="1">
        <v>6.9</v>
      </c>
    </row>
    <row r="3013" spans="1:9" x14ac:dyDescent="0.3">
      <c r="A3013" s="2" t="s">
        <v>16586</v>
      </c>
      <c r="B3013" s="2">
        <v>99</v>
      </c>
      <c r="C3013" s="2">
        <v>9166863</v>
      </c>
      <c r="D3013" s="2" t="s">
        <v>214</v>
      </c>
      <c r="E3013" s="2" t="s">
        <v>16588</v>
      </c>
      <c r="F3013" s="2" t="s">
        <v>37</v>
      </c>
      <c r="G3013" s="2" t="s">
        <v>38</v>
      </c>
      <c r="H3013" s="2">
        <v>7000000</v>
      </c>
      <c r="I3013" s="2">
        <v>7.6</v>
      </c>
    </row>
    <row r="3014" spans="1:9" x14ac:dyDescent="0.3">
      <c r="A3014" s="1" t="s">
        <v>487</v>
      </c>
      <c r="B3014" s="1">
        <v>164</v>
      </c>
      <c r="C3014" s="1">
        <v>8373585</v>
      </c>
      <c r="D3014" s="1" t="s">
        <v>3409</v>
      </c>
      <c r="E3014" s="1" t="s">
        <v>16592</v>
      </c>
      <c r="F3014" s="1" t="s">
        <v>37</v>
      </c>
      <c r="G3014" s="1" t="s">
        <v>38</v>
      </c>
      <c r="H3014" s="1">
        <v>7000000</v>
      </c>
      <c r="I3014" s="1">
        <v>7.6</v>
      </c>
    </row>
    <row r="3015" spans="1:9" x14ac:dyDescent="0.3">
      <c r="A3015" s="2" t="s">
        <v>16202</v>
      </c>
      <c r="B3015" s="2">
        <v>96</v>
      </c>
      <c r="C3015" s="2">
        <v>7292175</v>
      </c>
      <c r="D3015" s="2" t="s">
        <v>1415</v>
      </c>
      <c r="E3015" s="2" t="s">
        <v>16597</v>
      </c>
      <c r="F3015" s="2" t="s">
        <v>37</v>
      </c>
      <c r="G3015" s="2" t="s">
        <v>38</v>
      </c>
      <c r="H3015" s="2">
        <v>7000000</v>
      </c>
      <c r="I3015" s="2">
        <v>6.4</v>
      </c>
    </row>
    <row r="3016" spans="1:9" x14ac:dyDescent="0.3">
      <c r="A3016" s="1" t="s">
        <v>15467</v>
      </c>
      <c r="B3016" s="1">
        <v>122</v>
      </c>
      <c r="C3016" s="1">
        <v>6601079</v>
      </c>
      <c r="D3016" s="1" t="s">
        <v>3464</v>
      </c>
      <c r="E3016" s="1" t="s">
        <v>16600</v>
      </c>
      <c r="F3016" s="1" t="s">
        <v>37</v>
      </c>
      <c r="G3016" s="1" t="s">
        <v>56</v>
      </c>
      <c r="H3016" s="1">
        <v>7000000</v>
      </c>
      <c r="I3016" s="1">
        <v>6.2</v>
      </c>
    </row>
    <row r="3017" spans="1:9" x14ac:dyDescent="0.3">
      <c r="A3017" s="2" t="s">
        <v>1198</v>
      </c>
      <c r="B3017" s="2">
        <v>94</v>
      </c>
      <c r="C3017" s="2">
        <v>6165429</v>
      </c>
      <c r="D3017" s="2" t="s">
        <v>16604</v>
      </c>
      <c r="E3017" s="2" t="s">
        <v>16606</v>
      </c>
      <c r="F3017" s="2" t="s">
        <v>2221</v>
      </c>
      <c r="G3017" s="2" t="s">
        <v>370</v>
      </c>
      <c r="H3017" s="2">
        <v>6000000</v>
      </c>
      <c r="I3017" s="2">
        <v>7.5</v>
      </c>
    </row>
    <row r="3018" spans="1:9" x14ac:dyDescent="0.3">
      <c r="A3018" s="1" t="s">
        <v>9773</v>
      </c>
      <c r="B3018" s="1">
        <v>93</v>
      </c>
      <c r="C3018" s="1">
        <v>5694308</v>
      </c>
      <c r="D3018" s="1" t="s">
        <v>3913</v>
      </c>
      <c r="E3018" s="1" t="s">
        <v>16610</v>
      </c>
      <c r="F3018" s="1" t="s">
        <v>37</v>
      </c>
      <c r="G3018" s="1" t="s">
        <v>38</v>
      </c>
      <c r="H3018" s="1">
        <v>7000000</v>
      </c>
      <c r="I3018" s="1">
        <v>2</v>
      </c>
    </row>
    <row r="3019" spans="1:9" x14ac:dyDescent="0.3">
      <c r="A3019" s="2" t="s">
        <v>16614</v>
      </c>
      <c r="B3019" s="2">
        <v>96</v>
      </c>
      <c r="C3019" s="2">
        <v>5430822</v>
      </c>
      <c r="D3019" s="2" t="s">
        <v>16615</v>
      </c>
      <c r="E3019" s="2" t="s">
        <v>16617</v>
      </c>
      <c r="F3019" s="2" t="s">
        <v>37</v>
      </c>
      <c r="G3019" s="2" t="s">
        <v>56</v>
      </c>
      <c r="H3019" s="2">
        <v>7000000</v>
      </c>
      <c r="I3019" s="2">
        <v>6.2</v>
      </c>
    </row>
    <row r="3020" spans="1:9" x14ac:dyDescent="0.3">
      <c r="A3020" s="1" t="s">
        <v>16624</v>
      </c>
      <c r="B3020" s="1">
        <v>113</v>
      </c>
      <c r="C3020" s="1">
        <v>4720371</v>
      </c>
      <c r="D3020" s="1" t="s">
        <v>11069</v>
      </c>
      <c r="E3020" s="1" t="s">
        <v>16626</v>
      </c>
      <c r="F3020" s="1" t="s">
        <v>37</v>
      </c>
      <c r="G3020" s="1" t="s">
        <v>38</v>
      </c>
      <c r="H3020" s="1">
        <v>7000000</v>
      </c>
      <c r="I3020" s="1">
        <v>6.5</v>
      </c>
    </row>
    <row r="3021" spans="1:9" x14ac:dyDescent="0.3">
      <c r="A3021" s="2" t="s">
        <v>15585</v>
      </c>
      <c r="B3021" s="2">
        <v>192</v>
      </c>
      <c r="C3021" s="2">
        <v>2921738</v>
      </c>
      <c r="D3021" s="2" t="s">
        <v>2850</v>
      </c>
      <c r="E3021" s="2" t="s">
        <v>16633</v>
      </c>
      <c r="F3021" s="2" t="s">
        <v>5611</v>
      </c>
      <c r="G3021" s="2" t="s">
        <v>5612</v>
      </c>
      <c r="H3021" s="2">
        <v>7000000</v>
      </c>
      <c r="I3021" s="2">
        <v>7.9</v>
      </c>
    </row>
    <row r="3022" spans="1:9" x14ac:dyDescent="0.3">
      <c r="A3022" s="1" t="s">
        <v>1922</v>
      </c>
      <c r="B3022" s="1">
        <v>99</v>
      </c>
      <c r="C3022" s="1">
        <v>2344847</v>
      </c>
      <c r="D3022" s="1" t="s">
        <v>3794</v>
      </c>
      <c r="E3022" s="1" t="s">
        <v>16637</v>
      </c>
      <c r="F3022" s="1" t="s">
        <v>37</v>
      </c>
      <c r="G3022" s="1" t="s">
        <v>38</v>
      </c>
      <c r="H3022" s="1">
        <v>7000000</v>
      </c>
      <c r="I3022" s="1">
        <v>6.8</v>
      </c>
    </row>
    <row r="3023" spans="1:9" x14ac:dyDescent="0.3">
      <c r="A3023" s="2" t="s">
        <v>15176</v>
      </c>
      <c r="B3023" s="2">
        <v>91</v>
      </c>
      <c r="C3023" s="2">
        <v>7455447</v>
      </c>
      <c r="D3023" s="2" t="s">
        <v>1415</v>
      </c>
      <c r="E3023" s="2" t="s">
        <v>16640</v>
      </c>
      <c r="F3023" s="2" t="s">
        <v>37</v>
      </c>
      <c r="G3023" s="2" t="s">
        <v>38</v>
      </c>
      <c r="H3023" s="2">
        <v>7000000</v>
      </c>
      <c r="I3023" s="2">
        <v>6.3</v>
      </c>
    </row>
    <row r="3024" spans="1:9" x14ac:dyDescent="0.3">
      <c r="A3024" s="1" t="s">
        <v>16644</v>
      </c>
      <c r="B3024" s="1">
        <v>100</v>
      </c>
      <c r="C3024" s="1">
        <v>2148212</v>
      </c>
      <c r="D3024" s="1" t="s">
        <v>7144</v>
      </c>
      <c r="E3024" s="1" t="s">
        <v>16646</v>
      </c>
      <c r="F3024" s="1" t="s">
        <v>37</v>
      </c>
      <c r="G3024" s="1" t="s">
        <v>38</v>
      </c>
      <c r="H3024" s="1">
        <v>7000000</v>
      </c>
      <c r="I3024" s="1">
        <v>6.3</v>
      </c>
    </row>
    <row r="3025" spans="1:9" x14ac:dyDescent="0.3">
      <c r="A3025" s="2" t="s">
        <v>13940</v>
      </c>
      <c r="B3025" s="2">
        <v>105</v>
      </c>
      <c r="C3025" s="2">
        <v>2062066</v>
      </c>
      <c r="D3025" s="2" t="s">
        <v>1726</v>
      </c>
      <c r="E3025" s="2" t="s">
        <v>16649</v>
      </c>
      <c r="F3025" s="2" t="s">
        <v>37</v>
      </c>
      <c r="G3025" s="2" t="s">
        <v>38</v>
      </c>
      <c r="H3025" s="2">
        <v>7000000</v>
      </c>
      <c r="I3025" s="2">
        <v>6.6</v>
      </c>
    </row>
    <row r="3026" spans="1:9" x14ac:dyDescent="0.3">
      <c r="A3026" s="1" t="s">
        <v>13986</v>
      </c>
      <c r="B3026" s="1">
        <v>99</v>
      </c>
      <c r="C3026" s="1">
        <v>1654367</v>
      </c>
      <c r="D3026" s="1" t="s">
        <v>1544</v>
      </c>
      <c r="E3026" s="1" t="s">
        <v>16652</v>
      </c>
      <c r="F3026" s="1" t="s">
        <v>37</v>
      </c>
      <c r="G3026" s="1" t="s">
        <v>38</v>
      </c>
      <c r="H3026" s="1">
        <v>7000000</v>
      </c>
      <c r="I3026" s="1">
        <v>6.4</v>
      </c>
    </row>
    <row r="3027" spans="1:9" x14ac:dyDescent="0.3">
      <c r="A3027" s="2" t="s">
        <v>16655</v>
      </c>
      <c r="B3027" s="2">
        <v>112</v>
      </c>
      <c r="C3027" s="2">
        <v>1738692</v>
      </c>
      <c r="D3027" s="2" t="s">
        <v>4075</v>
      </c>
      <c r="E3027" s="2" t="s">
        <v>16656</v>
      </c>
      <c r="F3027" s="2" t="s">
        <v>37</v>
      </c>
      <c r="G3027" s="2" t="s">
        <v>56</v>
      </c>
      <c r="H3027" s="2">
        <v>7000000</v>
      </c>
      <c r="I3027" s="2">
        <v>7.5</v>
      </c>
    </row>
    <row r="3028" spans="1:9" x14ac:dyDescent="0.3">
      <c r="A3028" s="1" t="s">
        <v>16665</v>
      </c>
      <c r="B3028" s="1">
        <v>99</v>
      </c>
      <c r="C3028" s="1">
        <v>1889522</v>
      </c>
      <c r="D3028" s="1" t="s">
        <v>3794</v>
      </c>
      <c r="E3028" s="1" t="s">
        <v>16666</v>
      </c>
      <c r="F3028" s="1" t="s">
        <v>37</v>
      </c>
      <c r="G3028" s="1" t="s">
        <v>38</v>
      </c>
      <c r="H3028" s="1">
        <v>7000000</v>
      </c>
      <c r="I3028" s="1">
        <v>6.5</v>
      </c>
    </row>
    <row r="3029" spans="1:9" x14ac:dyDescent="0.3">
      <c r="A3029" s="2" t="s">
        <v>16392</v>
      </c>
      <c r="B3029" s="2">
        <v>125</v>
      </c>
      <c r="C3029" s="2">
        <v>1110286</v>
      </c>
      <c r="D3029" s="2" t="s">
        <v>214</v>
      </c>
      <c r="E3029" s="2" t="s">
        <v>16674</v>
      </c>
      <c r="F3029" s="2" t="s">
        <v>37</v>
      </c>
      <c r="G3029" s="2" t="s">
        <v>38</v>
      </c>
      <c r="H3029" s="2">
        <v>4825000</v>
      </c>
      <c r="I3029" s="2">
        <v>7.2</v>
      </c>
    </row>
    <row r="3030" spans="1:9" x14ac:dyDescent="0.3">
      <c r="A3030" s="1" t="s">
        <v>16677</v>
      </c>
      <c r="B3030" s="1">
        <v>107</v>
      </c>
      <c r="C3030" s="1">
        <v>1000000</v>
      </c>
      <c r="D3030" s="1" t="s">
        <v>1221</v>
      </c>
      <c r="E3030" s="1" t="s">
        <v>16679</v>
      </c>
      <c r="F3030" s="1" t="s">
        <v>37</v>
      </c>
      <c r="G3030" s="1" t="s">
        <v>56</v>
      </c>
      <c r="H3030" s="1">
        <v>9000000</v>
      </c>
      <c r="I3030" s="1">
        <v>6.3</v>
      </c>
    </row>
    <row r="3031" spans="1:9" x14ac:dyDescent="0.3">
      <c r="A3031" s="2" t="s">
        <v>6827</v>
      </c>
      <c r="B3031" s="2">
        <v>107</v>
      </c>
      <c r="C3031" s="2">
        <v>700000</v>
      </c>
      <c r="D3031" s="2" t="s">
        <v>6829</v>
      </c>
      <c r="E3031" s="2" t="s">
        <v>16683</v>
      </c>
      <c r="F3031" s="2" t="s">
        <v>1464</v>
      </c>
      <c r="G3031" s="2" t="s">
        <v>1465</v>
      </c>
      <c r="H3031" s="2">
        <v>50000000</v>
      </c>
      <c r="I3031" s="2">
        <v>7</v>
      </c>
    </row>
    <row r="3032" spans="1:9" x14ac:dyDescent="0.3">
      <c r="A3032" s="1" t="s">
        <v>6724</v>
      </c>
      <c r="B3032" s="1">
        <v>97</v>
      </c>
      <c r="C3032" s="1">
        <v>1768416</v>
      </c>
      <c r="D3032" s="1" t="s">
        <v>2527</v>
      </c>
      <c r="E3032" s="1" t="s">
        <v>16688</v>
      </c>
      <c r="F3032" s="1" t="s">
        <v>37</v>
      </c>
      <c r="G3032" s="1" t="s">
        <v>38</v>
      </c>
      <c r="H3032" s="1">
        <v>7000000</v>
      </c>
      <c r="I3032" s="1">
        <v>6.3</v>
      </c>
    </row>
    <row r="3033" spans="1:9" x14ac:dyDescent="0.3">
      <c r="A3033" s="2" t="s">
        <v>16698</v>
      </c>
      <c r="B3033" s="2">
        <v>95</v>
      </c>
      <c r="C3033" s="2">
        <v>306715</v>
      </c>
      <c r="D3033" s="2" t="s">
        <v>1671</v>
      </c>
      <c r="E3033" s="2" t="s">
        <v>16699</v>
      </c>
      <c r="F3033" s="2" t="s">
        <v>37</v>
      </c>
      <c r="G3033" s="2" t="s">
        <v>38</v>
      </c>
      <c r="H3033" s="2">
        <v>10000000</v>
      </c>
      <c r="I3033" s="2">
        <v>2.2999999999999998</v>
      </c>
    </row>
    <row r="3034" spans="1:9" x14ac:dyDescent="0.3">
      <c r="A3034" s="1" t="s">
        <v>16702</v>
      </c>
      <c r="B3034" s="1">
        <v>106</v>
      </c>
      <c r="C3034" s="1">
        <v>382946</v>
      </c>
      <c r="D3034" s="1" t="s">
        <v>3409</v>
      </c>
      <c r="E3034" s="1" t="s">
        <v>16703</v>
      </c>
      <c r="F3034" s="1" t="s">
        <v>37</v>
      </c>
      <c r="G3034" s="1" t="s">
        <v>38</v>
      </c>
      <c r="H3034" s="1">
        <v>7000000</v>
      </c>
      <c r="I3034" s="1">
        <v>7.1</v>
      </c>
    </row>
    <row r="3035" spans="1:9" x14ac:dyDescent="0.3">
      <c r="A3035" s="2" t="s">
        <v>6051</v>
      </c>
      <c r="B3035" s="2">
        <v>103</v>
      </c>
      <c r="C3035" s="2">
        <v>236266</v>
      </c>
      <c r="D3035" s="2" t="s">
        <v>6622</v>
      </c>
      <c r="E3035" s="2" t="s">
        <v>16711</v>
      </c>
      <c r="F3035" s="2" t="s">
        <v>37</v>
      </c>
      <c r="G3035" s="2" t="s">
        <v>38</v>
      </c>
      <c r="H3035" s="2">
        <v>3500000</v>
      </c>
      <c r="I3035" s="2">
        <v>6.2</v>
      </c>
    </row>
    <row r="3036" spans="1:9" x14ac:dyDescent="0.3">
      <c r="A3036" s="1" t="s">
        <v>16714</v>
      </c>
      <c r="B3036" s="1">
        <v>96</v>
      </c>
      <c r="C3036" s="1">
        <v>196067</v>
      </c>
      <c r="D3036" s="1" t="s">
        <v>214</v>
      </c>
      <c r="E3036" s="1" t="s">
        <v>16715</v>
      </c>
      <c r="F3036" s="1" t="s">
        <v>37</v>
      </c>
      <c r="G3036" s="1" t="s">
        <v>56</v>
      </c>
      <c r="H3036" s="1">
        <v>7000000</v>
      </c>
      <c r="I3036" s="1">
        <v>6.7</v>
      </c>
    </row>
    <row r="3037" spans="1:9" x14ac:dyDescent="0.3">
      <c r="A3037" s="2" t="s">
        <v>14895</v>
      </c>
      <c r="B3037" s="2">
        <v>103</v>
      </c>
      <c r="C3037" s="2">
        <v>532988</v>
      </c>
      <c r="D3037" s="2" t="s">
        <v>6326</v>
      </c>
      <c r="E3037" s="2" t="s">
        <v>16719</v>
      </c>
      <c r="F3037" s="2" t="s">
        <v>37</v>
      </c>
      <c r="G3037" s="2" t="s">
        <v>38</v>
      </c>
      <c r="H3037" s="2">
        <v>7000000</v>
      </c>
      <c r="I3037" s="2">
        <v>6.5</v>
      </c>
    </row>
    <row r="3038" spans="1:9" x14ac:dyDescent="0.3">
      <c r="A3038" s="1" t="s">
        <v>16722</v>
      </c>
      <c r="B3038" s="1">
        <v>108</v>
      </c>
      <c r="C3038" s="1">
        <v>453079</v>
      </c>
      <c r="D3038" s="1" t="s">
        <v>1671</v>
      </c>
      <c r="E3038" s="1" t="s">
        <v>16723</v>
      </c>
      <c r="F3038" s="1" t="s">
        <v>37</v>
      </c>
      <c r="G3038" s="1" t="s">
        <v>38</v>
      </c>
      <c r="H3038" s="1">
        <v>7000000</v>
      </c>
      <c r="I3038" s="1">
        <v>5.9</v>
      </c>
    </row>
    <row r="3039" spans="1:9" x14ac:dyDescent="0.3">
      <c r="A3039" s="2" t="s">
        <v>16733</v>
      </c>
      <c r="B3039" s="2">
        <v>118</v>
      </c>
      <c r="C3039" s="2">
        <v>46451</v>
      </c>
      <c r="D3039" s="2" t="s">
        <v>5967</v>
      </c>
      <c r="E3039" s="2" t="s">
        <v>16734</v>
      </c>
      <c r="F3039" s="2" t="s">
        <v>37</v>
      </c>
      <c r="G3039" s="2" t="s">
        <v>38</v>
      </c>
      <c r="H3039" s="2">
        <v>7000000</v>
      </c>
      <c r="I3039" s="2">
        <v>6</v>
      </c>
    </row>
    <row r="3040" spans="1:9" x14ac:dyDescent="0.3">
      <c r="A3040" s="1" t="s">
        <v>2293</v>
      </c>
      <c r="B3040" s="1">
        <v>97</v>
      </c>
      <c r="C3040" s="1">
        <v>233103</v>
      </c>
      <c r="D3040" s="1" t="s">
        <v>3409</v>
      </c>
      <c r="E3040" s="1" t="s">
        <v>16737</v>
      </c>
      <c r="F3040" s="1" t="s">
        <v>37</v>
      </c>
      <c r="G3040" s="1" t="s">
        <v>56</v>
      </c>
      <c r="H3040" s="1">
        <v>7000000</v>
      </c>
      <c r="I3040" s="1">
        <v>6.9</v>
      </c>
    </row>
    <row r="3041" spans="1:9" x14ac:dyDescent="0.3">
      <c r="A3041" s="2" t="s">
        <v>3694</v>
      </c>
      <c r="B3041" s="2">
        <v>115</v>
      </c>
      <c r="C3041" s="2">
        <v>41400000</v>
      </c>
      <c r="D3041" s="2" t="s">
        <v>15011</v>
      </c>
      <c r="E3041" s="2" t="s">
        <v>16768</v>
      </c>
      <c r="F3041" s="2" t="s">
        <v>37</v>
      </c>
      <c r="G3041" s="2" t="s">
        <v>38</v>
      </c>
      <c r="H3041" s="2">
        <v>6900000</v>
      </c>
      <c r="I3041" s="2">
        <v>7.3</v>
      </c>
    </row>
    <row r="3042" spans="1:9" x14ac:dyDescent="0.3">
      <c r="A3042" s="1" t="s">
        <v>9162</v>
      </c>
      <c r="B3042" s="1">
        <v>102</v>
      </c>
      <c r="C3042" s="1">
        <v>7993039</v>
      </c>
      <c r="D3042" s="1" t="s">
        <v>1671</v>
      </c>
      <c r="E3042" s="1" t="s">
        <v>16778</v>
      </c>
      <c r="F3042" s="1" t="s">
        <v>37</v>
      </c>
      <c r="G3042" s="1" t="s">
        <v>38</v>
      </c>
      <c r="H3042" s="1">
        <v>6900000</v>
      </c>
      <c r="I3042" s="1">
        <v>7.7</v>
      </c>
    </row>
    <row r="3043" spans="1:9" x14ac:dyDescent="0.3">
      <c r="A3043" s="2" t="s">
        <v>16797</v>
      </c>
      <c r="B3043" s="2">
        <v>125</v>
      </c>
      <c r="C3043" s="2">
        <v>927107</v>
      </c>
      <c r="D3043" s="2" t="s">
        <v>12009</v>
      </c>
      <c r="E3043" s="2" t="s">
        <v>16800</v>
      </c>
      <c r="F3043" s="2" t="s">
        <v>8731</v>
      </c>
      <c r="G3043" s="2" t="s">
        <v>767</v>
      </c>
      <c r="H3043" s="2">
        <v>15000000</v>
      </c>
      <c r="I3043" s="2">
        <v>7.3</v>
      </c>
    </row>
    <row r="3044" spans="1:9" x14ac:dyDescent="0.3">
      <c r="A3044" s="1" t="s">
        <v>16804</v>
      </c>
      <c r="B3044" s="1">
        <v>108</v>
      </c>
      <c r="C3044" s="1">
        <v>49526</v>
      </c>
      <c r="D3044" s="1" t="s">
        <v>2527</v>
      </c>
      <c r="E3044" s="1" t="s">
        <v>16805</v>
      </c>
      <c r="F3044" s="1" t="s">
        <v>37</v>
      </c>
      <c r="G3044" s="1" t="s">
        <v>38</v>
      </c>
      <c r="H3044" s="1">
        <v>6800000</v>
      </c>
      <c r="I3044" s="1">
        <v>7</v>
      </c>
    </row>
    <row r="3045" spans="1:9" x14ac:dyDescent="0.3">
      <c r="A3045" s="2" t="s">
        <v>16808</v>
      </c>
      <c r="B3045" s="2">
        <v>101</v>
      </c>
      <c r="C3045" s="2">
        <v>10696</v>
      </c>
      <c r="D3045" s="2" t="s">
        <v>1528</v>
      </c>
      <c r="E3045" s="2" t="s">
        <v>16810</v>
      </c>
      <c r="F3045" s="2" t="s">
        <v>37</v>
      </c>
      <c r="G3045" s="2" t="s">
        <v>38</v>
      </c>
      <c r="H3045" s="2">
        <v>6800000</v>
      </c>
      <c r="I3045" s="2">
        <v>6.4</v>
      </c>
    </row>
    <row r="3046" spans="1:9" x14ac:dyDescent="0.3">
      <c r="A3046" s="1" t="s">
        <v>16814</v>
      </c>
      <c r="B3046" s="1">
        <v>101</v>
      </c>
      <c r="C3046" s="1">
        <v>31607598</v>
      </c>
      <c r="D3046" s="1" t="s">
        <v>4384</v>
      </c>
      <c r="E3046" s="1" t="s">
        <v>16815</v>
      </c>
      <c r="F3046" s="1" t="s">
        <v>37</v>
      </c>
      <c r="G3046" s="1" t="s">
        <v>268</v>
      </c>
      <c r="H3046" s="1">
        <v>6900000</v>
      </c>
      <c r="I3046" s="1">
        <v>5.6</v>
      </c>
    </row>
    <row r="3047" spans="1:9" x14ac:dyDescent="0.3">
      <c r="A3047" s="2" t="s">
        <v>5743</v>
      </c>
      <c r="B3047" s="2">
        <v>139</v>
      </c>
      <c r="C3047" s="2">
        <v>6857096</v>
      </c>
      <c r="D3047" s="2" t="s">
        <v>16820</v>
      </c>
      <c r="E3047" s="2" t="s">
        <v>16821</v>
      </c>
      <c r="F3047" s="2" t="s">
        <v>1464</v>
      </c>
      <c r="G3047" s="2" t="s">
        <v>268</v>
      </c>
      <c r="H3047" s="2">
        <v>6800000</v>
      </c>
      <c r="I3047" s="2">
        <v>8.1999999999999993</v>
      </c>
    </row>
    <row r="3048" spans="1:9" x14ac:dyDescent="0.3">
      <c r="A3048" s="1" t="s">
        <v>4628</v>
      </c>
      <c r="B3048" s="1">
        <v>125</v>
      </c>
      <c r="C3048" s="1">
        <v>223878</v>
      </c>
      <c r="D3048" s="1" t="s">
        <v>1415</v>
      </c>
      <c r="E3048" s="1" t="s">
        <v>16827</v>
      </c>
      <c r="F3048" s="1" t="s">
        <v>9795</v>
      </c>
      <c r="G3048" s="1" t="s">
        <v>7090</v>
      </c>
      <c r="H3048" s="1">
        <v>5000000</v>
      </c>
      <c r="I3048" s="1">
        <v>6.5</v>
      </c>
    </row>
    <row r="3049" spans="1:9" x14ac:dyDescent="0.3">
      <c r="A3049" s="2" t="s">
        <v>1399</v>
      </c>
      <c r="B3049" s="2">
        <v>115</v>
      </c>
      <c r="C3049" s="2">
        <v>8060</v>
      </c>
      <c r="D3049" s="2" t="s">
        <v>464</v>
      </c>
      <c r="E3049" s="2" t="s">
        <v>16837</v>
      </c>
      <c r="F3049" s="2" t="s">
        <v>14503</v>
      </c>
      <c r="G3049" s="2" t="s">
        <v>16841</v>
      </c>
      <c r="H3049" s="2">
        <v>4000000</v>
      </c>
      <c r="I3049" s="2">
        <v>8.1</v>
      </c>
    </row>
    <row r="3050" spans="1:9" x14ac:dyDescent="0.3">
      <c r="A3050" s="1" t="s">
        <v>8410</v>
      </c>
      <c r="B3050" s="1">
        <v>99</v>
      </c>
      <c r="C3050" s="1">
        <v>84263837</v>
      </c>
      <c r="D3050" s="1" t="s">
        <v>5103</v>
      </c>
      <c r="E3050" s="1" t="s">
        <v>16843</v>
      </c>
      <c r="F3050" s="1" t="s">
        <v>37</v>
      </c>
      <c r="G3050" s="1" t="s">
        <v>38</v>
      </c>
      <c r="H3050" s="1">
        <v>6500000</v>
      </c>
      <c r="I3050" s="1">
        <v>5.4</v>
      </c>
    </row>
    <row r="3051" spans="1:9" x14ac:dyDescent="0.3">
      <c r="A3051" s="2" t="s">
        <v>16847</v>
      </c>
      <c r="B3051" s="2">
        <v>88</v>
      </c>
      <c r="C3051" s="2">
        <v>110029</v>
      </c>
      <c r="D3051" s="2" t="s">
        <v>16849</v>
      </c>
      <c r="E3051" s="2" t="s">
        <v>16850</v>
      </c>
      <c r="F3051" s="2" t="s">
        <v>37</v>
      </c>
      <c r="G3051" s="2" t="s">
        <v>370</v>
      </c>
      <c r="H3051" s="2">
        <v>6500000</v>
      </c>
      <c r="I3051" s="2">
        <v>6.3</v>
      </c>
    </row>
    <row r="3052" spans="1:9" x14ac:dyDescent="0.3">
      <c r="A3052" s="1" t="s">
        <v>2943</v>
      </c>
      <c r="B3052" s="1">
        <v>112</v>
      </c>
      <c r="C3052" s="1">
        <v>57504069</v>
      </c>
      <c r="D3052" s="1" t="s">
        <v>1935</v>
      </c>
      <c r="E3052" s="1" t="s">
        <v>16856</v>
      </c>
      <c r="F3052" s="1" t="s">
        <v>37</v>
      </c>
      <c r="G3052" s="1" t="s">
        <v>38</v>
      </c>
      <c r="H3052" s="1">
        <v>6000000</v>
      </c>
      <c r="I3052" s="1">
        <v>7.8</v>
      </c>
    </row>
    <row r="3053" spans="1:9" x14ac:dyDescent="0.3">
      <c r="A3053" s="2" t="s">
        <v>16860</v>
      </c>
      <c r="B3053" s="2">
        <v>108</v>
      </c>
      <c r="C3053" s="2">
        <v>54215416</v>
      </c>
      <c r="D3053" s="2" t="s">
        <v>4296</v>
      </c>
      <c r="E3053" s="2" t="s">
        <v>16862</v>
      </c>
      <c r="F3053" s="2" t="s">
        <v>37</v>
      </c>
      <c r="G3053" s="2" t="s">
        <v>38</v>
      </c>
      <c r="H3053" s="2">
        <v>6500000</v>
      </c>
      <c r="I3053" s="2">
        <v>6.8</v>
      </c>
    </row>
    <row r="3054" spans="1:9" x14ac:dyDescent="0.3">
      <c r="A3054" s="1" t="s">
        <v>2246</v>
      </c>
      <c r="B3054" s="1">
        <v>104</v>
      </c>
      <c r="C3054" s="1">
        <v>31899000</v>
      </c>
      <c r="D3054" s="1" t="s">
        <v>16873</v>
      </c>
      <c r="E3054" s="1" t="s">
        <v>16874</v>
      </c>
      <c r="F3054" s="1" t="s">
        <v>37</v>
      </c>
      <c r="G3054" s="1" t="s">
        <v>38</v>
      </c>
      <c r="H3054" s="1">
        <v>6500000</v>
      </c>
      <c r="I3054" s="1">
        <v>7.1</v>
      </c>
    </row>
    <row r="3055" spans="1:9" x14ac:dyDescent="0.3">
      <c r="A3055" s="2" t="s">
        <v>535</v>
      </c>
      <c r="B3055" s="2">
        <v>108</v>
      </c>
      <c r="C3055" s="2">
        <v>24103594</v>
      </c>
      <c r="D3055" s="2" t="s">
        <v>16877</v>
      </c>
      <c r="E3055" s="2" t="s">
        <v>16878</v>
      </c>
      <c r="F3055" s="2" t="s">
        <v>37</v>
      </c>
      <c r="G3055" s="2" t="s">
        <v>38</v>
      </c>
      <c r="H3055" s="2">
        <v>6500000</v>
      </c>
      <c r="I3055" s="2">
        <v>6.2</v>
      </c>
    </row>
    <row r="3056" spans="1:9" x14ac:dyDescent="0.3">
      <c r="A3056" s="1" t="s">
        <v>521</v>
      </c>
      <c r="B3056" s="1">
        <v>102</v>
      </c>
      <c r="C3056" s="1">
        <v>16842303</v>
      </c>
      <c r="D3056" s="1" t="s">
        <v>1009</v>
      </c>
      <c r="E3056" s="1" t="s">
        <v>16881</v>
      </c>
      <c r="F3056" s="1" t="s">
        <v>37</v>
      </c>
      <c r="G3056" s="1" t="s">
        <v>38</v>
      </c>
      <c r="H3056" s="1">
        <v>6500000</v>
      </c>
      <c r="I3056" s="1">
        <v>7.3</v>
      </c>
    </row>
    <row r="3057" spans="1:9" x14ac:dyDescent="0.3">
      <c r="A3057" s="2" t="s">
        <v>16101</v>
      </c>
      <c r="B3057" s="2">
        <v>88</v>
      </c>
      <c r="C3057" s="2">
        <v>13367101</v>
      </c>
      <c r="D3057" s="2" t="s">
        <v>1415</v>
      </c>
      <c r="E3057" s="2" t="s">
        <v>16885</v>
      </c>
      <c r="F3057" s="2" t="s">
        <v>37</v>
      </c>
      <c r="G3057" s="2" t="s">
        <v>38</v>
      </c>
      <c r="H3057" s="2">
        <v>6500000</v>
      </c>
      <c r="I3057" s="2">
        <v>5.9</v>
      </c>
    </row>
    <row r="3058" spans="1:9" x14ac:dyDescent="0.3">
      <c r="A3058" s="1" t="s">
        <v>16895</v>
      </c>
      <c r="B3058" s="1">
        <v>91</v>
      </c>
      <c r="C3058" s="1">
        <v>10149779</v>
      </c>
      <c r="D3058" s="1" t="s">
        <v>4332</v>
      </c>
      <c r="E3058" s="1" t="s">
        <v>16896</v>
      </c>
      <c r="F3058" s="1" t="s">
        <v>37</v>
      </c>
      <c r="G3058" s="1" t="s">
        <v>38</v>
      </c>
      <c r="H3058" s="1">
        <v>6500000</v>
      </c>
      <c r="I3058" s="1">
        <v>3.6</v>
      </c>
    </row>
    <row r="3059" spans="1:9" x14ac:dyDescent="0.3">
      <c r="A3059" s="2" t="s">
        <v>16899</v>
      </c>
      <c r="B3059" s="2">
        <v>141</v>
      </c>
      <c r="C3059" s="2">
        <v>6173485</v>
      </c>
      <c r="D3059" s="2" t="s">
        <v>1544</v>
      </c>
      <c r="E3059" s="2" t="s">
        <v>16902</v>
      </c>
      <c r="F3059" s="2" t="s">
        <v>37</v>
      </c>
      <c r="G3059" s="2" t="s">
        <v>767</v>
      </c>
      <c r="H3059" s="2">
        <v>7000000</v>
      </c>
      <c r="I3059" s="2">
        <v>7.7</v>
      </c>
    </row>
    <row r="3060" spans="1:9" x14ac:dyDescent="0.3">
      <c r="A3060" s="1" t="s">
        <v>10722</v>
      </c>
      <c r="B3060" s="1">
        <v>101</v>
      </c>
      <c r="C3060" s="1">
        <v>4000304</v>
      </c>
      <c r="D3060" s="1" t="s">
        <v>3409</v>
      </c>
      <c r="E3060" s="1" t="s">
        <v>16906</v>
      </c>
      <c r="F3060" s="1" t="s">
        <v>37</v>
      </c>
      <c r="G3060" s="1" t="s">
        <v>56</v>
      </c>
      <c r="H3060" s="1">
        <v>6500000</v>
      </c>
      <c r="I3060" s="1">
        <v>7.3</v>
      </c>
    </row>
    <row r="3061" spans="1:9" x14ac:dyDescent="0.3">
      <c r="A3061" s="2" t="s">
        <v>692</v>
      </c>
      <c r="B3061" s="2">
        <v>105</v>
      </c>
      <c r="C3061" s="2">
        <v>2338695</v>
      </c>
      <c r="D3061" s="2" t="s">
        <v>2125</v>
      </c>
      <c r="E3061" s="2" t="s">
        <v>16909</v>
      </c>
      <c r="F3061" s="2" t="s">
        <v>37</v>
      </c>
      <c r="G3061" s="2" t="s">
        <v>56</v>
      </c>
      <c r="H3061" s="2">
        <v>4000000</v>
      </c>
      <c r="I3061" s="2">
        <v>7.4</v>
      </c>
    </row>
    <row r="3062" spans="1:9" x14ac:dyDescent="0.3">
      <c r="A3062" s="1" t="s">
        <v>16912</v>
      </c>
      <c r="B3062" s="1">
        <v>100</v>
      </c>
      <c r="C3062" s="1">
        <v>2024854</v>
      </c>
      <c r="D3062" s="1" t="s">
        <v>1765</v>
      </c>
      <c r="E3062" s="1" t="s">
        <v>16914</v>
      </c>
      <c r="F3062" s="1" t="s">
        <v>37</v>
      </c>
      <c r="G3062" s="1" t="s">
        <v>38</v>
      </c>
      <c r="H3062" s="1">
        <v>6500000</v>
      </c>
      <c r="I3062" s="1">
        <v>6.6</v>
      </c>
    </row>
    <row r="3063" spans="1:9" x14ac:dyDescent="0.3">
      <c r="A3063" s="2" t="s">
        <v>16917</v>
      </c>
      <c r="B3063" s="2">
        <v>116</v>
      </c>
      <c r="C3063" s="2">
        <v>2268296</v>
      </c>
      <c r="D3063" s="2" t="s">
        <v>4075</v>
      </c>
      <c r="E3063" s="2" t="s">
        <v>16918</v>
      </c>
      <c r="F3063" s="2" t="s">
        <v>37</v>
      </c>
      <c r="G3063" s="2" t="s">
        <v>56</v>
      </c>
      <c r="H3063" s="2">
        <v>6500000</v>
      </c>
      <c r="I3063" s="2">
        <v>6.9</v>
      </c>
    </row>
    <row r="3064" spans="1:9" x14ac:dyDescent="0.3">
      <c r="A3064" s="1" t="s">
        <v>12923</v>
      </c>
      <c r="B3064" s="1">
        <v>97</v>
      </c>
      <c r="C3064" s="1">
        <v>1029017</v>
      </c>
      <c r="D3064" s="1" t="s">
        <v>214</v>
      </c>
      <c r="E3064" s="1" t="s">
        <v>16921</v>
      </c>
      <c r="F3064" s="1" t="s">
        <v>37</v>
      </c>
      <c r="G3064" s="1" t="s">
        <v>38</v>
      </c>
      <c r="H3064" s="1">
        <v>6500000</v>
      </c>
      <c r="I3064" s="1">
        <v>6.8</v>
      </c>
    </row>
    <row r="3065" spans="1:9" x14ac:dyDescent="0.3">
      <c r="A3065" s="2" t="s">
        <v>16924</v>
      </c>
      <c r="B3065" s="2">
        <v>106</v>
      </c>
      <c r="C3065" s="2">
        <v>64148</v>
      </c>
      <c r="D3065" s="2" t="s">
        <v>3409</v>
      </c>
      <c r="E3065" s="2" t="s">
        <v>16926</v>
      </c>
      <c r="F3065" s="2" t="s">
        <v>37</v>
      </c>
      <c r="G3065" s="2" t="s">
        <v>56</v>
      </c>
      <c r="H3065" s="2">
        <v>6500000</v>
      </c>
      <c r="I3065" s="2">
        <v>7.3</v>
      </c>
    </row>
    <row r="3066" spans="1:9" x14ac:dyDescent="0.3">
      <c r="A3066" s="1" t="s">
        <v>16930</v>
      </c>
      <c r="B3066" s="1">
        <v>105</v>
      </c>
      <c r="C3066" s="1">
        <v>66637</v>
      </c>
      <c r="D3066" s="1" t="s">
        <v>5605</v>
      </c>
      <c r="E3066" s="1" t="s">
        <v>16931</v>
      </c>
      <c r="F3066" s="1" t="s">
        <v>37</v>
      </c>
      <c r="G3066" s="1" t="s">
        <v>38</v>
      </c>
      <c r="H3066" s="1">
        <v>6500000</v>
      </c>
      <c r="I3066" s="1">
        <v>7.2</v>
      </c>
    </row>
    <row r="3067" spans="1:9" x14ac:dyDescent="0.3">
      <c r="A3067" s="2" t="s">
        <v>10841</v>
      </c>
      <c r="B3067" s="2">
        <v>122</v>
      </c>
      <c r="C3067" s="2">
        <v>871577</v>
      </c>
      <c r="D3067" s="2" t="s">
        <v>4296</v>
      </c>
      <c r="E3067" s="2" t="s">
        <v>16939</v>
      </c>
      <c r="F3067" s="2" t="s">
        <v>37</v>
      </c>
      <c r="G3067" s="2" t="s">
        <v>56</v>
      </c>
      <c r="H3067" s="2">
        <v>4500000</v>
      </c>
      <c r="I3067" s="2">
        <v>7.7</v>
      </c>
    </row>
    <row r="3068" spans="1:9" x14ac:dyDescent="0.3">
      <c r="A3068" s="1" t="s">
        <v>29</v>
      </c>
      <c r="B3068" s="1">
        <v>107</v>
      </c>
      <c r="C3068" s="1">
        <v>38400000</v>
      </c>
      <c r="D3068" s="1" t="s">
        <v>647</v>
      </c>
      <c r="E3068" s="1" t="s">
        <v>16942</v>
      </c>
      <c r="F3068" s="1" t="s">
        <v>37</v>
      </c>
      <c r="G3068" s="1" t="s">
        <v>56</v>
      </c>
      <c r="H3068" s="1">
        <v>6500000</v>
      </c>
      <c r="I3068" s="1">
        <v>8.1</v>
      </c>
    </row>
    <row r="3069" spans="1:9" x14ac:dyDescent="0.3">
      <c r="A3069" s="2" t="s">
        <v>16945</v>
      </c>
      <c r="B3069" s="2">
        <v>121</v>
      </c>
      <c r="C3069" s="2">
        <v>4063859</v>
      </c>
      <c r="D3069" s="2" t="s">
        <v>214</v>
      </c>
      <c r="E3069" s="2" t="s">
        <v>16948</v>
      </c>
      <c r="F3069" s="2" t="s">
        <v>8731</v>
      </c>
      <c r="G3069" s="2" t="s">
        <v>767</v>
      </c>
      <c r="H3069" s="2">
        <v>4800000</v>
      </c>
      <c r="I3069" s="2">
        <v>7.7</v>
      </c>
    </row>
    <row r="3070" spans="1:9" x14ac:dyDescent="0.3">
      <c r="A3070" s="1" t="s">
        <v>3664</v>
      </c>
      <c r="B3070" s="1">
        <v>98</v>
      </c>
      <c r="C3070" s="1">
        <v>449558</v>
      </c>
      <c r="D3070" s="1" t="s">
        <v>1634</v>
      </c>
      <c r="E3070" s="1" t="s">
        <v>16952</v>
      </c>
      <c r="F3070" s="1" t="s">
        <v>37</v>
      </c>
      <c r="G3070" s="1" t="s">
        <v>56</v>
      </c>
      <c r="H3070" s="1">
        <v>10000000</v>
      </c>
      <c r="I3070" s="1">
        <v>7.6</v>
      </c>
    </row>
    <row r="3071" spans="1:9" x14ac:dyDescent="0.3">
      <c r="A3071" s="2" t="s">
        <v>7134</v>
      </c>
      <c r="B3071" s="2">
        <v>123</v>
      </c>
      <c r="C3071" s="2">
        <v>2122561</v>
      </c>
      <c r="D3071" s="2" t="s">
        <v>1681</v>
      </c>
      <c r="E3071" s="2" t="s">
        <v>16968</v>
      </c>
      <c r="F3071" s="2" t="s">
        <v>37</v>
      </c>
      <c r="G3071" s="2" t="s">
        <v>38</v>
      </c>
      <c r="H3071" s="2">
        <v>6000000</v>
      </c>
      <c r="I3071" s="2">
        <v>7.2</v>
      </c>
    </row>
    <row r="3072" spans="1:9" x14ac:dyDescent="0.3">
      <c r="A3072" s="1" t="s">
        <v>13411</v>
      </c>
      <c r="B3072" s="1">
        <v>110</v>
      </c>
      <c r="C3072" s="1">
        <v>181360000</v>
      </c>
      <c r="D3072" s="1" t="s">
        <v>16971</v>
      </c>
      <c r="E3072" s="1" t="s">
        <v>16973</v>
      </c>
      <c r="F3072" s="1" t="s">
        <v>37</v>
      </c>
      <c r="G3072" s="1" t="s">
        <v>38</v>
      </c>
      <c r="H3072" s="1">
        <v>6000000</v>
      </c>
      <c r="I3072" s="1">
        <v>7.2</v>
      </c>
    </row>
    <row r="3073" spans="1:9" x14ac:dyDescent="0.3">
      <c r="A3073" s="2" t="s">
        <v>760</v>
      </c>
      <c r="B3073" s="2">
        <v>120</v>
      </c>
      <c r="C3073" s="2">
        <v>137963328</v>
      </c>
      <c r="D3073" s="2" t="s">
        <v>3396</v>
      </c>
      <c r="E3073" s="2" t="s">
        <v>16976</v>
      </c>
      <c r="F3073" s="2" t="s">
        <v>37</v>
      </c>
      <c r="G3073" s="2" t="s">
        <v>56</v>
      </c>
      <c r="H3073" s="2">
        <v>6000000</v>
      </c>
      <c r="I3073" s="2">
        <v>8.1</v>
      </c>
    </row>
    <row r="3074" spans="1:9" x14ac:dyDescent="0.3">
      <c r="A3074" s="1" t="s">
        <v>3806</v>
      </c>
      <c r="B3074" s="1">
        <v>122</v>
      </c>
      <c r="C3074" s="1">
        <v>119078393</v>
      </c>
      <c r="D3074" s="1" t="s">
        <v>16980</v>
      </c>
      <c r="E3074" s="1" t="s">
        <v>16982</v>
      </c>
      <c r="F3074" s="1" t="s">
        <v>37</v>
      </c>
      <c r="G3074" s="1" t="s">
        <v>38</v>
      </c>
      <c r="H3074" s="1">
        <v>6000000</v>
      </c>
      <c r="I3074" s="1">
        <v>7.5</v>
      </c>
    </row>
    <row r="3075" spans="1:9" x14ac:dyDescent="0.3">
      <c r="A3075" s="2" t="s">
        <v>16986</v>
      </c>
      <c r="B3075" s="2">
        <v>110</v>
      </c>
      <c r="C3075" s="2">
        <v>102308900</v>
      </c>
      <c r="D3075" s="2" t="s">
        <v>16988</v>
      </c>
      <c r="E3075" s="2" t="s">
        <v>16990</v>
      </c>
      <c r="F3075" s="2" t="s">
        <v>37</v>
      </c>
      <c r="G3075" s="2" t="s">
        <v>38</v>
      </c>
      <c r="H3075" s="2">
        <v>6000000</v>
      </c>
      <c r="I3075" s="2">
        <v>8.1</v>
      </c>
    </row>
    <row r="3076" spans="1:9" x14ac:dyDescent="0.3">
      <c r="A3076" s="1" t="s">
        <v>16994</v>
      </c>
      <c r="B3076" s="1">
        <v>139</v>
      </c>
      <c r="C3076" s="1">
        <v>102300000</v>
      </c>
      <c r="D3076" s="1" t="s">
        <v>16996</v>
      </c>
      <c r="E3076" s="1" t="s">
        <v>16998</v>
      </c>
      <c r="F3076" s="1" t="s">
        <v>37</v>
      </c>
      <c r="G3076" s="1" t="s">
        <v>38</v>
      </c>
      <c r="H3076" s="1">
        <v>6000000</v>
      </c>
      <c r="I3076" s="1">
        <v>7.8</v>
      </c>
    </row>
    <row r="3077" spans="1:9" x14ac:dyDescent="0.3">
      <c r="A3077" s="2" t="s">
        <v>4041</v>
      </c>
      <c r="B3077" s="2">
        <v>124</v>
      </c>
      <c r="C3077" s="2">
        <v>54800000</v>
      </c>
      <c r="D3077" s="2" t="s">
        <v>3409</v>
      </c>
      <c r="E3077" s="2" t="s">
        <v>17002</v>
      </c>
      <c r="F3077" s="2" t="s">
        <v>37</v>
      </c>
      <c r="G3077" s="2" t="s">
        <v>38</v>
      </c>
      <c r="H3077" s="2">
        <v>6000000</v>
      </c>
      <c r="I3077" s="2">
        <v>7.8</v>
      </c>
    </row>
    <row r="3078" spans="1:9" x14ac:dyDescent="0.3">
      <c r="A3078" s="1" t="s">
        <v>17005</v>
      </c>
      <c r="B3078" s="1">
        <v>152</v>
      </c>
      <c r="C3078" s="1">
        <v>43650000</v>
      </c>
      <c r="D3078" s="1" t="s">
        <v>17007</v>
      </c>
      <c r="E3078" s="1" t="s">
        <v>17008</v>
      </c>
      <c r="F3078" s="1" t="s">
        <v>37</v>
      </c>
      <c r="G3078" s="1" t="s">
        <v>38</v>
      </c>
      <c r="H3078" s="1">
        <v>6000000</v>
      </c>
      <c r="I3078" s="1">
        <v>7.6</v>
      </c>
    </row>
    <row r="3079" spans="1:9" x14ac:dyDescent="0.3">
      <c r="A3079" s="2" t="s">
        <v>4218</v>
      </c>
      <c r="B3079" s="2">
        <v>98</v>
      </c>
      <c r="C3079" s="2">
        <v>39800000</v>
      </c>
      <c r="D3079" s="2" t="s">
        <v>3913</v>
      </c>
      <c r="E3079" s="2" t="s">
        <v>17012</v>
      </c>
      <c r="F3079" s="2" t="s">
        <v>37</v>
      </c>
      <c r="G3079" s="2" t="s">
        <v>38</v>
      </c>
      <c r="H3079" s="2">
        <v>6000000</v>
      </c>
      <c r="I3079" s="2">
        <v>7.4</v>
      </c>
    </row>
    <row r="3080" spans="1:9" x14ac:dyDescent="0.3">
      <c r="A3080" s="1" t="s">
        <v>17015</v>
      </c>
      <c r="B3080" s="1">
        <v>106</v>
      </c>
      <c r="C3080" s="1">
        <v>27457409</v>
      </c>
      <c r="D3080" s="1" t="s">
        <v>2527</v>
      </c>
      <c r="E3080" s="1" t="s">
        <v>17016</v>
      </c>
      <c r="F3080" s="1" t="s">
        <v>37</v>
      </c>
      <c r="G3080" s="1" t="s">
        <v>38</v>
      </c>
      <c r="H3080" s="1">
        <v>6000000</v>
      </c>
      <c r="I3080" s="1">
        <v>6.3</v>
      </c>
    </row>
    <row r="3081" spans="1:9" x14ac:dyDescent="0.3">
      <c r="A3081" s="2" t="s">
        <v>13454</v>
      </c>
      <c r="B3081" s="2">
        <v>106</v>
      </c>
      <c r="C3081" s="2">
        <v>25047631</v>
      </c>
      <c r="D3081" s="2" t="s">
        <v>1415</v>
      </c>
      <c r="E3081" s="2" t="s">
        <v>17019</v>
      </c>
      <c r="F3081" s="2" t="s">
        <v>37</v>
      </c>
      <c r="G3081" s="2" t="s">
        <v>38</v>
      </c>
      <c r="H3081" s="2">
        <v>6000000</v>
      </c>
      <c r="I3081" s="2">
        <v>6.9</v>
      </c>
    </row>
    <row r="3082" spans="1:9" x14ac:dyDescent="0.3">
      <c r="A3082" s="1" t="s">
        <v>118</v>
      </c>
      <c r="B3082" s="1">
        <v>106</v>
      </c>
      <c r="C3082" s="1">
        <v>23272306</v>
      </c>
      <c r="D3082" s="1" t="s">
        <v>2142</v>
      </c>
      <c r="E3082" s="1" t="s">
        <v>17022</v>
      </c>
      <c r="F3082" s="1" t="s">
        <v>37</v>
      </c>
      <c r="G3082" s="1" t="s">
        <v>38</v>
      </c>
      <c r="H3082" s="1">
        <v>6000000</v>
      </c>
      <c r="I3082" s="1">
        <v>8.6</v>
      </c>
    </row>
    <row r="3083" spans="1:9" x14ac:dyDescent="0.3">
      <c r="A3083" s="2" t="s">
        <v>2722</v>
      </c>
      <c r="B3083" s="2">
        <v>89</v>
      </c>
      <c r="C3083" s="2">
        <v>22168359</v>
      </c>
      <c r="D3083" s="2" t="s">
        <v>17026</v>
      </c>
      <c r="E3083" s="2" t="s">
        <v>17028</v>
      </c>
      <c r="F3083" s="2" t="s">
        <v>37</v>
      </c>
      <c r="G3083" s="2" t="s">
        <v>38</v>
      </c>
      <c r="H3083" s="2">
        <v>8000000</v>
      </c>
      <c r="I3083" s="2">
        <v>5.0999999999999996</v>
      </c>
    </row>
    <row r="3084" spans="1:9" x14ac:dyDescent="0.3">
      <c r="A3084" s="1" t="s">
        <v>2166</v>
      </c>
      <c r="B3084" s="1">
        <v>94</v>
      </c>
      <c r="C3084" s="1">
        <v>21005329</v>
      </c>
      <c r="D3084" s="1" t="s">
        <v>1681</v>
      </c>
      <c r="E3084" s="1" t="s">
        <v>17032</v>
      </c>
      <c r="F3084" s="1" t="s">
        <v>37</v>
      </c>
      <c r="G3084" s="1" t="s">
        <v>767</v>
      </c>
      <c r="H3084" s="1">
        <v>6000000</v>
      </c>
      <c r="I3084" s="1">
        <v>6.4</v>
      </c>
    </row>
    <row r="3085" spans="1:9" x14ac:dyDescent="0.3">
      <c r="A3085" s="2" t="s">
        <v>1204</v>
      </c>
      <c r="B3085" s="2">
        <v>109</v>
      </c>
      <c r="C3085" s="2">
        <v>26236603</v>
      </c>
      <c r="D3085" s="2" t="s">
        <v>3794</v>
      </c>
      <c r="E3085" s="2" t="s">
        <v>17037</v>
      </c>
      <c r="F3085" s="2" t="s">
        <v>37</v>
      </c>
      <c r="G3085" s="2" t="s">
        <v>38</v>
      </c>
      <c r="H3085" s="2">
        <v>6000000</v>
      </c>
      <c r="I3085" s="2">
        <v>7.9</v>
      </c>
    </row>
    <row r="3086" spans="1:9" x14ac:dyDescent="0.3">
      <c r="A3086" s="1" t="s">
        <v>17041</v>
      </c>
      <c r="B3086" s="1">
        <v>144</v>
      </c>
      <c r="C3086" s="1">
        <v>20400000</v>
      </c>
      <c r="D3086" s="1" t="s">
        <v>4042</v>
      </c>
      <c r="E3086" s="1" t="s">
        <v>17043</v>
      </c>
      <c r="F3086" s="1" t="s">
        <v>37</v>
      </c>
      <c r="G3086" s="1" t="s">
        <v>38</v>
      </c>
      <c r="H3086" s="1">
        <v>8000000</v>
      </c>
      <c r="I3086" s="1">
        <v>6.9</v>
      </c>
    </row>
    <row r="3087" spans="1:9" x14ac:dyDescent="0.3">
      <c r="A3087" s="2" t="s">
        <v>11224</v>
      </c>
      <c r="B3087" s="2">
        <v>90</v>
      </c>
      <c r="C3087" s="2">
        <v>18621249</v>
      </c>
      <c r="D3087" s="2" t="s">
        <v>1671</v>
      </c>
      <c r="E3087" s="2" t="s">
        <v>17047</v>
      </c>
      <c r="F3087" s="2" t="s">
        <v>37</v>
      </c>
      <c r="G3087" s="2" t="s">
        <v>38</v>
      </c>
      <c r="H3087" s="2">
        <v>6000000</v>
      </c>
      <c r="I3087" s="2">
        <v>7.5</v>
      </c>
    </row>
    <row r="3088" spans="1:9" x14ac:dyDescent="0.3">
      <c r="A3088" s="1" t="s">
        <v>5367</v>
      </c>
      <c r="B3088" s="1">
        <v>106</v>
      </c>
      <c r="C3088" s="1">
        <v>25244700</v>
      </c>
      <c r="D3088" s="1" t="s">
        <v>647</v>
      </c>
      <c r="E3088" s="1" t="s">
        <v>17050</v>
      </c>
      <c r="F3088" s="1" t="s">
        <v>37</v>
      </c>
      <c r="G3088" s="1" t="s">
        <v>56</v>
      </c>
      <c r="H3088" s="1">
        <v>6000000</v>
      </c>
      <c r="I3088" s="1">
        <v>7.2</v>
      </c>
    </row>
    <row r="3089" spans="1:9" x14ac:dyDescent="0.3">
      <c r="A3089" s="2" t="s">
        <v>5076</v>
      </c>
      <c r="B3089" s="2">
        <v>121</v>
      </c>
      <c r="C3089" s="2">
        <v>14545844</v>
      </c>
      <c r="D3089" s="2" t="s">
        <v>16849</v>
      </c>
      <c r="E3089" s="2" t="s">
        <v>17055</v>
      </c>
      <c r="F3089" s="2" t="s">
        <v>37</v>
      </c>
      <c r="G3089" s="2" t="s">
        <v>38</v>
      </c>
      <c r="H3089" s="2">
        <v>6500000</v>
      </c>
      <c r="I3089" s="2">
        <v>5.8</v>
      </c>
    </row>
    <row r="3090" spans="1:9" x14ac:dyDescent="0.3">
      <c r="A3090" s="1" t="s">
        <v>17058</v>
      </c>
      <c r="B3090" s="1">
        <v>89</v>
      </c>
      <c r="C3090" s="1">
        <v>13235267</v>
      </c>
      <c r="D3090" s="1" t="s">
        <v>3057</v>
      </c>
      <c r="E3090" s="1" t="s">
        <v>17059</v>
      </c>
      <c r="F3090" s="1" t="s">
        <v>37</v>
      </c>
      <c r="G3090" s="1" t="s">
        <v>38</v>
      </c>
      <c r="H3090" s="1">
        <v>6000000</v>
      </c>
      <c r="I3090" s="1">
        <v>2.9</v>
      </c>
    </row>
    <row r="3091" spans="1:9" x14ac:dyDescent="0.3">
      <c r="A3091" s="2" t="s">
        <v>4239</v>
      </c>
      <c r="B3091" s="2">
        <v>104</v>
      </c>
      <c r="C3091" s="2">
        <v>12793213</v>
      </c>
      <c r="D3091" s="2" t="s">
        <v>1415</v>
      </c>
      <c r="E3091" s="2" t="s">
        <v>17070</v>
      </c>
      <c r="F3091" s="2" t="s">
        <v>37</v>
      </c>
      <c r="G3091" s="2" t="s">
        <v>38</v>
      </c>
      <c r="H3091" s="2">
        <v>6000000</v>
      </c>
      <c r="I3091" s="2">
        <v>6.2</v>
      </c>
    </row>
    <row r="3092" spans="1:9" x14ac:dyDescent="0.3">
      <c r="A3092" s="1" t="s">
        <v>5867</v>
      </c>
      <c r="B3092" s="1">
        <v>99</v>
      </c>
      <c r="C3092" s="1">
        <v>11883495</v>
      </c>
      <c r="D3092" s="1" t="s">
        <v>2490</v>
      </c>
      <c r="E3092" s="1" t="s">
        <v>17076</v>
      </c>
      <c r="F3092" s="1" t="s">
        <v>37</v>
      </c>
      <c r="G3092" s="1" t="s">
        <v>56</v>
      </c>
      <c r="H3092" s="1">
        <v>9000000</v>
      </c>
      <c r="I3092" s="1">
        <v>6.8</v>
      </c>
    </row>
    <row r="3093" spans="1:9" x14ac:dyDescent="0.3">
      <c r="A3093" s="2" t="s">
        <v>17080</v>
      </c>
      <c r="B3093" s="2">
        <v>98</v>
      </c>
      <c r="C3093" s="2">
        <v>11797927</v>
      </c>
      <c r="D3093" s="2" t="s">
        <v>12838</v>
      </c>
      <c r="E3093" s="2" t="s">
        <v>17081</v>
      </c>
      <c r="F3093" s="2" t="s">
        <v>37</v>
      </c>
      <c r="G3093" s="2" t="s">
        <v>38</v>
      </c>
      <c r="H3093" s="2">
        <v>6000000</v>
      </c>
      <c r="I3093" s="2">
        <v>6.1</v>
      </c>
    </row>
    <row r="3094" spans="1:9" x14ac:dyDescent="0.3">
      <c r="A3094" s="1" t="s">
        <v>4229</v>
      </c>
      <c r="B3094" s="1">
        <v>121</v>
      </c>
      <c r="C3094" s="1">
        <v>17605861</v>
      </c>
      <c r="D3094" s="1" t="s">
        <v>6003</v>
      </c>
      <c r="E3094" s="1" t="s">
        <v>17085</v>
      </c>
      <c r="F3094" s="1" t="s">
        <v>37</v>
      </c>
      <c r="G3094" s="1" t="s">
        <v>56</v>
      </c>
      <c r="H3094" s="1">
        <v>6000000</v>
      </c>
      <c r="I3094" s="1">
        <v>7.7</v>
      </c>
    </row>
    <row r="3095" spans="1:9" x14ac:dyDescent="0.3">
      <c r="A3095" s="2" t="s">
        <v>17089</v>
      </c>
      <c r="B3095" s="2">
        <v>96</v>
      </c>
      <c r="C3095" s="2">
        <v>11642254</v>
      </c>
      <c r="D3095" s="2" t="s">
        <v>5544</v>
      </c>
      <c r="E3095" s="2" t="s">
        <v>17091</v>
      </c>
      <c r="F3095" s="2" t="s">
        <v>37</v>
      </c>
      <c r="G3095" s="2" t="s">
        <v>38</v>
      </c>
      <c r="H3095" s="2">
        <v>3000000</v>
      </c>
      <c r="I3095" s="2">
        <v>5.2</v>
      </c>
    </row>
    <row r="3096" spans="1:9" x14ac:dyDescent="0.3">
      <c r="A3096" s="1" t="s">
        <v>9162</v>
      </c>
      <c r="B3096" s="1">
        <v>99</v>
      </c>
      <c r="C3096" s="1">
        <v>9203192</v>
      </c>
      <c r="D3096" s="1" t="s">
        <v>9193</v>
      </c>
      <c r="E3096" s="1" t="s">
        <v>17095</v>
      </c>
      <c r="F3096" s="1" t="s">
        <v>37</v>
      </c>
      <c r="G3096" s="1" t="s">
        <v>38</v>
      </c>
      <c r="H3096" s="1">
        <v>5000000</v>
      </c>
      <c r="I3096" s="1">
        <v>6.8</v>
      </c>
    </row>
    <row r="3097" spans="1:9" x14ac:dyDescent="0.3">
      <c r="A3097" s="2" t="s">
        <v>17099</v>
      </c>
      <c r="B3097" s="2">
        <v>42</v>
      </c>
      <c r="C3097" s="2">
        <v>7518876</v>
      </c>
      <c r="D3097" s="2" t="s">
        <v>17101</v>
      </c>
      <c r="E3097" s="2" t="s">
        <v>17102</v>
      </c>
      <c r="F3097" s="2" t="s">
        <v>37</v>
      </c>
      <c r="G3097" s="2" t="s">
        <v>56</v>
      </c>
      <c r="H3097" s="2">
        <v>6000000</v>
      </c>
      <c r="I3097" s="2">
        <v>6.5</v>
      </c>
    </row>
    <row r="3098" spans="1:9" x14ac:dyDescent="0.3">
      <c r="A3098" s="1" t="s">
        <v>11018</v>
      </c>
      <c r="B3098" s="1">
        <v>122</v>
      </c>
      <c r="C3098" s="1">
        <v>8596914</v>
      </c>
      <c r="D3098" s="1" t="s">
        <v>1544</v>
      </c>
      <c r="E3098" s="1" t="s">
        <v>17105</v>
      </c>
      <c r="F3098" s="1" t="s">
        <v>37</v>
      </c>
      <c r="G3098" s="1" t="s">
        <v>38</v>
      </c>
      <c r="H3098" s="1">
        <v>6000000</v>
      </c>
      <c r="I3098" s="1">
        <v>7</v>
      </c>
    </row>
    <row r="3099" spans="1:9" x14ac:dyDescent="0.3">
      <c r="A3099" s="2" t="s">
        <v>17109</v>
      </c>
      <c r="B3099" s="2">
        <v>101</v>
      </c>
      <c r="C3099" s="2">
        <v>6851636</v>
      </c>
      <c r="D3099" s="2" t="s">
        <v>1415</v>
      </c>
      <c r="E3099" s="2" t="s">
        <v>17110</v>
      </c>
      <c r="F3099" s="2" t="s">
        <v>37</v>
      </c>
      <c r="G3099" s="2" t="s">
        <v>38</v>
      </c>
      <c r="H3099" s="2">
        <v>6000000</v>
      </c>
      <c r="I3099" s="2">
        <v>5.9</v>
      </c>
    </row>
    <row r="3100" spans="1:9" x14ac:dyDescent="0.3">
      <c r="A3100" s="1" t="s">
        <v>17113</v>
      </c>
      <c r="B3100" s="1">
        <v>102</v>
      </c>
      <c r="C3100" s="1">
        <v>11434867</v>
      </c>
      <c r="D3100" s="1" t="s">
        <v>3277</v>
      </c>
      <c r="E3100" s="1" t="s">
        <v>17114</v>
      </c>
      <c r="F3100" s="1" t="s">
        <v>37</v>
      </c>
      <c r="G3100" s="1" t="s">
        <v>38</v>
      </c>
      <c r="H3100" s="1">
        <v>6000000</v>
      </c>
      <c r="I3100" s="1">
        <v>7.1</v>
      </c>
    </row>
    <row r="3101" spans="1:9" x14ac:dyDescent="0.3">
      <c r="A3101" s="2" t="s">
        <v>17117</v>
      </c>
      <c r="B3101" s="2">
        <v>84</v>
      </c>
      <c r="C3101" s="2">
        <v>5895238</v>
      </c>
      <c r="D3101" s="2" t="s">
        <v>4485</v>
      </c>
      <c r="E3101" s="2" t="s">
        <v>17118</v>
      </c>
      <c r="F3101" s="2" t="s">
        <v>2778</v>
      </c>
      <c r="G3101" s="2" t="s">
        <v>38</v>
      </c>
      <c r="H3101" s="2">
        <v>6000000</v>
      </c>
      <c r="I3101" s="2">
        <v>5.5</v>
      </c>
    </row>
    <row r="3102" spans="1:9" x14ac:dyDescent="0.3">
      <c r="A3102" s="1" t="s">
        <v>17122</v>
      </c>
      <c r="B3102" s="1">
        <v>104</v>
      </c>
      <c r="C3102" s="1">
        <v>6670712</v>
      </c>
      <c r="D3102" s="1" t="s">
        <v>2527</v>
      </c>
      <c r="E3102" s="1" t="s">
        <v>17123</v>
      </c>
      <c r="F3102" s="1" t="s">
        <v>37</v>
      </c>
      <c r="G3102" s="1" t="s">
        <v>38</v>
      </c>
      <c r="H3102" s="1">
        <v>6000000</v>
      </c>
      <c r="I3102" s="1">
        <v>7.4</v>
      </c>
    </row>
    <row r="3103" spans="1:9" x14ac:dyDescent="0.3">
      <c r="A3103" s="2" t="s">
        <v>17127</v>
      </c>
      <c r="B3103" s="2">
        <v>96</v>
      </c>
      <c r="C3103" s="2">
        <v>5359774</v>
      </c>
      <c r="D3103" s="2" t="s">
        <v>5967</v>
      </c>
      <c r="E3103" s="2" t="s">
        <v>17128</v>
      </c>
      <c r="F3103" s="2" t="s">
        <v>37</v>
      </c>
      <c r="G3103" s="2" t="s">
        <v>7987</v>
      </c>
      <c r="H3103" s="2">
        <v>6000000</v>
      </c>
      <c r="I3103" s="2">
        <v>7.3</v>
      </c>
    </row>
    <row r="3104" spans="1:9" x14ac:dyDescent="0.3">
      <c r="A3104" s="1" t="s">
        <v>17132</v>
      </c>
      <c r="B3104" s="1">
        <v>94</v>
      </c>
      <c r="C3104" s="1">
        <v>4693919</v>
      </c>
      <c r="D3104" s="1" t="s">
        <v>1671</v>
      </c>
      <c r="E3104" s="1" t="s">
        <v>17133</v>
      </c>
      <c r="F3104" s="1" t="s">
        <v>37</v>
      </c>
      <c r="G3104" s="1" t="s">
        <v>38</v>
      </c>
      <c r="H3104" s="1">
        <v>6500000</v>
      </c>
      <c r="I3104" s="1">
        <v>4.5999999999999996</v>
      </c>
    </row>
    <row r="3105" spans="1:9" x14ac:dyDescent="0.3">
      <c r="A3105" s="2" t="s">
        <v>6724</v>
      </c>
      <c r="B3105" s="2">
        <v>90</v>
      </c>
      <c r="C3105" s="2">
        <v>4859475</v>
      </c>
      <c r="D3105" s="2" t="s">
        <v>214</v>
      </c>
      <c r="E3105" s="2" t="s">
        <v>17136</v>
      </c>
      <c r="F3105" s="2" t="s">
        <v>37</v>
      </c>
      <c r="G3105" s="2" t="s">
        <v>38</v>
      </c>
      <c r="H3105" s="2">
        <v>6000000</v>
      </c>
      <c r="I3105" s="2">
        <v>7.2</v>
      </c>
    </row>
    <row r="3106" spans="1:9" x14ac:dyDescent="0.3">
      <c r="A3106" s="1" t="s">
        <v>17143</v>
      </c>
      <c r="B3106" s="1">
        <v>90</v>
      </c>
      <c r="C3106" s="1">
        <v>4542775</v>
      </c>
      <c r="D3106" s="1" t="s">
        <v>1681</v>
      </c>
      <c r="E3106" s="1" t="s">
        <v>17146</v>
      </c>
      <c r="F3106" s="1" t="s">
        <v>37</v>
      </c>
      <c r="G3106" s="1" t="s">
        <v>38</v>
      </c>
      <c r="H3106" s="1">
        <v>6000000</v>
      </c>
      <c r="I3106" s="1">
        <v>5.0999999999999996</v>
      </c>
    </row>
    <row r="3107" spans="1:9" x14ac:dyDescent="0.3">
      <c r="A3107" s="2" t="s">
        <v>17150</v>
      </c>
      <c r="B3107" s="2">
        <v>106</v>
      </c>
      <c r="C3107" s="2">
        <v>3588432</v>
      </c>
      <c r="D3107" s="2" t="s">
        <v>2527</v>
      </c>
      <c r="E3107" s="2" t="s">
        <v>17151</v>
      </c>
      <c r="F3107" s="2" t="s">
        <v>37</v>
      </c>
      <c r="G3107" s="2" t="s">
        <v>38</v>
      </c>
      <c r="H3107" s="2">
        <v>6000000</v>
      </c>
      <c r="I3107" s="2">
        <v>6.7</v>
      </c>
    </row>
    <row r="3108" spans="1:9" x14ac:dyDescent="0.3">
      <c r="A3108" s="1" t="s">
        <v>17154</v>
      </c>
      <c r="B3108" s="1">
        <v>96</v>
      </c>
      <c r="C3108" s="1">
        <v>4394936</v>
      </c>
      <c r="D3108" s="1" t="s">
        <v>2490</v>
      </c>
      <c r="E3108" s="1" t="s">
        <v>17155</v>
      </c>
      <c r="F3108" s="1" t="s">
        <v>37</v>
      </c>
      <c r="G3108" s="1" t="s">
        <v>767</v>
      </c>
      <c r="H3108" s="1">
        <v>6000000</v>
      </c>
      <c r="I3108" s="1">
        <v>5.3</v>
      </c>
    </row>
    <row r="3109" spans="1:9" x14ac:dyDescent="0.3">
      <c r="A3109" s="2" t="s">
        <v>17163</v>
      </c>
      <c r="B3109" s="2">
        <v>95</v>
      </c>
      <c r="C3109" s="2">
        <v>3029081</v>
      </c>
      <c r="D3109" s="2" t="s">
        <v>2442</v>
      </c>
      <c r="E3109" s="2" t="s">
        <v>17165</v>
      </c>
      <c r="F3109" s="2" t="s">
        <v>37</v>
      </c>
      <c r="G3109" s="2" t="s">
        <v>38</v>
      </c>
      <c r="H3109" s="2">
        <v>6000000</v>
      </c>
      <c r="I3109" s="2">
        <v>7.8</v>
      </c>
    </row>
    <row r="3110" spans="1:9" x14ac:dyDescent="0.3">
      <c r="A3110" s="1" t="s">
        <v>12448</v>
      </c>
      <c r="B3110" s="1">
        <v>99</v>
      </c>
      <c r="C3110" s="1">
        <v>3273588</v>
      </c>
      <c r="D3110" s="1" t="s">
        <v>777</v>
      </c>
      <c r="E3110" s="1" t="s">
        <v>17169</v>
      </c>
      <c r="F3110" s="1" t="s">
        <v>37</v>
      </c>
      <c r="G3110" s="1" t="s">
        <v>38</v>
      </c>
      <c r="H3110" s="1">
        <v>6000000</v>
      </c>
      <c r="I3110" s="1">
        <v>6.7</v>
      </c>
    </row>
    <row r="3111" spans="1:9" x14ac:dyDescent="0.3">
      <c r="A3111" s="2" t="s">
        <v>11148</v>
      </c>
      <c r="B3111" s="2">
        <v>99</v>
      </c>
      <c r="C3111" s="2">
        <v>2207975</v>
      </c>
      <c r="D3111" s="2" t="s">
        <v>6519</v>
      </c>
      <c r="E3111" s="2" t="s">
        <v>17180</v>
      </c>
      <c r="F3111" s="2" t="s">
        <v>37</v>
      </c>
      <c r="G3111" s="2" t="s">
        <v>38</v>
      </c>
      <c r="H3111" s="2">
        <v>6000000</v>
      </c>
      <c r="I3111" s="2">
        <v>7.2</v>
      </c>
    </row>
    <row r="3112" spans="1:9" x14ac:dyDescent="0.3">
      <c r="A3112" s="1" t="s">
        <v>17183</v>
      </c>
      <c r="B3112" s="1">
        <v>95</v>
      </c>
      <c r="C3112" s="1">
        <v>2025238</v>
      </c>
      <c r="D3112" s="1" t="s">
        <v>5316</v>
      </c>
      <c r="E3112" s="1" t="s">
        <v>17185</v>
      </c>
      <c r="F3112" s="1" t="s">
        <v>37</v>
      </c>
      <c r="G3112" s="1" t="s">
        <v>38</v>
      </c>
      <c r="H3112" s="1">
        <v>6000000</v>
      </c>
      <c r="I3112" s="1">
        <v>5.8</v>
      </c>
    </row>
    <row r="3113" spans="1:9" x14ac:dyDescent="0.3">
      <c r="A3113" s="2" t="s">
        <v>8197</v>
      </c>
      <c r="B3113" s="2">
        <v>99</v>
      </c>
      <c r="C3113" s="2">
        <v>2077046</v>
      </c>
      <c r="D3113" s="2" t="s">
        <v>1415</v>
      </c>
      <c r="E3113" s="2" t="s">
        <v>17201</v>
      </c>
      <c r="F3113" s="2" t="s">
        <v>37</v>
      </c>
      <c r="G3113" s="2" t="s">
        <v>38</v>
      </c>
      <c r="H3113" s="2">
        <v>6000000</v>
      </c>
      <c r="I3113" s="2">
        <v>7</v>
      </c>
    </row>
    <row r="3114" spans="1:9" x14ac:dyDescent="0.3">
      <c r="A3114" s="1" t="s">
        <v>17217</v>
      </c>
      <c r="B3114" s="1">
        <v>107</v>
      </c>
      <c r="C3114" s="1">
        <v>869325</v>
      </c>
      <c r="D3114" s="1" t="s">
        <v>31</v>
      </c>
      <c r="E3114" s="1" t="s">
        <v>17219</v>
      </c>
      <c r="F3114" s="1" t="s">
        <v>37</v>
      </c>
      <c r="G3114" s="1" t="s">
        <v>38</v>
      </c>
      <c r="H3114" s="1">
        <v>6000000</v>
      </c>
      <c r="I3114" s="1">
        <v>3.8</v>
      </c>
    </row>
    <row r="3115" spans="1:9" x14ac:dyDescent="0.3">
      <c r="A3115" s="2" t="s">
        <v>17223</v>
      </c>
      <c r="B3115" s="2">
        <v>90</v>
      </c>
      <c r="C3115" s="2">
        <v>399611</v>
      </c>
      <c r="D3115" s="2" t="s">
        <v>1634</v>
      </c>
      <c r="E3115" s="2" t="s">
        <v>17225</v>
      </c>
      <c r="F3115" s="2" t="s">
        <v>37</v>
      </c>
      <c r="G3115" s="2" t="s">
        <v>38</v>
      </c>
      <c r="H3115" s="2">
        <v>6000000</v>
      </c>
      <c r="I3115" s="2">
        <v>5.7</v>
      </c>
    </row>
    <row r="3116" spans="1:9" x14ac:dyDescent="0.3">
      <c r="A3116" s="1" t="s">
        <v>11043</v>
      </c>
      <c r="B3116" s="1">
        <v>96</v>
      </c>
      <c r="C3116" s="1">
        <v>115862</v>
      </c>
      <c r="D3116" s="1" t="s">
        <v>214</v>
      </c>
      <c r="E3116" s="1" t="s">
        <v>17234</v>
      </c>
      <c r="F3116" s="1" t="s">
        <v>37</v>
      </c>
      <c r="G3116" s="1" t="s">
        <v>38</v>
      </c>
      <c r="H3116" s="1">
        <v>6000000</v>
      </c>
      <c r="I3116" s="1">
        <v>6.7</v>
      </c>
    </row>
    <row r="3117" spans="1:9" x14ac:dyDescent="0.3">
      <c r="A3117" s="2" t="s">
        <v>4619</v>
      </c>
      <c r="B3117" s="2">
        <v>104</v>
      </c>
      <c r="C3117" s="2">
        <v>1346503</v>
      </c>
      <c r="D3117" s="2" t="s">
        <v>6519</v>
      </c>
      <c r="E3117" s="2" t="s">
        <v>17238</v>
      </c>
      <c r="F3117" s="2" t="s">
        <v>37</v>
      </c>
      <c r="G3117" s="2" t="s">
        <v>892</v>
      </c>
      <c r="H3117" s="2">
        <v>6000000</v>
      </c>
      <c r="I3117" s="2">
        <v>6.1</v>
      </c>
    </row>
    <row r="3118" spans="1:9" x14ac:dyDescent="0.3">
      <c r="A3118" s="1" t="s">
        <v>8089</v>
      </c>
      <c r="B3118" s="1">
        <v>97</v>
      </c>
      <c r="C3118" s="1">
        <v>117560</v>
      </c>
      <c r="D3118" s="1" t="s">
        <v>214</v>
      </c>
      <c r="E3118" s="1" t="s">
        <v>17243</v>
      </c>
      <c r="F3118" s="1" t="s">
        <v>37</v>
      </c>
      <c r="G3118" s="1" t="s">
        <v>38</v>
      </c>
      <c r="H3118" s="1">
        <v>6000000</v>
      </c>
      <c r="I3118" s="1">
        <v>6.2</v>
      </c>
    </row>
    <row r="3119" spans="1:9" x14ac:dyDescent="0.3">
      <c r="A3119" s="2" t="s">
        <v>13125</v>
      </c>
      <c r="B3119" s="2">
        <v>107</v>
      </c>
      <c r="C3119" s="2">
        <v>54606</v>
      </c>
      <c r="D3119" s="2" t="s">
        <v>4262</v>
      </c>
      <c r="E3119" s="2" t="s">
        <v>17247</v>
      </c>
      <c r="F3119" s="2" t="s">
        <v>37</v>
      </c>
      <c r="G3119" s="2" t="s">
        <v>56</v>
      </c>
      <c r="H3119" s="2">
        <v>6000000</v>
      </c>
      <c r="I3119" s="2">
        <v>6.2</v>
      </c>
    </row>
    <row r="3120" spans="1:9" x14ac:dyDescent="0.3">
      <c r="A3120" s="1" t="s">
        <v>17255</v>
      </c>
      <c r="B3120" s="1">
        <v>85</v>
      </c>
      <c r="C3120" s="1">
        <v>36497</v>
      </c>
      <c r="D3120" s="1" t="s">
        <v>1671</v>
      </c>
      <c r="E3120" s="1" t="s">
        <v>17256</v>
      </c>
      <c r="F3120" s="1" t="s">
        <v>37</v>
      </c>
      <c r="G3120" s="1" t="s">
        <v>38</v>
      </c>
      <c r="H3120" s="1">
        <v>6000000</v>
      </c>
      <c r="I3120" s="1">
        <v>4.7</v>
      </c>
    </row>
    <row r="3121" spans="1:9" x14ac:dyDescent="0.3">
      <c r="A3121" s="2" t="s">
        <v>13271</v>
      </c>
      <c r="B3121" s="2">
        <v>95</v>
      </c>
      <c r="C3121" s="2">
        <v>65804</v>
      </c>
      <c r="D3121" s="2" t="s">
        <v>2125</v>
      </c>
      <c r="E3121" s="2" t="s">
        <v>17279</v>
      </c>
      <c r="F3121" s="2" t="s">
        <v>37</v>
      </c>
      <c r="G3121" s="2" t="s">
        <v>38</v>
      </c>
      <c r="H3121" s="2">
        <v>12000000</v>
      </c>
      <c r="I3121" s="2">
        <v>6.3</v>
      </c>
    </row>
    <row r="3122" spans="1:9" x14ac:dyDescent="0.3">
      <c r="A3122" s="1" t="s">
        <v>17301</v>
      </c>
      <c r="B3122" s="1">
        <v>111</v>
      </c>
      <c r="C3122" s="1">
        <v>3895664</v>
      </c>
      <c r="D3122" s="1" t="s">
        <v>2527</v>
      </c>
      <c r="E3122" s="1" t="s">
        <v>17302</v>
      </c>
      <c r="F3122" s="1" t="s">
        <v>1464</v>
      </c>
      <c r="G3122" s="1" t="s">
        <v>1465</v>
      </c>
      <c r="H3122" s="1">
        <v>5300000</v>
      </c>
      <c r="I3122" s="1">
        <v>7.3</v>
      </c>
    </row>
    <row r="3123" spans="1:9" x14ac:dyDescent="0.3">
      <c r="A3123" s="2" t="s">
        <v>17305</v>
      </c>
      <c r="B3123" s="2">
        <v>86</v>
      </c>
      <c r="C3123" s="2">
        <v>20200</v>
      </c>
      <c r="D3123" s="2" t="s">
        <v>6199</v>
      </c>
      <c r="E3123" s="2" t="s">
        <v>17307</v>
      </c>
      <c r="F3123" s="2" t="s">
        <v>37</v>
      </c>
      <c r="G3123" s="2" t="s">
        <v>38</v>
      </c>
      <c r="H3123" s="2">
        <v>6000000</v>
      </c>
      <c r="I3123" s="2">
        <v>5.8</v>
      </c>
    </row>
    <row r="3124" spans="1:9" x14ac:dyDescent="0.3">
      <c r="A3124" s="1" t="s">
        <v>17311</v>
      </c>
      <c r="B3124" s="1">
        <v>103</v>
      </c>
      <c r="C3124" s="1">
        <v>542860</v>
      </c>
      <c r="D3124" s="1" t="s">
        <v>1961</v>
      </c>
      <c r="E3124" s="1" t="s">
        <v>17314</v>
      </c>
      <c r="F3124" s="1" t="s">
        <v>10490</v>
      </c>
      <c r="G3124" s="1" t="s">
        <v>10491</v>
      </c>
      <c r="H3124" s="1">
        <v>4000000</v>
      </c>
      <c r="I3124" s="1">
        <v>7.1</v>
      </c>
    </row>
    <row r="3125" spans="1:9" x14ac:dyDescent="0.3">
      <c r="A3125" s="2" t="s">
        <v>17333</v>
      </c>
      <c r="B3125" s="2">
        <v>111</v>
      </c>
      <c r="C3125" s="2">
        <v>11905519</v>
      </c>
      <c r="D3125" s="2" t="s">
        <v>464</v>
      </c>
      <c r="E3125" s="2" t="s">
        <v>17335</v>
      </c>
      <c r="F3125" s="2" t="s">
        <v>13246</v>
      </c>
      <c r="G3125" s="2" t="s">
        <v>13247</v>
      </c>
      <c r="H3125" s="2">
        <v>200000000</v>
      </c>
      <c r="I3125" s="2">
        <v>7.1</v>
      </c>
    </row>
    <row r="3126" spans="1:9" x14ac:dyDescent="0.3">
      <c r="A3126" s="1" t="s">
        <v>15467</v>
      </c>
      <c r="B3126" s="1">
        <v>112</v>
      </c>
      <c r="C3126" s="1">
        <v>32541719</v>
      </c>
      <c r="D3126" s="1" t="s">
        <v>4479</v>
      </c>
      <c r="E3126" s="1" t="s">
        <v>17350</v>
      </c>
      <c r="F3126" s="1" t="s">
        <v>37</v>
      </c>
      <c r="G3126" s="1" t="s">
        <v>56</v>
      </c>
      <c r="H3126" s="1">
        <v>3500159</v>
      </c>
      <c r="I3126" s="1">
        <v>6.7</v>
      </c>
    </row>
    <row r="3127" spans="1:9" x14ac:dyDescent="0.3">
      <c r="A3127" s="2" t="s">
        <v>15906</v>
      </c>
      <c r="B3127" s="2">
        <v>141</v>
      </c>
      <c r="C3127" s="2">
        <v>3064356</v>
      </c>
      <c r="D3127" s="2" t="s">
        <v>214</v>
      </c>
      <c r="E3127" s="2" t="s">
        <v>17354</v>
      </c>
      <c r="F3127" s="2" t="s">
        <v>37</v>
      </c>
      <c r="G3127" s="2" t="s">
        <v>38</v>
      </c>
      <c r="H3127" s="2">
        <v>5600000</v>
      </c>
      <c r="I3127" s="2">
        <v>6.9</v>
      </c>
    </row>
    <row r="3128" spans="1:9" x14ac:dyDescent="0.3">
      <c r="A3128" s="1" t="s">
        <v>13712</v>
      </c>
      <c r="B3128" s="1">
        <v>95</v>
      </c>
      <c r="C3128" s="1">
        <v>7009668</v>
      </c>
      <c r="D3128" s="1" t="s">
        <v>17358</v>
      </c>
      <c r="E3128" s="1" t="s">
        <v>17360</v>
      </c>
      <c r="F3128" s="1" t="s">
        <v>37</v>
      </c>
      <c r="G3128" s="1" t="s">
        <v>38</v>
      </c>
      <c r="H3128" s="1">
        <v>5600000</v>
      </c>
      <c r="I3128" s="1">
        <v>2.1</v>
      </c>
    </row>
    <row r="3129" spans="1:9" x14ac:dyDescent="0.3">
      <c r="A3129" s="2" t="s">
        <v>14719</v>
      </c>
      <c r="B3129" s="2">
        <v>85</v>
      </c>
      <c r="C3129" s="2">
        <v>27024</v>
      </c>
      <c r="D3129" s="2" t="s">
        <v>6403</v>
      </c>
      <c r="E3129" s="2" t="s">
        <v>17373</v>
      </c>
      <c r="F3129" s="2" t="s">
        <v>2778</v>
      </c>
      <c r="G3129" s="2" t="s">
        <v>3571</v>
      </c>
      <c r="H3129" s="2">
        <v>5600000</v>
      </c>
      <c r="I3129" s="2">
        <v>6.6</v>
      </c>
    </row>
    <row r="3130" spans="1:9" x14ac:dyDescent="0.3">
      <c r="A3130" s="1" t="s">
        <v>16986</v>
      </c>
      <c r="B3130" s="1">
        <v>129</v>
      </c>
      <c r="C3130" s="1">
        <v>159600000</v>
      </c>
      <c r="D3130" s="1" t="s">
        <v>9193</v>
      </c>
      <c r="E3130" s="1" t="s">
        <v>17384</v>
      </c>
      <c r="F3130" s="1" t="s">
        <v>37</v>
      </c>
      <c r="G3130" s="1" t="s">
        <v>38</v>
      </c>
      <c r="H3130" s="1">
        <v>5500000</v>
      </c>
      <c r="I3130" s="1">
        <v>8.3000000000000007</v>
      </c>
    </row>
    <row r="3131" spans="1:9" x14ac:dyDescent="0.3">
      <c r="A3131" s="2" t="s">
        <v>7796</v>
      </c>
      <c r="B3131" s="2">
        <v>125</v>
      </c>
      <c r="C3131" s="2">
        <v>58800000</v>
      </c>
      <c r="D3131" s="2" t="s">
        <v>1634</v>
      </c>
      <c r="E3131" s="2" t="s">
        <v>17387</v>
      </c>
      <c r="F3131" s="2" t="s">
        <v>37</v>
      </c>
      <c r="G3131" s="2" t="s">
        <v>56</v>
      </c>
      <c r="H3131" s="2">
        <v>5500000</v>
      </c>
      <c r="I3131" s="2">
        <v>7.2</v>
      </c>
    </row>
    <row r="3132" spans="1:9" x14ac:dyDescent="0.3">
      <c r="A3132" s="1" t="s">
        <v>17390</v>
      </c>
      <c r="B3132" s="1">
        <v>116</v>
      </c>
      <c r="C3132" s="1">
        <v>50382128</v>
      </c>
      <c r="D3132" s="1" t="s">
        <v>1415</v>
      </c>
      <c r="E3132" s="1" t="s">
        <v>17391</v>
      </c>
      <c r="F3132" s="1" t="s">
        <v>37</v>
      </c>
      <c r="G3132" s="1" t="s">
        <v>38</v>
      </c>
      <c r="H3132" s="1">
        <v>5500000</v>
      </c>
      <c r="I3132" s="1">
        <v>5.6</v>
      </c>
    </row>
    <row r="3133" spans="1:9" x14ac:dyDescent="0.3">
      <c r="A3133" s="2" t="s">
        <v>7204</v>
      </c>
      <c r="B3133" s="2">
        <v>105</v>
      </c>
      <c r="C3133" s="2">
        <v>35811509</v>
      </c>
      <c r="D3133" s="2" t="s">
        <v>8771</v>
      </c>
      <c r="E3133" s="2" t="s">
        <v>17394</v>
      </c>
      <c r="F3133" s="2" t="s">
        <v>37</v>
      </c>
      <c r="G3133" s="2" t="s">
        <v>370</v>
      </c>
      <c r="H3133" s="2">
        <v>5500000</v>
      </c>
      <c r="I3133" s="2">
        <v>7.7</v>
      </c>
    </row>
    <row r="3134" spans="1:9" x14ac:dyDescent="0.3">
      <c r="A3134" s="1" t="s">
        <v>62</v>
      </c>
      <c r="B3134" s="1">
        <v>90</v>
      </c>
      <c r="C3134" s="1">
        <v>24475193</v>
      </c>
      <c r="D3134" s="1" t="s">
        <v>1415</v>
      </c>
      <c r="E3134" s="1" t="s">
        <v>17398</v>
      </c>
      <c r="F3134" s="1" t="s">
        <v>37</v>
      </c>
      <c r="G3134" s="1" t="s">
        <v>38</v>
      </c>
      <c r="H3134" s="1">
        <v>3000000</v>
      </c>
      <c r="I3134" s="1">
        <v>6.6</v>
      </c>
    </row>
    <row r="3135" spans="1:9" x14ac:dyDescent="0.3">
      <c r="A3135" s="2" t="s">
        <v>11761</v>
      </c>
      <c r="B3135" s="2">
        <v>111</v>
      </c>
      <c r="C3135" s="2">
        <v>6200756</v>
      </c>
      <c r="D3135" s="2" t="s">
        <v>2527</v>
      </c>
      <c r="E3135" s="2" t="s">
        <v>17407</v>
      </c>
      <c r="F3135" s="2" t="s">
        <v>37</v>
      </c>
      <c r="G3135" s="2" t="s">
        <v>38</v>
      </c>
      <c r="H3135" s="2">
        <v>7000000</v>
      </c>
      <c r="I3135" s="2">
        <v>7.4</v>
      </c>
    </row>
    <row r="3136" spans="1:9" x14ac:dyDescent="0.3">
      <c r="A3136" s="1" t="s">
        <v>9070</v>
      </c>
      <c r="B3136" s="1">
        <v>91</v>
      </c>
      <c r="C3136" s="1">
        <v>1292119</v>
      </c>
      <c r="D3136" s="1" t="s">
        <v>6326</v>
      </c>
      <c r="E3136" s="1" t="s">
        <v>17410</v>
      </c>
      <c r="F3136" s="1" t="s">
        <v>37</v>
      </c>
      <c r="G3136" s="1" t="s">
        <v>56</v>
      </c>
      <c r="H3136" s="1">
        <v>5500000</v>
      </c>
      <c r="I3136" s="1">
        <v>7.1</v>
      </c>
    </row>
    <row r="3137" spans="1:9" x14ac:dyDescent="0.3">
      <c r="A3137" s="2" t="s">
        <v>17419</v>
      </c>
      <c r="B3137" s="2">
        <v>97</v>
      </c>
      <c r="C3137" s="2">
        <v>3629758</v>
      </c>
      <c r="D3137" s="2" t="s">
        <v>6199</v>
      </c>
      <c r="E3137" s="2" t="s">
        <v>17422</v>
      </c>
      <c r="F3137" s="2" t="s">
        <v>1464</v>
      </c>
      <c r="G3137" s="2" t="s">
        <v>1465</v>
      </c>
      <c r="H3137" s="2">
        <v>5500000</v>
      </c>
      <c r="I3137" s="2">
        <v>7.9</v>
      </c>
    </row>
    <row r="3138" spans="1:9" x14ac:dyDescent="0.3">
      <c r="A3138" s="1" t="s">
        <v>17426</v>
      </c>
      <c r="B3138" s="1">
        <v>92</v>
      </c>
      <c r="C3138" s="1">
        <v>6239558</v>
      </c>
      <c r="D3138" s="1" t="s">
        <v>2527</v>
      </c>
      <c r="E3138" s="1" t="s">
        <v>17428</v>
      </c>
      <c r="F3138" s="1" t="s">
        <v>37</v>
      </c>
      <c r="G3138" s="1" t="s">
        <v>268</v>
      </c>
      <c r="H3138" s="1">
        <v>5000000</v>
      </c>
      <c r="I3138" s="1">
        <v>6.7</v>
      </c>
    </row>
    <row r="3139" spans="1:9" x14ac:dyDescent="0.3">
      <c r="A3139" s="2" t="s">
        <v>17432</v>
      </c>
      <c r="B3139" s="2">
        <v>104</v>
      </c>
      <c r="C3139" s="2">
        <v>1056102</v>
      </c>
      <c r="D3139" s="2" t="s">
        <v>2142</v>
      </c>
      <c r="E3139" s="2" t="s">
        <v>17433</v>
      </c>
      <c r="F3139" s="2" t="s">
        <v>37</v>
      </c>
      <c r="G3139" s="2" t="s">
        <v>38</v>
      </c>
      <c r="H3139" s="2">
        <v>5000000</v>
      </c>
      <c r="I3139" s="2">
        <v>6.6</v>
      </c>
    </row>
    <row r="3140" spans="1:9" x14ac:dyDescent="0.3">
      <c r="A3140" s="1" t="s">
        <v>5076</v>
      </c>
      <c r="B3140" s="1">
        <v>120</v>
      </c>
      <c r="C3140" s="1">
        <v>27545445</v>
      </c>
      <c r="D3140" s="1" t="s">
        <v>3409</v>
      </c>
      <c r="E3140" s="1" t="s">
        <v>17437</v>
      </c>
      <c r="F3140" s="1" t="s">
        <v>37</v>
      </c>
      <c r="G3140" s="1" t="s">
        <v>38</v>
      </c>
      <c r="H3140" s="1">
        <v>6500000</v>
      </c>
      <c r="I3140" s="1">
        <v>7.9</v>
      </c>
    </row>
    <row r="3141" spans="1:9" x14ac:dyDescent="0.3">
      <c r="A3141" s="2" t="s">
        <v>17441</v>
      </c>
      <c r="B3141" s="2">
        <v>99</v>
      </c>
      <c r="C3141" s="2">
        <v>56007</v>
      </c>
      <c r="D3141" s="2" t="s">
        <v>16012</v>
      </c>
      <c r="E3141" s="2" t="s">
        <v>17442</v>
      </c>
      <c r="F3141" s="2" t="s">
        <v>37</v>
      </c>
      <c r="G3141" s="2" t="s">
        <v>38</v>
      </c>
      <c r="H3141" s="2">
        <v>5500000</v>
      </c>
      <c r="I3141" s="2">
        <v>4.9000000000000004</v>
      </c>
    </row>
    <row r="3142" spans="1:9" x14ac:dyDescent="0.3">
      <c r="A3142" s="1" t="s">
        <v>17445</v>
      </c>
      <c r="B3142" s="1">
        <v>93</v>
      </c>
      <c r="C3142" s="1">
        <v>611709</v>
      </c>
      <c r="D3142" s="1" t="s">
        <v>2527</v>
      </c>
      <c r="E3142" s="1" t="s">
        <v>17448</v>
      </c>
      <c r="F3142" s="1" t="s">
        <v>1464</v>
      </c>
      <c r="G3142" s="1" t="s">
        <v>17452</v>
      </c>
      <c r="H3142" s="1">
        <v>3850000</v>
      </c>
      <c r="I3142" s="1">
        <v>7.2</v>
      </c>
    </row>
    <row r="3143" spans="1:9" x14ac:dyDescent="0.3">
      <c r="A3143" s="2" t="s">
        <v>17457</v>
      </c>
      <c r="B3143" s="2">
        <v>99</v>
      </c>
      <c r="C3143" s="2">
        <v>22770</v>
      </c>
      <c r="D3143" s="2" t="s">
        <v>2527</v>
      </c>
      <c r="E3143" s="2" t="s">
        <v>17459</v>
      </c>
      <c r="F3143" s="2" t="s">
        <v>676</v>
      </c>
      <c r="G3143" s="2" t="s">
        <v>677</v>
      </c>
      <c r="H3143" s="2">
        <v>5500000</v>
      </c>
      <c r="I3143" s="2">
        <v>6.1</v>
      </c>
    </row>
    <row r="3144" spans="1:9" x14ac:dyDescent="0.3">
      <c r="A3144" s="1" t="s">
        <v>17474</v>
      </c>
      <c r="B3144" s="1">
        <v>96</v>
      </c>
      <c r="C3144" s="1">
        <v>27445</v>
      </c>
      <c r="D3144" s="1" t="s">
        <v>12694</v>
      </c>
      <c r="E3144" s="1" t="s">
        <v>17476</v>
      </c>
      <c r="F3144" s="1" t="s">
        <v>37</v>
      </c>
      <c r="G3144" s="1" t="s">
        <v>38</v>
      </c>
      <c r="H3144" s="1">
        <v>9000000</v>
      </c>
      <c r="I3144" s="1">
        <v>5.3</v>
      </c>
    </row>
    <row r="3145" spans="1:9" x14ac:dyDescent="0.3">
      <c r="A3145" s="2" t="s">
        <v>7885</v>
      </c>
      <c r="B3145" s="2">
        <v>96</v>
      </c>
      <c r="C3145" s="2">
        <v>766487</v>
      </c>
      <c r="D3145" s="2" t="s">
        <v>1681</v>
      </c>
      <c r="E3145" s="2" t="s">
        <v>17480</v>
      </c>
      <c r="F3145" s="2" t="s">
        <v>37</v>
      </c>
      <c r="G3145" s="2" t="s">
        <v>38</v>
      </c>
      <c r="H3145" s="2">
        <v>5250000</v>
      </c>
      <c r="I3145" s="2">
        <v>5</v>
      </c>
    </row>
    <row r="3146" spans="1:9" x14ac:dyDescent="0.3">
      <c r="A3146" s="1" t="s">
        <v>12702</v>
      </c>
      <c r="B3146" s="1">
        <v>100</v>
      </c>
      <c r="C3146" s="1">
        <v>1196752</v>
      </c>
      <c r="D3146" s="1" t="s">
        <v>2125</v>
      </c>
      <c r="E3146" s="1" t="s">
        <v>17490</v>
      </c>
      <c r="F3146" s="1" t="s">
        <v>17494</v>
      </c>
      <c r="G3146" s="1" t="s">
        <v>12616</v>
      </c>
      <c r="H3146" s="1">
        <v>30300000</v>
      </c>
      <c r="I3146" s="1">
        <v>7.6</v>
      </c>
    </row>
    <row r="3147" spans="1:9" x14ac:dyDescent="0.3">
      <c r="A3147" s="2" t="s">
        <v>17500</v>
      </c>
      <c r="B3147" s="2">
        <v>98</v>
      </c>
      <c r="C3147" s="2">
        <v>795126</v>
      </c>
      <c r="D3147" s="2" t="s">
        <v>6283</v>
      </c>
      <c r="E3147" s="2" t="s">
        <v>17502</v>
      </c>
      <c r="F3147" s="2" t="s">
        <v>37</v>
      </c>
      <c r="G3147" s="2" t="s">
        <v>268</v>
      </c>
      <c r="H3147" s="2">
        <v>6000000</v>
      </c>
      <c r="I3147" s="2">
        <v>7.6</v>
      </c>
    </row>
    <row r="3148" spans="1:9" x14ac:dyDescent="0.3">
      <c r="A3148" s="1" t="s">
        <v>332</v>
      </c>
      <c r="B3148" s="1">
        <v>106</v>
      </c>
      <c r="C3148" s="1">
        <v>83574831</v>
      </c>
      <c r="D3148" s="1" t="s">
        <v>9754</v>
      </c>
      <c r="E3148" s="1" t="s">
        <v>17522</v>
      </c>
      <c r="F3148" s="1" t="s">
        <v>37</v>
      </c>
      <c r="G3148" s="1" t="s">
        <v>38</v>
      </c>
      <c r="H3148" s="1">
        <v>5000000</v>
      </c>
      <c r="I3148" s="1">
        <v>6.6</v>
      </c>
    </row>
    <row r="3149" spans="1:9" x14ac:dyDescent="0.3">
      <c r="A3149" s="2" t="s">
        <v>14787</v>
      </c>
      <c r="B3149" s="2">
        <v>95</v>
      </c>
      <c r="C3149" s="2">
        <v>87025093</v>
      </c>
      <c r="D3149" s="2" t="s">
        <v>5103</v>
      </c>
      <c r="E3149" s="2" t="s">
        <v>17525</v>
      </c>
      <c r="F3149" s="2" t="s">
        <v>37</v>
      </c>
      <c r="G3149" s="2" t="s">
        <v>38</v>
      </c>
      <c r="H3149" s="2">
        <v>4000000</v>
      </c>
      <c r="I3149" s="2">
        <v>6.6</v>
      </c>
    </row>
    <row r="3150" spans="1:9" x14ac:dyDescent="0.3">
      <c r="A3150" s="1" t="s">
        <v>17528</v>
      </c>
      <c r="B3150" s="1">
        <v>104</v>
      </c>
      <c r="C3150" s="1">
        <v>71897215</v>
      </c>
      <c r="D3150" s="1" t="s">
        <v>17529</v>
      </c>
      <c r="E3150" s="1" t="s">
        <v>17530</v>
      </c>
      <c r="F3150" s="1" t="s">
        <v>37</v>
      </c>
      <c r="G3150" s="1" t="s">
        <v>38</v>
      </c>
      <c r="H3150" s="1">
        <v>15000000</v>
      </c>
      <c r="I3150" s="1">
        <v>7.3</v>
      </c>
    </row>
    <row r="3151" spans="1:9" x14ac:dyDescent="0.3">
      <c r="A3151" s="2" t="s">
        <v>10665</v>
      </c>
      <c r="B3151" s="2">
        <v>87</v>
      </c>
      <c r="C3151" s="2">
        <v>64267897</v>
      </c>
      <c r="D3151" s="2" t="s">
        <v>17534</v>
      </c>
      <c r="E3151" s="2" t="s">
        <v>17535</v>
      </c>
      <c r="F3151" s="2" t="s">
        <v>37</v>
      </c>
      <c r="G3151" s="2" t="s">
        <v>38</v>
      </c>
      <c r="H3151" s="2">
        <v>5000000</v>
      </c>
      <c r="I3151" s="2">
        <v>6.6</v>
      </c>
    </row>
    <row r="3152" spans="1:9" x14ac:dyDescent="0.3">
      <c r="A3152" s="1" t="s">
        <v>17538</v>
      </c>
      <c r="B3152" s="1">
        <v>81</v>
      </c>
      <c r="C3152" s="1">
        <v>56536016</v>
      </c>
      <c r="D3152" s="1" t="s">
        <v>6403</v>
      </c>
      <c r="E3152" s="1" t="s">
        <v>17540</v>
      </c>
      <c r="F3152" s="1" t="s">
        <v>37</v>
      </c>
      <c r="G3152" s="1" t="s">
        <v>38</v>
      </c>
      <c r="H3152" s="1">
        <v>4900000</v>
      </c>
      <c r="I3152" s="1">
        <v>6.9</v>
      </c>
    </row>
    <row r="3153" spans="1:9" x14ac:dyDescent="0.3">
      <c r="A3153" s="2" t="s">
        <v>11012</v>
      </c>
      <c r="B3153" s="2">
        <v>94</v>
      </c>
      <c r="C3153" s="2">
        <v>104007828</v>
      </c>
      <c r="D3153" s="2" t="s">
        <v>6403</v>
      </c>
      <c r="E3153" s="2" t="s">
        <v>17544</v>
      </c>
      <c r="F3153" s="2" t="s">
        <v>37</v>
      </c>
      <c r="G3153" s="2" t="s">
        <v>38</v>
      </c>
      <c r="H3153" s="2">
        <v>5000000</v>
      </c>
      <c r="I3153" s="2">
        <v>5.8</v>
      </c>
    </row>
    <row r="3154" spans="1:9" x14ac:dyDescent="0.3">
      <c r="A3154" s="1" t="s">
        <v>17547</v>
      </c>
      <c r="B3154" s="1">
        <v>89</v>
      </c>
      <c r="C3154" s="1">
        <v>50820940</v>
      </c>
      <c r="D3154" s="1" t="s">
        <v>7406</v>
      </c>
      <c r="E3154" s="1" t="s">
        <v>17549</v>
      </c>
      <c r="F3154" s="1" t="s">
        <v>37</v>
      </c>
      <c r="G3154" s="1" t="s">
        <v>38</v>
      </c>
      <c r="H3154" s="1">
        <v>5000000</v>
      </c>
      <c r="I3154" s="1">
        <v>4.4000000000000004</v>
      </c>
    </row>
    <row r="3155" spans="1:9" x14ac:dyDescent="0.3">
      <c r="A3155" s="2" t="s">
        <v>1757</v>
      </c>
      <c r="B3155" s="2">
        <v>88</v>
      </c>
      <c r="C3155" s="2">
        <v>44793200</v>
      </c>
      <c r="D3155" s="2" t="s">
        <v>8945</v>
      </c>
      <c r="E3155" s="2" t="s">
        <v>17554</v>
      </c>
      <c r="F3155" s="2" t="s">
        <v>37</v>
      </c>
      <c r="G3155" s="2" t="s">
        <v>38</v>
      </c>
      <c r="H3155" s="2">
        <v>4500000</v>
      </c>
      <c r="I3155" s="2">
        <v>6.6</v>
      </c>
    </row>
    <row r="3156" spans="1:9" x14ac:dyDescent="0.3">
      <c r="A3156" s="1" t="s">
        <v>17558</v>
      </c>
      <c r="B3156" s="1">
        <v>115</v>
      </c>
      <c r="C3156" s="1">
        <v>44456509</v>
      </c>
      <c r="D3156" s="1" t="s">
        <v>2527</v>
      </c>
      <c r="E3156" s="1" t="s">
        <v>17560</v>
      </c>
      <c r="F3156" s="1" t="s">
        <v>2778</v>
      </c>
      <c r="G3156" s="1" t="s">
        <v>2913</v>
      </c>
      <c r="H3156" s="1">
        <v>5000000</v>
      </c>
      <c r="I3156" s="1">
        <v>7.6</v>
      </c>
    </row>
    <row r="3157" spans="1:9" x14ac:dyDescent="0.3">
      <c r="A3157" s="2" t="s">
        <v>11012</v>
      </c>
      <c r="B3157" s="2">
        <v>96</v>
      </c>
      <c r="C3157" s="2">
        <v>53884821</v>
      </c>
      <c r="D3157" s="2" t="s">
        <v>6403</v>
      </c>
      <c r="E3157" s="2" t="s">
        <v>17566</v>
      </c>
      <c r="F3157" s="2" t="s">
        <v>37</v>
      </c>
      <c r="G3157" s="2" t="s">
        <v>38</v>
      </c>
      <c r="H3157" s="2">
        <v>5000000</v>
      </c>
      <c r="I3157" s="2">
        <v>4.5999999999999996</v>
      </c>
    </row>
    <row r="3158" spans="1:9" x14ac:dyDescent="0.3">
      <c r="A3158" s="1" t="s">
        <v>17570</v>
      </c>
      <c r="B3158" s="1">
        <v>135</v>
      </c>
      <c r="C3158" s="1">
        <v>36000000</v>
      </c>
      <c r="D3158" s="1" t="s">
        <v>6519</v>
      </c>
      <c r="E3158" s="1" t="s">
        <v>17571</v>
      </c>
      <c r="F3158" s="1" t="s">
        <v>37</v>
      </c>
      <c r="G3158" s="1" t="s">
        <v>38</v>
      </c>
      <c r="H3158" s="1">
        <v>5000000</v>
      </c>
      <c r="I3158" s="1">
        <v>6.8</v>
      </c>
    </row>
    <row r="3159" spans="1:9" x14ac:dyDescent="0.3">
      <c r="A3159" s="2" t="s">
        <v>9970</v>
      </c>
      <c r="B3159" s="2">
        <v>93</v>
      </c>
      <c r="C3159" s="2">
        <v>34872293</v>
      </c>
      <c r="D3159" s="2" t="s">
        <v>8066</v>
      </c>
      <c r="E3159" s="2" t="s">
        <v>17579</v>
      </c>
      <c r="F3159" s="2" t="s">
        <v>37</v>
      </c>
      <c r="G3159" s="2" t="s">
        <v>38</v>
      </c>
      <c r="H3159" s="2">
        <v>8500000</v>
      </c>
      <c r="I3159" s="2">
        <v>4.9000000000000004</v>
      </c>
    </row>
    <row r="3160" spans="1:9" x14ac:dyDescent="0.3">
      <c r="A3160" s="1" t="s">
        <v>17582</v>
      </c>
      <c r="B3160" s="1">
        <v>109</v>
      </c>
      <c r="C3160" s="1">
        <v>34468224</v>
      </c>
      <c r="D3160" s="1" t="s">
        <v>5685</v>
      </c>
      <c r="E3160" s="1" t="s">
        <v>17583</v>
      </c>
      <c r="F3160" s="1" t="s">
        <v>37</v>
      </c>
      <c r="G3160" s="1" t="s">
        <v>38</v>
      </c>
      <c r="H3160" s="1">
        <v>4500000</v>
      </c>
      <c r="I3160" s="1">
        <v>7.3</v>
      </c>
    </row>
    <row r="3161" spans="1:9" x14ac:dyDescent="0.3">
      <c r="A3161" s="2" t="s">
        <v>17592</v>
      </c>
      <c r="B3161" s="2">
        <v>101</v>
      </c>
      <c r="C3161" s="2">
        <v>32453345</v>
      </c>
      <c r="D3161" s="2" t="s">
        <v>9754</v>
      </c>
      <c r="E3161" s="2" t="s">
        <v>17595</v>
      </c>
      <c r="F3161" s="2" t="s">
        <v>37</v>
      </c>
      <c r="G3161" s="2" t="s">
        <v>38</v>
      </c>
      <c r="H3161" s="2">
        <v>5000000</v>
      </c>
      <c r="I3161" s="2">
        <v>5</v>
      </c>
    </row>
    <row r="3162" spans="1:9" x14ac:dyDescent="0.3">
      <c r="A3162" s="1" t="s">
        <v>7644</v>
      </c>
      <c r="B3162" s="1">
        <v>117</v>
      </c>
      <c r="C3162" s="1">
        <v>27296514</v>
      </c>
      <c r="D3162" s="1" t="s">
        <v>1544</v>
      </c>
      <c r="E3162" s="1" t="s">
        <v>17602</v>
      </c>
      <c r="F3162" s="1" t="s">
        <v>37</v>
      </c>
      <c r="G3162" s="1" t="s">
        <v>38</v>
      </c>
      <c r="H3162" s="1">
        <v>5000000</v>
      </c>
      <c r="I3162" s="1">
        <v>8</v>
      </c>
    </row>
    <row r="3163" spans="1:9" x14ac:dyDescent="0.3">
      <c r="A3163" s="2" t="s">
        <v>17605</v>
      </c>
      <c r="B3163" s="2">
        <v>83</v>
      </c>
      <c r="C3163" s="2">
        <v>25799043</v>
      </c>
      <c r="D3163" s="2" t="s">
        <v>4332</v>
      </c>
      <c r="E3163" s="2" t="s">
        <v>17606</v>
      </c>
      <c r="F3163" s="2" t="s">
        <v>37</v>
      </c>
      <c r="G3163" s="2" t="s">
        <v>38</v>
      </c>
      <c r="H3163" s="2">
        <v>3300000</v>
      </c>
      <c r="I3163" s="2">
        <v>5.2</v>
      </c>
    </row>
    <row r="3164" spans="1:9" x14ac:dyDescent="0.3">
      <c r="A3164" s="1" t="s">
        <v>57</v>
      </c>
      <c r="B3164" s="1">
        <v>113</v>
      </c>
      <c r="C3164" s="1">
        <v>25530884</v>
      </c>
      <c r="D3164" s="1" t="s">
        <v>852</v>
      </c>
      <c r="E3164" s="1" t="s">
        <v>17609</v>
      </c>
      <c r="F3164" s="1" t="s">
        <v>37</v>
      </c>
      <c r="G3164" s="1" t="s">
        <v>38</v>
      </c>
      <c r="H3164" s="1">
        <v>9000000</v>
      </c>
      <c r="I3164" s="1">
        <v>8.5</v>
      </c>
    </row>
    <row r="3165" spans="1:9" x14ac:dyDescent="0.3">
      <c r="A3165" s="2" t="s">
        <v>17613</v>
      </c>
      <c r="B3165" s="2">
        <v>104</v>
      </c>
      <c r="C3165" s="2">
        <v>27689474</v>
      </c>
      <c r="D3165" s="2" t="s">
        <v>5103</v>
      </c>
      <c r="E3165" s="2" t="s">
        <v>17615</v>
      </c>
      <c r="F3165" s="2" t="s">
        <v>37</v>
      </c>
      <c r="G3165" s="2" t="s">
        <v>38</v>
      </c>
      <c r="H3165" s="2">
        <v>5000000</v>
      </c>
      <c r="I3165" s="2">
        <v>6.5</v>
      </c>
    </row>
    <row r="3166" spans="1:9" x14ac:dyDescent="0.3">
      <c r="A3166" s="1" t="s">
        <v>7134</v>
      </c>
      <c r="B3166" s="1">
        <v>97</v>
      </c>
      <c r="C3166" s="1">
        <v>24138847</v>
      </c>
      <c r="D3166" s="1" t="s">
        <v>1671</v>
      </c>
      <c r="E3166" s="1" t="s">
        <v>17619</v>
      </c>
      <c r="F3166" s="1" t="s">
        <v>37</v>
      </c>
      <c r="G3166" s="1" t="s">
        <v>38</v>
      </c>
      <c r="H3166" s="1">
        <v>5000000</v>
      </c>
      <c r="I3166" s="1">
        <v>7.4</v>
      </c>
    </row>
    <row r="3167" spans="1:9" x14ac:dyDescent="0.3">
      <c r="A3167" s="2" t="s">
        <v>6620</v>
      </c>
      <c r="B3167" s="2">
        <v>110</v>
      </c>
      <c r="C3167" s="2">
        <v>21994911</v>
      </c>
      <c r="D3167" s="2" t="s">
        <v>6199</v>
      </c>
      <c r="E3167" s="2" t="s">
        <v>17623</v>
      </c>
      <c r="F3167" s="2" t="s">
        <v>37</v>
      </c>
      <c r="G3167" s="2" t="s">
        <v>56</v>
      </c>
      <c r="H3167" s="2">
        <v>5000000</v>
      </c>
      <c r="I3167" s="2">
        <v>7.7</v>
      </c>
    </row>
    <row r="3168" spans="1:9" x14ac:dyDescent="0.3">
      <c r="A3168" s="1" t="s">
        <v>6575</v>
      </c>
      <c r="B3168" s="1">
        <v>103</v>
      </c>
      <c r="C3168" s="1">
        <v>21501098</v>
      </c>
      <c r="D3168" s="1" t="s">
        <v>2527</v>
      </c>
      <c r="E3168" s="1" t="s">
        <v>17627</v>
      </c>
      <c r="F3168" s="1" t="s">
        <v>37</v>
      </c>
      <c r="G3168" s="1" t="s">
        <v>38</v>
      </c>
      <c r="H3168" s="1">
        <v>5000000</v>
      </c>
      <c r="I3168" s="1">
        <v>7.4</v>
      </c>
    </row>
    <row r="3169" spans="1:9" x14ac:dyDescent="0.3">
      <c r="A3169" s="2" t="s">
        <v>17630</v>
      </c>
      <c r="B3169" s="2">
        <v>94</v>
      </c>
      <c r="C3169" s="2">
        <v>19281235</v>
      </c>
      <c r="D3169" s="2" t="s">
        <v>5788</v>
      </c>
      <c r="E3169" s="2" t="s">
        <v>17632</v>
      </c>
      <c r="F3169" s="2" t="s">
        <v>37</v>
      </c>
      <c r="G3169" s="2" t="s">
        <v>38</v>
      </c>
      <c r="H3169" s="2">
        <v>5000000</v>
      </c>
      <c r="I3169" s="2">
        <v>5.0999999999999996</v>
      </c>
    </row>
    <row r="3170" spans="1:9" x14ac:dyDescent="0.3">
      <c r="A3170" s="1" t="s">
        <v>17642</v>
      </c>
      <c r="B3170" s="1">
        <v>77</v>
      </c>
      <c r="C3170" s="1">
        <v>19421271</v>
      </c>
      <c r="D3170" s="1" t="s">
        <v>2966</v>
      </c>
      <c r="E3170" s="1" t="s">
        <v>17644</v>
      </c>
      <c r="F3170" s="1" t="s">
        <v>37</v>
      </c>
      <c r="G3170" s="1" t="s">
        <v>38</v>
      </c>
      <c r="H3170" s="1">
        <v>5000000</v>
      </c>
      <c r="I3170" s="1">
        <v>5</v>
      </c>
    </row>
    <row r="3171" spans="1:9" x14ac:dyDescent="0.3">
      <c r="A3171" s="2" t="s">
        <v>1689</v>
      </c>
      <c r="B3171" s="2">
        <v>134</v>
      </c>
      <c r="C3171" s="2">
        <v>20733485</v>
      </c>
      <c r="D3171" s="2" t="s">
        <v>3409</v>
      </c>
      <c r="E3171" s="2" t="s">
        <v>17649</v>
      </c>
      <c r="F3171" s="2" t="s">
        <v>37</v>
      </c>
      <c r="G3171" s="2" t="s">
        <v>38</v>
      </c>
      <c r="H3171" s="2">
        <v>5000000</v>
      </c>
      <c r="I3171" s="2">
        <v>7.2</v>
      </c>
    </row>
    <row r="3172" spans="1:9" x14ac:dyDescent="0.3">
      <c r="A3172" s="1" t="s">
        <v>17658</v>
      </c>
      <c r="B3172" s="1">
        <v>90</v>
      </c>
      <c r="C3172" s="1">
        <v>24809547</v>
      </c>
      <c r="D3172" s="1" t="s">
        <v>2527</v>
      </c>
      <c r="E3172" s="1" t="s">
        <v>17659</v>
      </c>
      <c r="F3172" s="1" t="s">
        <v>37</v>
      </c>
      <c r="G3172" s="1" t="s">
        <v>38</v>
      </c>
      <c r="H3172" s="1">
        <v>5000000</v>
      </c>
      <c r="I3172" s="1">
        <v>6.4</v>
      </c>
    </row>
    <row r="3173" spans="1:9" x14ac:dyDescent="0.3">
      <c r="A3173" s="2" t="s">
        <v>17665</v>
      </c>
      <c r="B3173" s="2">
        <v>104</v>
      </c>
      <c r="C3173" s="2">
        <v>23031390</v>
      </c>
      <c r="D3173" s="2" t="s">
        <v>2527</v>
      </c>
      <c r="E3173" s="2" t="s">
        <v>17667</v>
      </c>
      <c r="F3173" s="2" t="s">
        <v>37</v>
      </c>
      <c r="G3173" s="2" t="s">
        <v>38</v>
      </c>
      <c r="H3173" s="2">
        <v>4500000</v>
      </c>
      <c r="I3173" s="2">
        <v>5.6</v>
      </c>
    </row>
    <row r="3174" spans="1:9" x14ac:dyDescent="0.3">
      <c r="A3174" s="1" t="s">
        <v>14108</v>
      </c>
      <c r="B3174" s="1">
        <v>93</v>
      </c>
      <c r="C3174" s="1">
        <v>21197315</v>
      </c>
      <c r="D3174" s="1" t="s">
        <v>3030</v>
      </c>
      <c r="E3174" s="1" t="s">
        <v>17672</v>
      </c>
      <c r="F3174" s="1" t="s">
        <v>37</v>
      </c>
      <c r="G3174" s="1" t="s">
        <v>38</v>
      </c>
      <c r="H3174" s="1">
        <v>5000000</v>
      </c>
      <c r="I3174" s="1">
        <v>6.1</v>
      </c>
    </row>
    <row r="3175" spans="1:9" x14ac:dyDescent="0.3">
      <c r="A3175" s="2" t="s">
        <v>9593</v>
      </c>
      <c r="B3175" s="2">
        <v>106</v>
      </c>
      <c r="C3175" s="2">
        <v>17382982</v>
      </c>
      <c r="D3175" s="2" t="s">
        <v>4075</v>
      </c>
      <c r="E3175" s="2" t="s">
        <v>17677</v>
      </c>
      <c r="F3175" s="2" t="s">
        <v>2778</v>
      </c>
      <c r="G3175" s="2" t="s">
        <v>38</v>
      </c>
      <c r="H3175" s="2">
        <v>5000000</v>
      </c>
      <c r="I3175" s="2">
        <v>5.2</v>
      </c>
    </row>
    <row r="3176" spans="1:9" x14ac:dyDescent="0.3">
      <c r="A3176" s="1" t="s">
        <v>12120</v>
      </c>
      <c r="B3176" s="1">
        <v>109</v>
      </c>
      <c r="C3176" s="1">
        <v>14821531</v>
      </c>
      <c r="D3176" s="1" t="s">
        <v>3409</v>
      </c>
      <c r="E3176" s="1" t="s">
        <v>17680</v>
      </c>
      <c r="F3176" s="1" t="s">
        <v>37</v>
      </c>
      <c r="G3176" s="1" t="s">
        <v>38</v>
      </c>
      <c r="H3176" s="1">
        <v>6000000</v>
      </c>
      <c r="I3176" s="1">
        <v>7.3</v>
      </c>
    </row>
    <row r="3177" spans="1:9" x14ac:dyDescent="0.3">
      <c r="A3177" s="2" t="s">
        <v>17683</v>
      </c>
      <c r="B3177" s="2">
        <v>101</v>
      </c>
      <c r="C3177" s="2">
        <v>18656400</v>
      </c>
      <c r="D3177" s="2" t="s">
        <v>3409</v>
      </c>
      <c r="E3177" s="2" t="s">
        <v>17684</v>
      </c>
      <c r="F3177" s="2" t="s">
        <v>37</v>
      </c>
      <c r="G3177" s="2" t="s">
        <v>38</v>
      </c>
      <c r="H3177" s="2">
        <v>5000000</v>
      </c>
      <c r="I3177" s="2">
        <v>7.5</v>
      </c>
    </row>
    <row r="3178" spans="1:9" x14ac:dyDescent="0.3">
      <c r="A3178" s="1" t="s">
        <v>17698</v>
      </c>
      <c r="B3178" s="1">
        <v>100</v>
      </c>
      <c r="C3178" s="1">
        <v>14343976</v>
      </c>
      <c r="D3178" s="1" t="s">
        <v>17700</v>
      </c>
      <c r="E3178" s="1" t="s">
        <v>17701</v>
      </c>
      <c r="F3178" s="1" t="s">
        <v>37</v>
      </c>
      <c r="G3178" s="1" t="s">
        <v>38</v>
      </c>
      <c r="H3178" s="1">
        <v>5000000</v>
      </c>
      <c r="I3178" s="1">
        <v>4.5</v>
      </c>
    </row>
    <row r="3179" spans="1:9" x14ac:dyDescent="0.3">
      <c r="A3179" s="2" t="s">
        <v>5829</v>
      </c>
      <c r="B3179" s="2">
        <v>95</v>
      </c>
      <c r="C3179" s="2">
        <v>241437427</v>
      </c>
      <c r="D3179" s="2" t="s">
        <v>2717</v>
      </c>
      <c r="E3179" s="2" t="s">
        <v>17705</v>
      </c>
      <c r="F3179" s="2" t="s">
        <v>37</v>
      </c>
      <c r="G3179" s="2" t="s">
        <v>38</v>
      </c>
      <c r="H3179" s="2">
        <v>5000000</v>
      </c>
      <c r="I3179" s="2">
        <v>6.6</v>
      </c>
    </row>
    <row r="3180" spans="1:9" x14ac:dyDescent="0.3">
      <c r="A3180" s="1" t="s">
        <v>14343</v>
      </c>
      <c r="B3180" s="1">
        <v>94</v>
      </c>
      <c r="C3180" s="1">
        <v>14123773</v>
      </c>
      <c r="D3180" s="1" t="s">
        <v>1935</v>
      </c>
      <c r="E3180" s="1" t="s">
        <v>17708</v>
      </c>
      <c r="F3180" s="1" t="s">
        <v>37</v>
      </c>
      <c r="G3180" s="1" t="s">
        <v>38</v>
      </c>
      <c r="H3180" s="1">
        <v>5000000</v>
      </c>
      <c r="I3180" s="1">
        <v>5.3</v>
      </c>
    </row>
    <row r="3181" spans="1:9" x14ac:dyDescent="0.3">
      <c r="A3181" s="2" t="s">
        <v>17712</v>
      </c>
      <c r="B3181" s="2">
        <v>93</v>
      </c>
      <c r="C3181" s="2">
        <v>15126948</v>
      </c>
      <c r="D3181" s="2" t="s">
        <v>5544</v>
      </c>
      <c r="E3181" s="2" t="s">
        <v>17714</v>
      </c>
      <c r="F3181" s="2" t="s">
        <v>37</v>
      </c>
      <c r="G3181" s="2" t="s">
        <v>38</v>
      </c>
      <c r="H3181" s="2">
        <v>5000000</v>
      </c>
      <c r="I3181" s="2">
        <v>4.9000000000000004</v>
      </c>
    </row>
    <row r="3182" spans="1:9" x14ac:dyDescent="0.3">
      <c r="A3182" s="1" t="s">
        <v>1217</v>
      </c>
      <c r="B3182" s="1">
        <v>106</v>
      </c>
      <c r="C3182" s="1">
        <v>13622333</v>
      </c>
      <c r="D3182" s="1" t="s">
        <v>11384</v>
      </c>
      <c r="E3182" s="1" t="s">
        <v>17718</v>
      </c>
      <c r="F3182" s="1" t="s">
        <v>2778</v>
      </c>
      <c r="G3182" s="1" t="s">
        <v>2913</v>
      </c>
      <c r="H3182" s="1">
        <v>2000000</v>
      </c>
      <c r="I3182" s="1">
        <v>7.7</v>
      </c>
    </row>
    <row r="3183" spans="1:9" x14ac:dyDescent="0.3">
      <c r="A3183" s="2" t="s">
        <v>2453</v>
      </c>
      <c r="B3183" s="2">
        <v>99</v>
      </c>
      <c r="C3183" s="2">
        <v>13464388</v>
      </c>
      <c r="D3183" s="2" t="s">
        <v>7579</v>
      </c>
      <c r="E3183" s="2" t="s">
        <v>17723</v>
      </c>
      <c r="F3183" s="2" t="s">
        <v>37</v>
      </c>
      <c r="G3183" s="2" t="s">
        <v>56</v>
      </c>
      <c r="H3183" s="2">
        <v>4000000</v>
      </c>
      <c r="I3183" s="2">
        <v>8</v>
      </c>
    </row>
    <row r="3184" spans="1:9" x14ac:dyDescent="0.3">
      <c r="A3184" s="1" t="s">
        <v>17726</v>
      </c>
      <c r="B3184" s="1">
        <v>82</v>
      </c>
      <c r="C3184" s="1">
        <v>13350177</v>
      </c>
      <c r="D3184" s="1" t="s">
        <v>4384</v>
      </c>
      <c r="E3184" s="1" t="s">
        <v>17728</v>
      </c>
      <c r="F3184" s="1" t="s">
        <v>37</v>
      </c>
      <c r="G3184" s="1" t="s">
        <v>38</v>
      </c>
      <c r="H3184" s="1">
        <v>5000000</v>
      </c>
      <c r="I3184" s="1">
        <v>3.8</v>
      </c>
    </row>
    <row r="3185" spans="1:9" x14ac:dyDescent="0.3">
      <c r="A3185" s="2" t="s">
        <v>15906</v>
      </c>
      <c r="B3185" s="2">
        <v>135</v>
      </c>
      <c r="C3185" s="2">
        <v>13269963</v>
      </c>
      <c r="D3185" s="2" t="s">
        <v>8060</v>
      </c>
      <c r="E3185" s="2" t="s">
        <v>17731</v>
      </c>
      <c r="F3185" s="2" t="s">
        <v>37</v>
      </c>
      <c r="G3185" s="2" t="s">
        <v>38</v>
      </c>
      <c r="H3185" s="2">
        <v>5000000</v>
      </c>
      <c r="I3185" s="2">
        <v>7.6</v>
      </c>
    </row>
    <row r="3186" spans="1:9" x14ac:dyDescent="0.3">
      <c r="A3186" s="1" t="s">
        <v>9639</v>
      </c>
      <c r="B3186" s="1">
        <v>88</v>
      </c>
      <c r="C3186" s="1">
        <v>17768000</v>
      </c>
      <c r="D3186" s="1" t="s">
        <v>5544</v>
      </c>
      <c r="E3186" s="1" t="s">
        <v>17736</v>
      </c>
      <c r="F3186" s="1" t="s">
        <v>37</v>
      </c>
      <c r="G3186" s="1" t="s">
        <v>38</v>
      </c>
      <c r="H3186" s="1">
        <v>5000000</v>
      </c>
      <c r="I3186" s="1">
        <v>5.9</v>
      </c>
    </row>
    <row r="3187" spans="1:9" x14ac:dyDescent="0.3">
      <c r="A3187" s="2" t="s">
        <v>17740</v>
      </c>
      <c r="B3187" s="2">
        <v>89</v>
      </c>
      <c r="C3187" s="2">
        <v>12947763</v>
      </c>
      <c r="D3187" s="2" t="s">
        <v>5103</v>
      </c>
      <c r="E3187" s="2" t="s">
        <v>17742</v>
      </c>
      <c r="F3187" s="2" t="s">
        <v>37</v>
      </c>
      <c r="G3187" s="2" t="s">
        <v>38</v>
      </c>
      <c r="H3187" s="2">
        <v>5000000</v>
      </c>
      <c r="I3187" s="2">
        <v>6.2</v>
      </c>
    </row>
    <row r="3188" spans="1:9" x14ac:dyDescent="0.3">
      <c r="A3188" s="1" t="s">
        <v>3122</v>
      </c>
      <c r="B3188" s="1">
        <v>110</v>
      </c>
      <c r="C3188" s="1">
        <v>14100000</v>
      </c>
      <c r="D3188" s="1" t="s">
        <v>2527</v>
      </c>
      <c r="E3188" s="1" t="s">
        <v>17746</v>
      </c>
      <c r="F3188" s="1" t="s">
        <v>37</v>
      </c>
      <c r="G3188" s="1" t="s">
        <v>38</v>
      </c>
      <c r="H3188" s="1">
        <v>5000000</v>
      </c>
      <c r="I3188" s="1">
        <v>7.2</v>
      </c>
    </row>
    <row r="3189" spans="1:9" x14ac:dyDescent="0.3">
      <c r="A3189" s="2" t="s">
        <v>17749</v>
      </c>
      <c r="B3189" s="2">
        <v>107</v>
      </c>
      <c r="C3189" s="2">
        <v>12200000</v>
      </c>
      <c r="D3189" s="2" t="s">
        <v>10280</v>
      </c>
      <c r="E3189" s="2" t="s">
        <v>17751</v>
      </c>
      <c r="F3189" s="2" t="s">
        <v>37</v>
      </c>
      <c r="G3189" s="2" t="s">
        <v>38</v>
      </c>
      <c r="H3189" s="2">
        <v>5000000</v>
      </c>
      <c r="I3189" s="2">
        <v>6.3</v>
      </c>
    </row>
    <row r="3190" spans="1:9" x14ac:dyDescent="0.3">
      <c r="A3190" s="1" t="s">
        <v>17755</v>
      </c>
      <c r="B3190" s="1">
        <v>86</v>
      </c>
      <c r="C3190" s="1">
        <v>17683670</v>
      </c>
      <c r="D3190" s="1" t="s">
        <v>4277</v>
      </c>
      <c r="E3190" s="1" t="s">
        <v>17757</v>
      </c>
      <c r="F3190" s="1" t="s">
        <v>37</v>
      </c>
      <c r="G3190" s="1" t="s">
        <v>38</v>
      </c>
      <c r="H3190" s="1">
        <v>5000000</v>
      </c>
      <c r="I3190" s="1">
        <v>5.2</v>
      </c>
    </row>
    <row r="3191" spans="1:9" x14ac:dyDescent="0.3">
      <c r="A3191" s="2" t="s">
        <v>17761</v>
      </c>
      <c r="B3191" s="2">
        <v>91</v>
      </c>
      <c r="C3191" s="2">
        <v>12055108</v>
      </c>
      <c r="D3191" s="2" t="s">
        <v>2527</v>
      </c>
      <c r="E3191" s="2" t="s">
        <v>17762</v>
      </c>
      <c r="F3191" s="2" t="s">
        <v>37</v>
      </c>
      <c r="G3191" s="2" t="s">
        <v>38</v>
      </c>
      <c r="H3191" s="2">
        <v>8000000</v>
      </c>
      <c r="I3191" s="2">
        <v>6.9</v>
      </c>
    </row>
    <row r="3192" spans="1:9" x14ac:dyDescent="0.3">
      <c r="A3192" s="1" t="s">
        <v>14108</v>
      </c>
      <c r="B3192" s="1">
        <v>103</v>
      </c>
      <c r="C3192" s="1">
        <v>27285953</v>
      </c>
      <c r="D3192" s="1" t="s">
        <v>59</v>
      </c>
      <c r="E3192" s="1" t="s">
        <v>17767</v>
      </c>
      <c r="F3192" s="1" t="s">
        <v>37</v>
      </c>
      <c r="G3192" s="1" t="s">
        <v>38</v>
      </c>
      <c r="H3192" s="1">
        <v>5000000</v>
      </c>
      <c r="I3192" s="1">
        <v>6.8</v>
      </c>
    </row>
    <row r="3193" spans="1:9" x14ac:dyDescent="0.3">
      <c r="A3193" s="2" t="s">
        <v>17782</v>
      </c>
      <c r="B3193" s="2">
        <v>92</v>
      </c>
      <c r="C3193" s="2">
        <v>11675178</v>
      </c>
      <c r="D3193" s="2" t="s">
        <v>1671</v>
      </c>
      <c r="E3193" s="2" t="s">
        <v>17783</v>
      </c>
      <c r="F3193" s="2" t="s">
        <v>37</v>
      </c>
      <c r="G3193" s="2" t="s">
        <v>38</v>
      </c>
      <c r="H3193" s="2">
        <v>5000000</v>
      </c>
      <c r="I3193" s="2">
        <v>3.5</v>
      </c>
    </row>
    <row r="3194" spans="1:9" x14ac:dyDescent="0.3">
      <c r="A3194" s="1" t="s">
        <v>5083</v>
      </c>
      <c r="B3194" s="1">
        <v>99</v>
      </c>
      <c r="C3194" s="1">
        <v>10572742</v>
      </c>
      <c r="D3194" s="1" t="s">
        <v>214</v>
      </c>
      <c r="E3194" s="1" t="s">
        <v>17786</v>
      </c>
      <c r="F3194" s="1" t="s">
        <v>37</v>
      </c>
      <c r="G3194" s="1" t="s">
        <v>38</v>
      </c>
      <c r="H3194" s="1">
        <v>8000000</v>
      </c>
      <c r="I3194" s="1">
        <v>6.1</v>
      </c>
    </row>
    <row r="3195" spans="1:9" x14ac:dyDescent="0.3">
      <c r="A3195" s="2" t="s">
        <v>9593</v>
      </c>
      <c r="B3195" s="2">
        <v>96</v>
      </c>
      <c r="C3195" s="2">
        <v>9658370</v>
      </c>
      <c r="D3195" s="2" t="s">
        <v>1681</v>
      </c>
      <c r="E3195" s="2" t="s">
        <v>17796</v>
      </c>
      <c r="F3195" s="2" t="s">
        <v>37</v>
      </c>
      <c r="G3195" s="2" t="s">
        <v>38</v>
      </c>
      <c r="H3195" s="2">
        <v>5000000</v>
      </c>
      <c r="I3195" s="2">
        <v>4.5</v>
      </c>
    </row>
    <row r="3196" spans="1:9" x14ac:dyDescent="0.3">
      <c r="A3196" s="1" t="s">
        <v>17799</v>
      </c>
      <c r="B3196" s="1">
        <v>82</v>
      </c>
      <c r="C3196" s="1">
        <v>9628751</v>
      </c>
      <c r="D3196" s="1" t="s">
        <v>3155</v>
      </c>
      <c r="E3196" s="1" t="s">
        <v>17802</v>
      </c>
      <c r="F3196" s="1" t="s">
        <v>37</v>
      </c>
      <c r="G3196" s="1" t="s">
        <v>38</v>
      </c>
      <c r="H3196" s="1">
        <v>5000000</v>
      </c>
      <c r="I3196" s="1">
        <v>5.9</v>
      </c>
    </row>
    <row r="3197" spans="1:9" x14ac:dyDescent="0.3">
      <c r="A3197" s="2" t="s">
        <v>17806</v>
      </c>
      <c r="B3197" s="2">
        <v>92</v>
      </c>
      <c r="C3197" s="2">
        <v>8786715</v>
      </c>
      <c r="D3197" s="2" t="s">
        <v>2527</v>
      </c>
      <c r="E3197" s="2" t="s">
        <v>17807</v>
      </c>
      <c r="F3197" s="2" t="s">
        <v>37</v>
      </c>
      <c r="G3197" s="2" t="s">
        <v>38</v>
      </c>
      <c r="H3197" s="2">
        <v>5000000</v>
      </c>
      <c r="I3197" s="2">
        <v>6.9</v>
      </c>
    </row>
    <row r="3198" spans="1:9" x14ac:dyDescent="0.3">
      <c r="A3198" s="1" t="s">
        <v>17810</v>
      </c>
      <c r="B3198" s="1">
        <v>112</v>
      </c>
      <c r="C3198" s="1">
        <v>3432342</v>
      </c>
      <c r="D3198" s="1" t="s">
        <v>11289</v>
      </c>
      <c r="E3198" s="1" t="s">
        <v>17812</v>
      </c>
      <c r="F3198" s="1" t="s">
        <v>1464</v>
      </c>
      <c r="G3198" s="1" t="s">
        <v>268</v>
      </c>
      <c r="H3198" s="1">
        <v>6000000</v>
      </c>
      <c r="I3198" s="1">
        <v>7.7</v>
      </c>
    </row>
    <row r="3199" spans="1:9" x14ac:dyDescent="0.3">
      <c r="A3199" s="2" t="s">
        <v>17820</v>
      </c>
      <c r="B3199" s="2">
        <v>90</v>
      </c>
      <c r="C3199" s="2">
        <v>6755271</v>
      </c>
      <c r="D3199" s="2" t="s">
        <v>5544</v>
      </c>
      <c r="E3199" s="2" t="s">
        <v>17821</v>
      </c>
      <c r="F3199" s="2" t="s">
        <v>37</v>
      </c>
      <c r="G3199" s="2" t="s">
        <v>38</v>
      </c>
      <c r="H3199" s="2">
        <v>5000000</v>
      </c>
      <c r="I3199" s="2">
        <v>5.3</v>
      </c>
    </row>
    <row r="3200" spans="1:9" x14ac:dyDescent="0.3">
      <c r="A3200" s="1" t="s">
        <v>17827</v>
      </c>
      <c r="B3200" s="1">
        <v>150</v>
      </c>
      <c r="C3200" s="1">
        <v>6157157</v>
      </c>
      <c r="D3200" s="1" t="s">
        <v>2527</v>
      </c>
      <c r="E3200" s="1" t="s">
        <v>17828</v>
      </c>
      <c r="F3200" s="1" t="s">
        <v>37</v>
      </c>
      <c r="G3200" s="1" t="s">
        <v>38</v>
      </c>
      <c r="H3200" s="1">
        <v>5000000</v>
      </c>
      <c r="I3200" s="1">
        <v>7</v>
      </c>
    </row>
    <row r="3201" spans="1:9" x14ac:dyDescent="0.3">
      <c r="A3201" s="2" t="s">
        <v>15678</v>
      </c>
      <c r="B3201" s="2">
        <v>91</v>
      </c>
      <c r="C3201" s="2">
        <v>5480318</v>
      </c>
      <c r="D3201" s="2" t="s">
        <v>2527</v>
      </c>
      <c r="E3201" s="2" t="s">
        <v>17837</v>
      </c>
      <c r="F3201" s="2" t="s">
        <v>37</v>
      </c>
      <c r="G3201" s="2" t="s">
        <v>38</v>
      </c>
      <c r="H3201" s="2">
        <v>5000000</v>
      </c>
      <c r="I3201" s="2">
        <v>6.6</v>
      </c>
    </row>
    <row r="3202" spans="1:9" x14ac:dyDescent="0.3">
      <c r="A3202" s="1" t="s">
        <v>250</v>
      </c>
      <c r="B3202" s="1">
        <v>95</v>
      </c>
      <c r="C3202" s="1">
        <v>5308707</v>
      </c>
      <c r="D3202" s="1" t="s">
        <v>5316</v>
      </c>
      <c r="E3202" s="1" t="s">
        <v>17847</v>
      </c>
      <c r="F3202" s="1" t="s">
        <v>37</v>
      </c>
      <c r="G3202" s="1" t="s">
        <v>38</v>
      </c>
      <c r="H3202" s="1">
        <v>5000000</v>
      </c>
      <c r="I3202" s="1">
        <v>6.4</v>
      </c>
    </row>
    <row r="3203" spans="1:9" x14ac:dyDescent="0.3">
      <c r="A3203" s="2" t="s">
        <v>728</v>
      </c>
      <c r="B3203" s="2">
        <v>97</v>
      </c>
      <c r="C3203" s="2">
        <v>5009677</v>
      </c>
      <c r="D3203" s="2" t="s">
        <v>5567</v>
      </c>
      <c r="E3203" s="2" t="s">
        <v>17852</v>
      </c>
      <c r="F3203" s="2" t="s">
        <v>37</v>
      </c>
      <c r="G3203" s="2" t="s">
        <v>56</v>
      </c>
      <c r="H3203" s="2">
        <v>5000000</v>
      </c>
      <c r="I3203" s="2">
        <v>7.9</v>
      </c>
    </row>
    <row r="3204" spans="1:9" x14ac:dyDescent="0.3">
      <c r="A3204" s="1" t="s">
        <v>17858</v>
      </c>
      <c r="B3204" s="1">
        <v>41</v>
      </c>
      <c r="C3204" s="1">
        <v>4074023</v>
      </c>
      <c r="D3204" s="1" t="s">
        <v>67</v>
      </c>
      <c r="E3204" s="1" t="s">
        <v>17861</v>
      </c>
      <c r="F3204" s="1" t="s">
        <v>37</v>
      </c>
      <c r="G3204" s="1" t="s">
        <v>56</v>
      </c>
      <c r="H3204" s="1">
        <v>5000000</v>
      </c>
      <c r="I3204" s="1">
        <v>6.9</v>
      </c>
    </row>
    <row r="3205" spans="1:9" x14ac:dyDescent="0.3">
      <c r="A3205" s="2" t="s">
        <v>8638</v>
      </c>
      <c r="B3205" s="2">
        <v>112</v>
      </c>
      <c r="C3205" s="2">
        <v>4306697</v>
      </c>
      <c r="D3205" s="2" t="s">
        <v>3409</v>
      </c>
      <c r="E3205" s="2" t="s">
        <v>17865</v>
      </c>
      <c r="F3205" s="2" t="s">
        <v>37</v>
      </c>
      <c r="G3205" s="2" t="s">
        <v>268</v>
      </c>
      <c r="H3205" s="2">
        <v>5000000</v>
      </c>
      <c r="I3205" s="2">
        <v>7.7</v>
      </c>
    </row>
    <row r="3206" spans="1:9" x14ac:dyDescent="0.3">
      <c r="A3206" s="1" t="s">
        <v>17869</v>
      </c>
      <c r="B3206" s="1">
        <v>122</v>
      </c>
      <c r="C3206" s="1">
        <v>3950029</v>
      </c>
      <c r="D3206" s="1" t="s">
        <v>3409</v>
      </c>
      <c r="E3206" s="1" t="s">
        <v>17870</v>
      </c>
      <c r="F3206" s="1" t="s">
        <v>1464</v>
      </c>
      <c r="G3206" s="1" t="s">
        <v>1465</v>
      </c>
      <c r="H3206" s="1">
        <v>4000000</v>
      </c>
      <c r="I3206" s="1">
        <v>7.2</v>
      </c>
    </row>
    <row r="3207" spans="1:9" x14ac:dyDescent="0.3">
      <c r="A3207" s="2" t="s">
        <v>17874</v>
      </c>
      <c r="B3207" s="2">
        <v>110</v>
      </c>
      <c r="C3207" s="2">
        <v>4040588</v>
      </c>
      <c r="D3207" s="2" t="s">
        <v>2527</v>
      </c>
      <c r="E3207" s="2" t="s">
        <v>17875</v>
      </c>
      <c r="F3207" s="2" t="s">
        <v>37</v>
      </c>
      <c r="G3207" s="2" t="s">
        <v>38</v>
      </c>
      <c r="H3207" s="2">
        <v>5000000</v>
      </c>
      <c r="I3207" s="2">
        <v>6.8</v>
      </c>
    </row>
    <row r="3208" spans="1:9" x14ac:dyDescent="0.3">
      <c r="A3208" s="1" t="s">
        <v>171</v>
      </c>
      <c r="B3208" s="1">
        <v>108</v>
      </c>
      <c r="C3208" s="1">
        <v>3049135</v>
      </c>
      <c r="D3208" s="1" t="s">
        <v>17886</v>
      </c>
      <c r="E3208" s="1" t="s">
        <v>17887</v>
      </c>
      <c r="F3208" s="1" t="s">
        <v>37</v>
      </c>
      <c r="G3208" s="1" t="s">
        <v>179</v>
      </c>
      <c r="H3208" s="1">
        <v>5000000</v>
      </c>
      <c r="I3208" s="1">
        <v>7.4</v>
      </c>
    </row>
    <row r="3209" spans="1:9" x14ac:dyDescent="0.3">
      <c r="A3209" s="2" t="s">
        <v>13777</v>
      </c>
      <c r="B3209" s="2">
        <v>121</v>
      </c>
      <c r="C3209" s="2">
        <v>4700361</v>
      </c>
      <c r="D3209" s="2" t="s">
        <v>3409</v>
      </c>
      <c r="E3209" s="2" t="s">
        <v>17892</v>
      </c>
      <c r="F3209" s="2" t="s">
        <v>37</v>
      </c>
      <c r="G3209" s="2" t="s">
        <v>38</v>
      </c>
      <c r="H3209" s="2">
        <v>5000000</v>
      </c>
      <c r="I3209" s="2">
        <v>4.5999999999999996</v>
      </c>
    </row>
    <row r="3210" spans="1:9" x14ac:dyDescent="0.3">
      <c r="A3210" s="1" t="s">
        <v>17896</v>
      </c>
      <c r="B3210" s="1">
        <v>97</v>
      </c>
      <c r="C3210" s="1">
        <v>2711210</v>
      </c>
      <c r="D3210" s="1" t="s">
        <v>2527</v>
      </c>
      <c r="E3210" s="1" t="s">
        <v>17897</v>
      </c>
      <c r="F3210" s="1" t="s">
        <v>37</v>
      </c>
      <c r="G3210" s="1" t="s">
        <v>38</v>
      </c>
      <c r="H3210" s="1">
        <v>5000000</v>
      </c>
      <c r="I3210" s="1">
        <v>6.4</v>
      </c>
    </row>
    <row r="3211" spans="1:9" x14ac:dyDescent="0.3">
      <c r="A3211" s="2" t="s">
        <v>6573</v>
      </c>
      <c r="B3211" s="2">
        <v>116</v>
      </c>
      <c r="C3211" s="2">
        <v>1980338</v>
      </c>
      <c r="D3211" s="2" t="s">
        <v>17900</v>
      </c>
      <c r="E3211" s="2" t="s">
        <v>17901</v>
      </c>
      <c r="F3211" s="2" t="s">
        <v>37</v>
      </c>
      <c r="G3211" s="2" t="s">
        <v>38</v>
      </c>
      <c r="H3211" s="2">
        <v>5000000</v>
      </c>
      <c r="I3211" s="2">
        <v>7</v>
      </c>
    </row>
    <row r="3212" spans="1:9" x14ac:dyDescent="0.3">
      <c r="A3212" s="1" t="s">
        <v>13181</v>
      </c>
      <c r="B3212" s="1">
        <v>94</v>
      </c>
      <c r="C3212" s="1">
        <v>1082044</v>
      </c>
      <c r="D3212" s="1" t="s">
        <v>4075</v>
      </c>
      <c r="E3212" s="1" t="s">
        <v>17904</v>
      </c>
      <c r="F3212" s="1" t="s">
        <v>37</v>
      </c>
      <c r="G3212" s="1" t="s">
        <v>3571</v>
      </c>
      <c r="H3212" s="1">
        <v>5000000</v>
      </c>
      <c r="I3212" s="1">
        <v>7.7</v>
      </c>
    </row>
    <row r="3213" spans="1:9" x14ac:dyDescent="0.3">
      <c r="A3213" s="2" t="s">
        <v>13940</v>
      </c>
      <c r="B3213" s="2">
        <v>103</v>
      </c>
      <c r="C3213" s="2">
        <v>1100000</v>
      </c>
      <c r="D3213" s="2" t="s">
        <v>1935</v>
      </c>
      <c r="E3213" s="2" t="s">
        <v>17907</v>
      </c>
      <c r="F3213" s="2" t="s">
        <v>37</v>
      </c>
      <c r="G3213" s="2" t="s">
        <v>38</v>
      </c>
      <c r="H3213" s="2">
        <v>5000000</v>
      </c>
      <c r="I3213" s="2">
        <v>6.8</v>
      </c>
    </row>
    <row r="3214" spans="1:9" x14ac:dyDescent="0.3">
      <c r="A3214" s="1" t="s">
        <v>17910</v>
      </c>
      <c r="B3214" s="1">
        <v>112</v>
      </c>
      <c r="C3214" s="1">
        <v>2445646</v>
      </c>
      <c r="D3214" s="1" t="s">
        <v>17911</v>
      </c>
      <c r="E3214" s="1" t="s">
        <v>17912</v>
      </c>
      <c r="F3214" s="1" t="s">
        <v>37</v>
      </c>
      <c r="G3214" s="1" t="s">
        <v>38</v>
      </c>
      <c r="H3214" s="1">
        <v>5000000</v>
      </c>
      <c r="I3214" s="1">
        <v>7</v>
      </c>
    </row>
    <row r="3215" spans="1:9" x14ac:dyDescent="0.3">
      <c r="A3215" s="2" t="s">
        <v>17163</v>
      </c>
      <c r="B3215" s="2">
        <v>91</v>
      </c>
      <c r="C3215" s="2">
        <v>2221809</v>
      </c>
      <c r="D3215" s="2" t="s">
        <v>3409</v>
      </c>
      <c r="E3215" s="2" t="s">
        <v>17915</v>
      </c>
      <c r="F3215" s="2" t="s">
        <v>37</v>
      </c>
      <c r="G3215" s="2" t="s">
        <v>38</v>
      </c>
      <c r="H3215" s="2">
        <v>5000000</v>
      </c>
      <c r="I3215" s="2">
        <v>7</v>
      </c>
    </row>
    <row r="3216" spans="1:9" x14ac:dyDescent="0.3">
      <c r="A3216" s="1" t="s">
        <v>17918</v>
      </c>
      <c r="B3216" s="1">
        <v>98</v>
      </c>
      <c r="C3216" s="1">
        <v>296665</v>
      </c>
      <c r="D3216" s="1" t="s">
        <v>5685</v>
      </c>
      <c r="E3216" s="1" t="s">
        <v>17919</v>
      </c>
      <c r="F3216" s="1" t="s">
        <v>37</v>
      </c>
      <c r="G3216" s="1" t="s">
        <v>38</v>
      </c>
      <c r="H3216" s="1">
        <v>5000000</v>
      </c>
      <c r="I3216" s="1">
        <v>6.3</v>
      </c>
    </row>
    <row r="3217" spans="1:9" x14ac:dyDescent="0.3">
      <c r="A3217" s="2" t="s">
        <v>17923</v>
      </c>
      <c r="B3217" s="2">
        <v>95</v>
      </c>
      <c r="C3217" s="2">
        <v>3219029</v>
      </c>
      <c r="D3217" s="2" t="s">
        <v>17924</v>
      </c>
      <c r="E3217" s="2" t="s">
        <v>17925</v>
      </c>
      <c r="F3217" s="2" t="s">
        <v>37</v>
      </c>
      <c r="G3217" s="2" t="s">
        <v>38</v>
      </c>
      <c r="H3217" s="2">
        <v>5000000</v>
      </c>
      <c r="I3217" s="2">
        <v>7.1</v>
      </c>
    </row>
    <row r="3218" spans="1:9" x14ac:dyDescent="0.3">
      <c r="A3218" s="1" t="s">
        <v>17934</v>
      </c>
      <c r="B3218" s="1">
        <v>99</v>
      </c>
      <c r="C3218" s="1">
        <v>830210</v>
      </c>
      <c r="D3218" s="1" t="s">
        <v>5567</v>
      </c>
      <c r="E3218" s="1" t="s">
        <v>17935</v>
      </c>
      <c r="F3218" s="1" t="s">
        <v>37</v>
      </c>
      <c r="G3218" s="1" t="s">
        <v>38</v>
      </c>
      <c r="H3218" s="1">
        <v>5000000</v>
      </c>
      <c r="I3218" s="1">
        <v>4.4000000000000004</v>
      </c>
    </row>
    <row r="3219" spans="1:9" x14ac:dyDescent="0.3">
      <c r="A3219" s="2" t="s">
        <v>5382</v>
      </c>
      <c r="B3219" s="2">
        <v>91</v>
      </c>
      <c r="C3219" s="2">
        <v>1040879</v>
      </c>
      <c r="D3219" s="2" t="s">
        <v>9193</v>
      </c>
      <c r="E3219" s="2" t="s">
        <v>17940</v>
      </c>
      <c r="F3219" s="2" t="s">
        <v>37</v>
      </c>
      <c r="G3219" s="2" t="s">
        <v>38</v>
      </c>
      <c r="H3219" s="2">
        <v>7000000</v>
      </c>
      <c r="I3219" s="2">
        <v>7.1</v>
      </c>
    </row>
    <row r="3220" spans="1:9" x14ac:dyDescent="0.3">
      <c r="A3220" s="1" t="s">
        <v>120</v>
      </c>
      <c r="B3220" s="1">
        <v>97</v>
      </c>
      <c r="C3220" s="1">
        <v>326308</v>
      </c>
      <c r="D3220" s="1" t="s">
        <v>2125</v>
      </c>
      <c r="E3220" s="1" t="s">
        <v>17944</v>
      </c>
      <c r="F3220" s="1" t="s">
        <v>37</v>
      </c>
      <c r="G3220" s="1" t="s">
        <v>38</v>
      </c>
      <c r="H3220" s="1">
        <v>5000000</v>
      </c>
      <c r="I3220" s="1">
        <v>6.1</v>
      </c>
    </row>
    <row r="3221" spans="1:9" x14ac:dyDescent="0.3">
      <c r="A3221" s="2" t="s">
        <v>17973</v>
      </c>
      <c r="B3221" s="2">
        <v>90</v>
      </c>
      <c r="C3221" s="2">
        <v>124720</v>
      </c>
      <c r="D3221" s="2" t="s">
        <v>214</v>
      </c>
      <c r="E3221" s="2" t="s">
        <v>17974</v>
      </c>
      <c r="F3221" s="2" t="s">
        <v>37</v>
      </c>
      <c r="G3221" s="2" t="s">
        <v>38</v>
      </c>
      <c r="H3221" s="2">
        <v>5000000</v>
      </c>
      <c r="I3221" s="2">
        <v>7.3</v>
      </c>
    </row>
    <row r="3222" spans="1:9" x14ac:dyDescent="0.3">
      <c r="A3222" s="1" t="s">
        <v>17984</v>
      </c>
      <c r="B3222" s="1">
        <v>90</v>
      </c>
      <c r="C3222" s="1">
        <v>99147</v>
      </c>
      <c r="D3222" s="1" t="s">
        <v>3409</v>
      </c>
      <c r="E3222" s="1" t="s">
        <v>17985</v>
      </c>
      <c r="F3222" s="1" t="s">
        <v>37</v>
      </c>
      <c r="G3222" s="1" t="s">
        <v>38</v>
      </c>
      <c r="H3222" s="1">
        <v>2000000</v>
      </c>
      <c r="I3222" s="1">
        <v>6.2</v>
      </c>
    </row>
    <row r="3223" spans="1:9" x14ac:dyDescent="0.3">
      <c r="A3223" s="2" t="s">
        <v>912</v>
      </c>
      <c r="B3223" s="2">
        <v>94</v>
      </c>
      <c r="C3223" s="2">
        <v>65069140</v>
      </c>
      <c r="D3223" s="2" t="s">
        <v>5544</v>
      </c>
      <c r="E3223" s="2" t="s">
        <v>17998</v>
      </c>
      <c r="F3223" s="2" t="s">
        <v>37</v>
      </c>
      <c r="G3223" s="2" t="s">
        <v>38</v>
      </c>
      <c r="H3223" s="2">
        <v>5000000</v>
      </c>
      <c r="I3223" s="2">
        <v>6.2</v>
      </c>
    </row>
    <row r="3224" spans="1:9" x14ac:dyDescent="0.3">
      <c r="A3224" s="1" t="s">
        <v>2246</v>
      </c>
      <c r="B3224" s="1">
        <v>90</v>
      </c>
      <c r="C3224" s="1">
        <v>65087</v>
      </c>
      <c r="D3224" s="1" t="s">
        <v>18003</v>
      </c>
      <c r="E3224" s="1" t="s">
        <v>18005</v>
      </c>
      <c r="F3224" s="1" t="s">
        <v>37</v>
      </c>
      <c r="G3224" s="1" t="s">
        <v>38</v>
      </c>
      <c r="H3224" s="1">
        <v>5000000</v>
      </c>
      <c r="I3224" s="1">
        <v>6.2</v>
      </c>
    </row>
    <row r="3225" spans="1:9" x14ac:dyDescent="0.3">
      <c r="A3225" s="2" t="s">
        <v>18009</v>
      </c>
      <c r="B3225" s="2">
        <v>103</v>
      </c>
      <c r="C3225" s="2">
        <v>16066</v>
      </c>
      <c r="D3225" s="2" t="s">
        <v>16873</v>
      </c>
      <c r="E3225" s="2" t="s">
        <v>18010</v>
      </c>
      <c r="F3225" s="2" t="s">
        <v>37</v>
      </c>
      <c r="G3225" s="2" t="s">
        <v>767</v>
      </c>
      <c r="H3225" s="2">
        <v>5000000</v>
      </c>
      <c r="I3225" s="2">
        <v>3.3</v>
      </c>
    </row>
    <row r="3226" spans="1:9" x14ac:dyDescent="0.3">
      <c r="A3226" s="1" t="s">
        <v>18054</v>
      </c>
      <c r="B3226" s="1">
        <v>105</v>
      </c>
      <c r="C3226" s="1">
        <v>37440</v>
      </c>
      <c r="D3226" s="1" t="s">
        <v>5510</v>
      </c>
      <c r="E3226" s="1" t="s">
        <v>18055</v>
      </c>
      <c r="F3226" s="1" t="s">
        <v>37</v>
      </c>
      <c r="G3226" s="1" t="s">
        <v>38</v>
      </c>
      <c r="H3226" s="1">
        <v>5000000</v>
      </c>
      <c r="I3226" s="1">
        <v>7.5</v>
      </c>
    </row>
    <row r="3227" spans="1:9" x14ac:dyDescent="0.3">
      <c r="A3227" s="2" t="s">
        <v>18103</v>
      </c>
      <c r="B3227" s="2">
        <v>113</v>
      </c>
      <c r="C3227" s="2">
        <v>617228</v>
      </c>
      <c r="D3227" s="2" t="s">
        <v>18105</v>
      </c>
      <c r="E3227" s="2" t="s">
        <v>18107</v>
      </c>
      <c r="F3227" s="2" t="s">
        <v>18111</v>
      </c>
      <c r="G3227" s="2" t="s">
        <v>5560</v>
      </c>
      <c r="H3227" s="2">
        <v>84450000</v>
      </c>
      <c r="I3227" s="2">
        <v>7.4</v>
      </c>
    </row>
    <row r="3228" spans="1:9" x14ac:dyDescent="0.3">
      <c r="A3228" s="1" t="s">
        <v>18112</v>
      </c>
      <c r="B3228" s="1">
        <v>99</v>
      </c>
      <c r="C3228" s="1">
        <v>274385</v>
      </c>
      <c r="D3228" s="1" t="s">
        <v>2527</v>
      </c>
      <c r="E3228" s="1" t="s">
        <v>18113</v>
      </c>
      <c r="F3228" s="1" t="s">
        <v>8731</v>
      </c>
      <c r="G3228" s="1" t="s">
        <v>767</v>
      </c>
      <c r="H3228" s="1">
        <v>4000000</v>
      </c>
      <c r="I3228" s="1">
        <v>7.3</v>
      </c>
    </row>
    <row r="3229" spans="1:9" x14ac:dyDescent="0.3">
      <c r="A3229" s="2" t="s">
        <v>5935</v>
      </c>
      <c r="B3229" s="2">
        <v>148</v>
      </c>
      <c r="C3229" s="2">
        <v>24475416</v>
      </c>
      <c r="D3229" s="2" t="s">
        <v>3409</v>
      </c>
      <c r="E3229" s="2" t="s">
        <v>18117</v>
      </c>
      <c r="F3229" s="2" t="s">
        <v>37</v>
      </c>
      <c r="G3229" s="2" t="s">
        <v>38</v>
      </c>
      <c r="H3229" s="2">
        <v>890000</v>
      </c>
      <c r="I3229" s="2">
        <v>8</v>
      </c>
    </row>
    <row r="3230" spans="1:9" x14ac:dyDescent="0.3">
      <c r="A3230" s="1" t="s">
        <v>16339</v>
      </c>
      <c r="B3230" s="1">
        <v>93</v>
      </c>
      <c r="C3230" s="1">
        <v>47277326</v>
      </c>
      <c r="D3230" s="1" t="s">
        <v>6403</v>
      </c>
      <c r="E3230" s="1" t="s">
        <v>18126</v>
      </c>
      <c r="F3230" s="1" t="s">
        <v>37</v>
      </c>
      <c r="G3230" s="1" t="s">
        <v>38</v>
      </c>
      <c r="H3230" s="1">
        <v>4800000</v>
      </c>
      <c r="I3230" s="1">
        <v>5.9</v>
      </c>
    </row>
    <row r="3231" spans="1:9" x14ac:dyDescent="0.3">
      <c r="A3231" s="2" t="s">
        <v>9430</v>
      </c>
      <c r="B3231" s="2">
        <v>94</v>
      </c>
      <c r="C3231" s="2">
        <v>1247453</v>
      </c>
      <c r="D3231" s="2" t="s">
        <v>2527</v>
      </c>
      <c r="E3231" s="2" t="s">
        <v>18129</v>
      </c>
      <c r="F3231" s="2" t="s">
        <v>37</v>
      </c>
      <c r="G3231" s="2" t="s">
        <v>56</v>
      </c>
      <c r="H3231" s="2">
        <v>2800000</v>
      </c>
      <c r="I3231" s="2">
        <v>6.8</v>
      </c>
    </row>
    <row r="3232" spans="1:9" x14ac:dyDescent="0.3">
      <c r="A3232" s="1" t="s">
        <v>11999</v>
      </c>
      <c r="B3232" s="1">
        <v>121</v>
      </c>
      <c r="C3232" s="1">
        <v>1729969</v>
      </c>
      <c r="D3232" s="1" t="s">
        <v>4075</v>
      </c>
      <c r="E3232" s="1" t="s">
        <v>18132</v>
      </c>
      <c r="F3232" s="1" t="s">
        <v>37</v>
      </c>
      <c r="G3232" s="1" t="s">
        <v>38</v>
      </c>
      <c r="H3232" s="1">
        <v>5000000</v>
      </c>
      <c r="I3232" s="1">
        <v>7.4</v>
      </c>
    </row>
    <row r="3233" spans="1:9" x14ac:dyDescent="0.3">
      <c r="A3233" s="2" t="s">
        <v>18136</v>
      </c>
      <c r="B3233" s="2">
        <v>118</v>
      </c>
      <c r="C3233" s="2">
        <v>1705139</v>
      </c>
      <c r="D3233" s="2" t="s">
        <v>2664</v>
      </c>
      <c r="E3233" s="2" t="s">
        <v>18137</v>
      </c>
      <c r="F3233" s="2" t="s">
        <v>37</v>
      </c>
      <c r="G3233" s="2" t="s">
        <v>38</v>
      </c>
      <c r="H3233" s="2">
        <v>4700000</v>
      </c>
      <c r="I3233" s="2">
        <v>6.7</v>
      </c>
    </row>
    <row r="3234" spans="1:9" x14ac:dyDescent="0.3">
      <c r="A3234" s="1" t="s">
        <v>7404</v>
      </c>
      <c r="B3234" s="1">
        <v>101</v>
      </c>
      <c r="C3234" s="1">
        <v>8025872</v>
      </c>
      <c r="D3234" s="1" t="s">
        <v>7579</v>
      </c>
      <c r="E3234" s="1" t="s">
        <v>18151</v>
      </c>
      <c r="F3234" s="1" t="s">
        <v>37</v>
      </c>
      <c r="G3234" s="1" t="s">
        <v>38</v>
      </c>
      <c r="H3234" s="1">
        <v>4700000</v>
      </c>
      <c r="I3234" s="1">
        <v>5.5</v>
      </c>
    </row>
    <row r="3235" spans="1:9" x14ac:dyDescent="0.3">
      <c r="A3235" s="2" t="s">
        <v>12849</v>
      </c>
      <c r="B3235" s="2">
        <v>90</v>
      </c>
      <c r="C3235" s="2">
        <v>778565</v>
      </c>
      <c r="D3235" s="2" t="s">
        <v>1935</v>
      </c>
      <c r="E3235" s="2" t="s">
        <v>18160</v>
      </c>
      <c r="F3235" s="2" t="s">
        <v>37</v>
      </c>
      <c r="G3235" s="2" t="s">
        <v>7711</v>
      </c>
      <c r="H3235" s="2">
        <v>4800000</v>
      </c>
      <c r="I3235" s="2">
        <v>5.7</v>
      </c>
    </row>
    <row r="3236" spans="1:9" x14ac:dyDescent="0.3">
      <c r="A3236" s="1" t="s">
        <v>18191</v>
      </c>
      <c r="B3236" s="1">
        <v>100</v>
      </c>
      <c r="C3236" s="1">
        <v>513836</v>
      </c>
      <c r="D3236" s="1" t="s">
        <v>1415</v>
      </c>
      <c r="E3236" s="1" t="s">
        <v>18193</v>
      </c>
      <c r="F3236" s="1" t="s">
        <v>1464</v>
      </c>
      <c r="G3236" s="1" t="s">
        <v>1465</v>
      </c>
      <c r="H3236" s="1">
        <v>4600000</v>
      </c>
      <c r="I3236" s="1">
        <v>7.2</v>
      </c>
    </row>
    <row r="3237" spans="1:9" x14ac:dyDescent="0.3">
      <c r="A3237" s="2" t="s">
        <v>18201</v>
      </c>
      <c r="B3237" s="2">
        <v>97</v>
      </c>
      <c r="C3237" s="2">
        <v>434417</v>
      </c>
      <c r="D3237" s="2" t="s">
        <v>3409</v>
      </c>
      <c r="E3237" s="2" t="s">
        <v>18202</v>
      </c>
      <c r="F3237" s="2" t="s">
        <v>37</v>
      </c>
      <c r="G3237" s="2" t="s">
        <v>3571</v>
      </c>
      <c r="H3237" s="2">
        <v>4600000</v>
      </c>
      <c r="I3237" s="2">
        <v>5.9</v>
      </c>
    </row>
    <row r="3238" spans="1:9" x14ac:dyDescent="0.3">
      <c r="A3238" s="1" t="s">
        <v>7498</v>
      </c>
      <c r="B3238" s="1">
        <v>96</v>
      </c>
      <c r="C3238" s="1">
        <v>81200000</v>
      </c>
      <c r="D3238" s="1" t="s">
        <v>1671</v>
      </c>
      <c r="E3238" s="1" t="s">
        <v>18212</v>
      </c>
      <c r="F3238" s="1" t="s">
        <v>37</v>
      </c>
      <c r="G3238" s="1" t="s">
        <v>38</v>
      </c>
      <c r="H3238" s="1">
        <v>4500000</v>
      </c>
      <c r="I3238" s="1">
        <v>6.7</v>
      </c>
    </row>
    <row r="3239" spans="1:9" x14ac:dyDescent="0.3">
      <c r="A3239" s="2" t="s">
        <v>371</v>
      </c>
      <c r="B3239" s="2">
        <v>117</v>
      </c>
      <c r="C3239" s="2">
        <v>52700832</v>
      </c>
      <c r="D3239" s="2" t="s">
        <v>1415</v>
      </c>
      <c r="E3239" s="2" t="s">
        <v>18220</v>
      </c>
      <c r="F3239" s="2" t="s">
        <v>37</v>
      </c>
      <c r="G3239" s="2" t="s">
        <v>56</v>
      </c>
      <c r="H3239" s="2">
        <v>4500000</v>
      </c>
      <c r="I3239" s="2">
        <v>7.1</v>
      </c>
    </row>
    <row r="3240" spans="1:9" x14ac:dyDescent="0.3">
      <c r="A3240" s="1" t="s">
        <v>5076</v>
      </c>
      <c r="B3240" s="1">
        <v>108</v>
      </c>
      <c r="C3240" s="1">
        <v>13060843</v>
      </c>
      <c r="D3240" s="1" t="s">
        <v>3409</v>
      </c>
      <c r="E3240" s="1" t="s">
        <v>18233</v>
      </c>
      <c r="F3240" s="1" t="s">
        <v>37</v>
      </c>
      <c r="G3240" s="1" t="s">
        <v>38</v>
      </c>
      <c r="H3240" s="1">
        <v>15000000</v>
      </c>
      <c r="I3240" s="1">
        <v>7.7</v>
      </c>
    </row>
    <row r="3241" spans="1:9" x14ac:dyDescent="0.3">
      <c r="A3241" s="2" t="s">
        <v>443</v>
      </c>
      <c r="B3241" s="2">
        <v>109</v>
      </c>
      <c r="C3241" s="2">
        <v>3798532</v>
      </c>
      <c r="D3241" s="2" t="s">
        <v>5274</v>
      </c>
      <c r="E3241" s="2" t="s">
        <v>18240</v>
      </c>
      <c r="F3241" s="2" t="s">
        <v>37</v>
      </c>
      <c r="G3241" s="2" t="s">
        <v>38</v>
      </c>
      <c r="H3241" s="2">
        <v>4500000</v>
      </c>
      <c r="I3241" s="2">
        <v>7.4</v>
      </c>
    </row>
    <row r="3242" spans="1:9" x14ac:dyDescent="0.3">
      <c r="A3242" s="1" t="s">
        <v>1204</v>
      </c>
      <c r="B3242" s="1">
        <v>102</v>
      </c>
      <c r="C3242" s="1">
        <v>3609278</v>
      </c>
      <c r="D3242" s="1" t="s">
        <v>3409</v>
      </c>
      <c r="E3242" s="1" t="s">
        <v>18244</v>
      </c>
      <c r="F3242" s="1" t="s">
        <v>37</v>
      </c>
      <c r="G3242" s="1" t="s">
        <v>38</v>
      </c>
      <c r="H3242" s="1">
        <v>4500000</v>
      </c>
      <c r="I3242" s="1">
        <v>8.4</v>
      </c>
    </row>
    <row r="3243" spans="1:9" x14ac:dyDescent="0.3">
      <c r="A3243" s="2" t="s">
        <v>18255</v>
      </c>
      <c r="B3243" s="2">
        <v>115</v>
      </c>
      <c r="C3243" s="2">
        <v>1687311</v>
      </c>
      <c r="D3243" s="2" t="s">
        <v>18257</v>
      </c>
      <c r="E3243" s="2" t="s">
        <v>18259</v>
      </c>
      <c r="F3243" s="2" t="s">
        <v>2778</v>
      </c>
      <c r="G3243" s="2" t="s">
        <v>3571</v>
      </c>
      <c r="H3243" s="2">
        <v>700000000</v>
      </c>
      <c r="I3243" s="2">
        <v>7.2</v>
      </c>
    </row>
    <row r="3244" spans="1:9" x14ac:dyDescent="0.3">
      <c r="A3244" s="1" t="s">
        <v>18267</v>
      </c>
      <c r="B3244" s="1">
        <v>98</v>
      </c>
      <c r="C3244" s="1">
        <v>10429707</v>
      </c>
      <c r="D3244" s="1" t="s">
        <v>1671</v>
      </c>
      <c r="E3244" s="1" t="s">
        <v>18270</v>
      </c>
      <c r="F3244" s="1" t="s">
        <v>37</v>
      </c>
      <c r="G3244" s="1" t="s">
        <v>38</v>
      </c>
      <c r="H3244" s="1">
        <v>5000000</v>
      </c>
      <c r="I3244" s="1">
        <v>5.4</v>
      </c>
    </row>
    <row r="3245" spans="1:9" x14ac:dyDescent="0.3">
      <c r="A3245" s="2" t="s">
        <v>9802</v>
      </c>
      <c r="B3245" s="2">
        <v>133</v>
      </c>
      <c r="C3245" s="2">
        <v>727883</v>
      </c>
      <c r="D3245" s="2" t="s">
        <v>2683</v>
      </c>
      <c r="E3245" s="2" t="s">
        <v>18273</v>
      </c>
      <c r="F3245" s="2" t="s">
        <v>37</v>
      </c>
      <c r="G3245" s="2" t="s">
        <v>38</v>
      </c>
      <c r="H3245" s="2">
        <v>4500000</v>
      </c>
      <c r="I3245" s="2">
        <v>8.1</v>
      </c>
    </row>
    <row r="3246" spans="1:9" x14ac:dyDescent="0.3">
      <c r="A3246" s="1" t="s">
        <v>18285</v>
      </c>
      <c r="B3246" s="1">
        <v>122</v>
      </c>
      <c r="C3246" s="1">
        <v>713413</v>
      </c>
      <c r="D3246" s="1" t="s">
        <v>3082</v>
      </c>
      <c r="E3246" s="1" t="s">
        <v>18288</v>
      </c>
      <c r="F3246" s="1" t="s">
        <v>10490</v>
      </c>
      <c r="G3246" s="1" t="s">
        <v>10491</v>
      </c>
      <c r="H3246" s="1">
        <v>4500000</v>
      </c>
      <c r="I3246" s="1">
        <v>7.8</v>
      </c>
    </row>
    <row r="3247" spans="1:9" x14ac:dyDescent="0.3">
      <c r="A3247" s="2" t="s">
        <v>18292</v>
      </c>
      <c r="B3247" s="2">
        <v>106</v>
      </c>
      <c r="C3247" s="2">
        <v>410241</v>
      </c>
      <c r="D3247" s="2" t="s">
        <v>9193</v>
      </c>
      <c r="E3247" s="2" t="s">
        <v>18293</v>
      </c>
      <c r="F3247" s="2" t="s">
        <v>37</v>
      </c>
      <c r="G3247" s="2" t="s">
        <v>38</v>
      </c>
      <c r="H3247" s="2">
        <v>2000000</v>
      </c>
      <c r="I3247" s="2">
        <v>6.8</v>
      </c>
    </row>
    <row r="3248" spans="1:9" x14ac:dyDescent="0.3">
      <c r="A3248" s="1" t="s">
        <v>14340</v>
      </c>
      <c r="B3248" s="1">
        <v>112</v>
      </c>
      <c r="C3248" s="1">
        <v>211667</v>
      </c>
      <c r="D3248" s="1" t="s">
        <v>1935</v>
      </c>
      <c r="E3248" s="1" t="s">
        <v>18302</v>
      </c>
      <c r="F3248" s="1" t="s">
        <v>12700</v>
      </c>
      <c r="G3248" s="1" t="s">
        <v>5694</v>
      </c>
      <c r="H3248" s="1">
        <v>4200000000</v>
      </c>
      <c r="I3248" s="1">
        <v>7.7</v>
      </c>
    </row>
    <row r="3249" spans="1:9" x14ac:dyDescent="0.3">
      <c r="A3249" s="2" t="s">
        <v>18313</v>
      </c>
      <c r="B3249" s="2">
        <v>99</v>
      </c>
      <c r="C3249" s="2">
        <v>92191</v>
      </c>
      <c r="D3249" s="2" t="s">
        <v>6283</v>
      </c>
      <c r="E3249" s="2" t="s">
        <v>18314</v>
      </c>
      <c r="F3249" s="2" t="s">
        <v>37</v>
      </c>
      <c r="G3249" s="2" t="s">
        <v>56</v>
      </c>
      <c r="H3249" s="2">
        <v>2500000</v>
      </c>
      <c r="I3249" s="2">
        <v>6.5</v>
      </c>
    </row>
    <row r="3250" spans="1:9" x14ac:dyDescent="0.3">
      <c r="A3250" s="1" t="s">
        <v>18317</v>
      </c>
      <c r="B3250" s="1">
        <v>110</v>
      </c>
      <c r="C3250" s="1">
        <v>49413</v>
      </c>
      <c r="D3250" s="1" t="s">
        <v>334</v>
      </c>
      <c r="E3250" s="1" t="s">
        <v>18318</v>
      </c>
      <c r="F3250" s="1" t="s">
        <v>7241</v>
      </c>
      <c r="G3250" s="1" t="s">
        <v>3859</v>
      </c>
      <c r="H3250" s="1">
        <v>35000000</v>
      </c>
      <c r="I3250" s="1">
        <v>7.3</v>
      </c>
    </row>
    <row r="3251" spans="1:9" x14ac:dyDescent="0.3">
      <c r="A3251" s="2" t="s">
        <v>18331</v>
      </c>
      <c r="B3251" s="2">
        <v>104</v>
      </c>
      <c r="C3251" s="2">
        <v>108229</v>
      </c>
      <c r="D3251" s="2" t="s">
        <v>6132</v>
      </c>
      <c r="E3251" s="2" t="s">
        <v>18332</v>
      </c>
      <c r="F3251" s="2" t="s">
        <v>37</v>
      </c>
      <c r="G3251" s="2" t="s">
        <v>38</v>
      </c>
      <c r="H3251" s="2">
        <v>4500000</v>
      </c>
      <c r="I3251" s="2">
        <v>5.9</v>
      </c>
    </row>
    <row r="3252" spans="1:9" x14ac:dyDescent="0.3">
      <c r="A3252" s="1" t="s">
        <v>4955</v>
      </c>
      <c r="B3252" s="1">
        <v>133</v>
      </c>
      <c r="C3252" s="1">
        <v>112000000</v>
      </c>
      <c r="D3252" s="1" t="s">
        <v>3409</v>
      </c>
      <c r="E3252" s="1" t="s">
        <v>18340</v>
      </c>
      <c r="F3252" s="1" t="s">
        <v>37</v>
      </c>
      <c r="G3252" s="1" t="s">
        <v>38</v>
      </c>
      <c r="H3252" s="1">
        <v>4400000</v>
      </c>
      <c r="I3252" s="1">
        <v>8.6999999999999993</v>
      </c>
    </row>
    <row r="3253" spans="1:9" x14ac:dyDescent="0.3">
      <c r="A3253" s="2" t="s">
        <v>16444</v>
      </c>
      <c r="B3253" s="2">
        <v>103</v>
      </c>
      <c r="C3253" s="2">
        <v>8691</v>
      </c>
      <c r="D3253" s="2" t="s">
        <v>127</v>
      </c>
      <c r="E3253" s="2" t="s">
        <v>18366</v>
      </c>
      <c r="F3253" s="2" t="s">
        <v>37</v>
      </c>
      <c r="G3253" s="2" t="s">
        <v>38</v>
      </c>
      <c r="H3253" s="2">
        <v>4500000</v>
      </c>
      <c r="I3253" s="2">
        <v>5.8</v>
      </c>
    </row>
    <row r="3254" spans="1:9" x14ac:dyDescent="0.3">
      <c r="A3254" s="1" t="s">
        <v>18369</v>
      </c>
      <c r="B3254" s="1">
        <v>112</v>
      </c>
      <c r="C3254" s="1">
        <v>26345</v>
      </c>
      <c r="D3254" s="1" t="s">
        <v>15140</v>
      </c>
      <c r="E3254" s="1" t="s">
        <v>18370</v>
      </c>
      <c r="F3254" s="1" t="s">
        <v>37</v>
      </c>
      <c r="G3254" s="1" t="s">
        <v>56</v>
      </c>
      <c r="H3254" s="1">
        <v>3000000</v>
      </c>
      <c r="I3254" s="1">
        <v>6.1</v>
      </c>
    </row>
    <row r="3255" spans="1:9" x14ac:dyDescent="0.3">
      <c r="A3255" s="2" t="s">
        <v>8546</v>
      </c>
      <c r="B3255" s="2">
        <v>101</v>
      </c>
      <c r="C3255" s="2">
        <v>20772796</v>
      </c>
      <c r="D3255" s="2" t="s">
        <v>7144</v>
      </c>
      <c r="E3255" s="2" t="s">
        <v>18384</v>
      </c>
      <c r="F3255" s="2" t="s">
        <v>37</v>
      </c>
      <c r="G3255" s="2" t="s">
        <v>179</v>
      </c>
      <c r="H3255" s="2">
        <v>6000000</v>
      </c>
      <c r="I3255" s="2">
        <v>7.6</v>
      </c>
    </row>
    <row r="3256" spans="1:9" x14ac:dyDescent="0.3">
      <c r="A3256" s="1" t="s">
        <v>18388</v>
      </c>
      <c r="B3256" s="1">
        <v>133</v>
      </c>
      <c r="C3256" s="1">
        <v>199228</v>
      </c>
      <c r="D3256" s="1" t="s">
        <v>2527</v>
      </c>
      <c r="E3256" s="1" t="s">
        <v>18390</v>
      </c>
      <c r="F3256" s="1" t="s">
        <v>5611</v>
      </c>
      <c r="G3256" s="1" t="s">
        <v>5612</v>
      </c>
      <c r="H3256" s="1">
        <v>150000000</v>
      </c>
      <c r="I3256" s="1">
        <v>7.2</v>
      </c>
    </row>
    <row r="3257" spans="1:9" x14ac:dyDescent="0.3">
      <c r="A3257" s="2" t="s">
        <v>2156</v>
      </c>
      <c r="B3257" s="2">
        <v>104</v>
      </c>
      <c r="C3257" s="2">
        <v>1487477</v>
      </c>
      <c r="D3257" s="2" t="s">
        <v>18411</v>
      </c>
      <c r="E3257" s="2" t="s">
        <v>18412</v>
      </c>
      <c r="F3257" s="2" t="s">
        <v>5641</v>
      </c>
      <c r="G3257" s="2" t="s">
        <v>7170</v>
      </c>
      <c r="H3257" s="2">
        <v>4200000</v>
      </c>
      <c r="I3257" s="2">
        <v>6.5</v>
      </c>
    </row>
    <row r="3258" spans="1:9" x14ac:dyDescent="0.3">
      <c r="A3258" s="1" t="s">
        <v>5050</v>
      </c>
      <c r="B3258" s="1">
        <v>112</v>
      </c>
      <c r="C3258" s="1">
        <v>62549000</v>
      </c>
      <c r="D3258" s="1" t="s">
        <v>5274</v>
      </c>
      <c r="E3258" s="1" t="s">
        <v>18416</v>
      </c>
      <c r="F3258" s="1" t="s">
        <v>37</v>
      </c>
      <c r="G3258" s="1" t="s">
        <v>56</v>
      </c>
      <c r="H3258" s="1">
        <v>2300000</v>
      </c>
      <c r="I3258" s="1">
        <v>7.3</v>
      </c>
    </row>
    <row r="3259" spans="1:9" x14ac:dyDescent="0.3">
      <c r="A3259" s="2" t="s">
        <v>11263</v>
      </c>
      <c r="B3259" s="2">
        <v>94</v>
      </c>
      <c r="C3259" s="2">
        <v>105500000</v>
      </c>
      <c r="D3259" s="2" t="s">
        <v>1671</v>
      </c>
      <c r="E3259" s="2" t="s">
        <v>18421</v>
      </c>
      <c r="F3259" s="2" t="s">
        <v>37</v>
      </c>
      <c r="G3259" s="2" t="s">
        <v>268</v>
      </c>
      <c r="H3259" s="2">
        <v>4000000</v>
      </c>
      <c r="I3259" s="2">
        <v>6.2</v>
      </c>
    </row>
    <row r="3260" spans="1:9" x14ac:dyDescent="0.3">
      <c r="A3260" s="1" t="s">
        <v>2495</v>
      </c>
      <c r="B3260" s="1">
        <v>90</v>
      </c>
      <c r="C3260" s="1">
        <v>101055</v>
      </c>
      <c r="D3260" s="1" t="s">
        <v>6403</v>
      </c>
      <c r="E3260" s="1" t="s">
        <v>18425</v>
      </c>
      <c r="F3260" s="1" t="s">
        <v>37</v>
      </c>
      <c r="G3260" s="1" t="s">
        <v>38</v>
      </c>
      <c r="H3260" s="1">
        <v>4000000</v>
      </c>
      <c r="I3260" s="1">
        <v>5</v>
      </c>
    </row>
    <row r="3261" spans="1:9" x14ac:dyDescent="0.3">
      <c r="A3261" s="2" t="s">
        <v>6724</v>
      </c>
      <c r="B3261" s="2">
        <v>101</v>
      </c>
      <c r="C3261" s="2">
        <v>44566004</v>
      </c>
      <c r="D3261" s="2" t="s">
        <v>3409</v>
      </c>
      <c r="E3261" s="2" t="s">
        <v>18436</v>
      </c>
      <c r="F3261" s="2" t="s">
        <v>37</v>
      </c>
      <c r="G3261" s="2" t="s">
        <v>38</v>
      </c>
      <c r="H3261" s="2">
        <v>4000000</v>
      </c>
      <c r="I3261" s="2">
        <v>7.8</v>
      </c>
    </row>
    <row r="3262" spans="1:9" x14ac:dyDescent="0.3">
      <c r="A3262" s="1" t="s">
        <v>4003</v>
      </c>
      <c r="B3262" s="1">
        <v>93</v>
      </c>
      <c r="C3262" s="1">
        <v>39200000</v>
      </c>
      <c r="D3262" s="1" t="s">
        <v>1681</v>
      </c>
      <c r="E3262" s="1" t="s">
        <v>18440</v>
      </c>
      <c r="F3262" s="1" t="s">
        <v>37</v>
      </c>
      <c r="G3262" s="1" t="s">
        <v>38</v>
      </c>
      <c r="H3262" s="1">
        <v>4000000</v>
      </c>
      <c r="I3262" s="1">
        <v>8.1</v>
      </c>
    </row>
    <row r="3263" spans="1:9" x14ac:dyDescent="0.3">
      <c r="A3263" s="2" t="s">
        <v>18443</v>
      </c>
      <c r="B3263" s="2">
        <v>152</v>
      </c>
      <c r="C3263" s="2">
        <v>36000000</v>
      </c>
      <c r="D3263" s="2" t="s">
        <v>12744</v>
      </c>
      <c r="E3263" s="2" t="s">
        <v>18446</v>
      </c>
      <c r="F3263" s="2" t="s">
        <v>37</v>
      </c>
      <c r="G3263" s="2" t="s">
        <v>38</v>
      </c>
      <c r="H3263" s="2">
        <v>4000000</v>
      </c>
      <c r="I3263" s="2">
        <v>6.7</v>
      </c>
    </row>
    <row r="3264" spans="1:9" x14ac:dyDescent="0.3">
      <c r="A3264" s="1" t="s">
        <v>125</v>
      </c>
      <c r="B3264" s="1">
        <v>112</v>
      </c>
      <c r="C3264" s="1">
        <v>31252964</v>
      </c>
      <c r="D3264" s="1" t="s">
        <v>214</v>
      </c>
      <c r="E3264" s="1" t="s">
        <v>18450</v>
      </c>
      <c r="F3264" s="1" t="s">
        <v>37</v>
      </c>
      <c r="G3264" s="1" t="s">
        <v>38</v>
      </c>
      <c r="H3264" s="1">
        <v>4000000</v>
      </c>
      <c r="I3264" s="1">
        <v>7.1</v>
      </c>
    </row>
    <row r="3265" spans="1:9" x14ac:dyDescent="0.3">
      <c r="A3265" s="2" t="s">
        <v>18454</v>
      </c>
      <c r="B3265" s="2">
        <v>95</v>
      </c>
      <c r="C3265" s="2">
        <v>131175</v>
      </c>
      <c r="D3265" s="2" t="s">
        <v>11575</v>
      </c>
      <c r="E3265" s="2" t="s">
        <v>18455</v>
      </c>
      <c r="F3265" s="2" t="s">
        <v>37</v>
      </c>
      <c r="G3265" s="2" t="s">
        <v>38</v>
      </c>
      <c r="H3265" s="2">
        <v>8500000</v>
      </c>
      <c r="I3265" s="2">
        <v>5.6</v>
      </c>
    </row>
    <row r="3266" spans="1:9" x14ac:dyDescent="0.3">
      <c r="A3266" s="1" t="s">
        <v>18459</v>
      </c>
      <c r="B3266" s="1">
        <v>111</v>
      </c>
      <c r="C3266" s="1">
        <v>31968347</v>
      </c>
      <c r="D3266" s="1" t="s">
        <v>214</v>
      </c>
      <c r="E3266" s="1" t="s">
        <v>18460</v>
      </c>
      <c r="F3266" s="1" t="s">
        <v>37</v>
      </c>
      <c r="G3266" s="1" t="s">
        <v>38</v>
      </c>
      <c r="H3266" s="1">
        <v>3600000</v>
      </c>
      <c r="I3266" s="1">
        <v>7.6</v>
      </c>
    </row>
    <row r="3267" spans="1:9" x14ac:dyDescent="0.3">
      <c r="A3267" s="2" t="s">
        <v>499</v>
      </c>
      <c r="B3267" s="2">
        <v>91</v>
      </c>
      <c r="C3267" s="2">
        <v>35385560</v>
      </c>
      <c r="D3267" s="2" t="s">
        <v>852</v>
      </c>
      <c r="E3267" s="2" t="s">
        <v>18472</v>
      </c>
      <c r="F3267" s="2" t="s">
        <v>37</v>
      </c>
      <c r="G3267" s="2" t="s">
        <v>38</v>
      </c>
      <c r="H3267" s="2">
        <v>4000000</v>
      </c>
      <c r="I3267" s="2">
        <v>4.5999999999999996</v>
      </c>
    </row>
    <row r="3268" spans="1:9" x14ac:dyDescent="0.3">
      <c r="A3268" s="1" t="s">
        <v>18481</v>
      </c>
      <c r="B3268" s="1">
        <v>106</v>
      </c>
      <c r="C3268" s="1">
        <v>20803237</v>
      </c>
      <c r="D3268" s="1" t="s">
        <v>2527</v>
      </c>
      <c r="E3268" s="1" t="s">
        <v>18482</v>
      </c>
      <c r="F3268" s="1" t="s">
        <v>37</v>
      </c>
      <c r="G3268" s="1" t="s">
        <v>38</v>
      </c>
      <c r="H3268" s="1">
        <v>3500000</v>
      </c>
      <c r="I3268" s="1">
        <v>7.1</v>
      </c>
    </row>
    <row r="3269" spans="1:9" x14ac:dyDescent="0.3">
      <c r="A3269" s="2" t="s">
        <v>5367</v>
      </c>
      <c r="B3269" s="2">
        <v>93</v>
      </c>
      <c r="C3269" s="2">
        <v>13008928</v>
      </c>
      <c r="D3269" s="2" t="s">
        <v>4332</v>
      </c>
      <c r="E3269" s="2" t="s">
        <v>18486</v>
      </c>
      <c r="F3269" s="2" t="s">
        <v>37</v>
      </c>
      <c r="G3269" s="2" t="s">
        <v>38</v>
      </c>
      <c r="H3269" s="2">
        <v>4000000</v>
      </c>
      <c r="I3269" s="2">
        <v>7.3</v>
      </c>
    </row>
    <row r="3270" spans="1:9" x14ac:dyDescent="0.3">
      <c r="A3270" s="1" t="s">
        <v>18503</v>
      </c>
      <c r="B3270" s="1">
        <v>93</v>
      </c>
      <c r="C3270" s="1">
        <v>15152879</v>
      </c>
      <c r="D3270" s="1" t="s">
        <v>4384</v>
      </c>
      <c r="E3270" s="1" t="s">
        <v>18504</v>
      </c>
      <c r="F3270" s="1" t="s">
        <v>37</v>
      </c>
      <c r="G3270" s="1" t="s">
        <v>1465</v>
      </c>
      <c r="H3270" s="1">
        <v>5000000</v>
      </c>
      <c r="I3270" s="1">
        <v>4</v>
      </c>
    </row>
    <row r="3271" spans="1:9" x14ac:dyDescent="0.3">
      <c r="A3271" s="2" t="s">
        <v>9162</v>
      </c>
      <c r="B3271" s="2">
        <v>165</v>
      </c>
      <c r="C3271" s="2">
        <v>25359200</v>
      </c>
      <c r="D3271" s="2" t="s">
        <v>3409</v>
      </c>
      <c r="E3271" s="2" t="s">
        <v>18510</v>
      </c>
      <c r="F3271" s="2" t="s">
        <v>37</v>
      </c>
      <c r="G3271" s="2" t="s">
        <v>38</v>
      </c>
      <c r="H3271" s="2">
        <v>4000000</v>
      </c>
      <c r="I3271" s="2">
        <v>8</v>
      </c>
    </row>
    <row r="3272" spans="1:9" x14ac:dyDescent="0.3">
      <c r="A3272" s="1" t="s">
        <v>4003</v>
      </c>
      <c r="B3272" s="1">
        <v>96</v>
      </c>
      <c r="C3272" s="1">
        <v>10515579</v>
      </c>
      <c r="D3272" s="1" t="s">
        <v>12488</v>
      </c>
      <c r="E3272" s="1" t="s">
        <v>18514</v>
      </c>
      <c r="F3272" s="1" t="s">
        <v>37</v>
      </c>
      <c r="G3272" s="1" t="s">
        <v>56</v>
      </c>
      <c r="H3272" s="1">
        <v>4000000</v>
      </c>
      <c r="I3272" s="1">
        <v>6.7</v>
      </c>
    </row>
    <row r="3273" spans="1:9" x14ac:dyDescent="0.3">
      <c r="A3273" s="2" t="s">
        <v>18517</v>
      </c>
      <c r="B3273" s="2">
        <v>93</v>
      </c>
      <c r="C3273" s="2">
        <v>10097096</v>
      </c>
      <c r="D3273" s="2" t="s">
        <v>1671</v>
      </c>
      <c r="E3273" s="2" t="s">
        <v>18519</v>
      </c>
      <c r="F3273" s="2" t="s">
        <v>37</v>
      </c>
      <c r="G3273" s="2" t="s">
        <v>38</v>
      </c>
      <c r="H3273" s="2">
        <v>4000000</v>
      </c>
      <c r="I3273" s="2">
        <v>4.5999999999999996</v>
      </c>
    </row>
    <row r="3274" spans="1:9" x14ac:dyDescent="0.3">
      <c r="A3274" s="1" t="s">
        <v>18517</v>
      </c>
      <c r="B3274" s="1">
        <v>82</v>
      </c>
      <c r="C3274" s="1">
        <v>9821335</v>
      </c>
      <c r="D3274" s="1" t="s">
        <v>1671</v>
      </c>
      <c r="E3274" s="1" t="s">
        <v>18522</v>
      </c>
      <c r="F3274" s="1" t="s">
        <v>37</v>
      </c>
      <c r="G3274" s="1" t="s">
        <v>38</v>
      </c>
      <c r="H3274" s="1">
        <v>6000000</v>
      </c>
      <c r="I3274" s="1">
        <v>4</v>
      </c>
    </row>
    <row r="3275" spans="1:9" x14ac:dyDescent="0.3">
      <c r="A3275" s="2" t="s">
        <v>12287</v>
      </c>
      <c r="B3275" s="2">
        <v>101</v>
      </c>
      <c r="C3275" s="2">
        <v>8243880</v>
      </c>
      <c r="D3275" s="2" t="s">
        <v>18525</v>
      </c>
      <c r="E3275" s="2" t="s">
        <v>18526</v>
      </c>
      <c r="F3275" s="2" t="s">
        <v>37</v>
      </c>
      <c r="G3275" s="2" t="s">
        <v>38</v>
      </c>
      <c r="H3275" s="2">
        <v>3200000</v>
      </c>
      <c r="I3275" s="2">
        <v>7</v>
      </c>
    </row>
    <row r="3276" spans="1:9" x14ac:dyDescent="0.3">
      <c r="A3276" s="1" t="s">
        <v>17189</v>
      </c>
      <c r="B3276" s="1">
        <v>81</v>
      </c>
      <c r="C3276" s="1">
        <v>7825820</v>
      </c>
      <c r="D3276" s="1" t="s">
        <v>2215</v>
      </c>
      <c r="E3276" s="1" t="s">
        <v>18535</v>
      </c>
      <c r="F3276" s="1" t="s">
        <v>37</v>
      </c>
      <c r="G3276" s="1" t="s">
        <v>38</v>
      </c>
      <c r="H3276" s="1">
        <v>4000000</v>
      </c>
      <c r="I3276" s="1">
        <v>5.9</v>
      </c>
    </row>
    <row r="3277" spans="1:9" x14ac:dyDescent="0.3">
      <c r="A3277" s="2" t="s">
        <v>6736</v>
      </c>
      <c r="B3277" s="2">
        <v>105</v>
      </c>
      <c r="C3277" s="2">
        <v>7159147</v>
      </c>
      <c r="D3277" s="2" t="s">
        <v>1924</v>
      </c>
      <c r="E3277" s="2" t="s">
        <v>18544</v>
      </c>
      <c r="F3277" s="2" t="s">
        <v>2778</v>
      </c>
      <c r="G3277" s="2" t="s">
        <v>3571</v>
      </c>
      <c r="H3277" s="2">
        <v>3400000</v>
      </c>
      <c r="I3277" s="2">
        <v>7.5</v>
      </c>
    </row>
    <row r="3278" spans="1:9" x14ac:dyDescent="0.3">
      <c r="A3278" s="1" t="s">
        <v>17782</v>
      </c>
      <c r="B3278" s="1">
        <v>86</v>
      </c>
      <c r="C3278" s="1">
        <v>17314483</v>
      </c>
      <c r="D3278" s="1" t="s">
        <v>2786</v>
      </c>
      <c r="E3278" s="1" t="s">
        <v>18549</v>
      </c>
      <c r="F3278" s="1" t="s">
        <v>37</v>
      </c>
      <c r="G3278" s="1" t="s">
        <v>38</v>
      </c>
      <c r="H3278" s="1">
        <v>4000000</v>
      </c>
      <c r="I3278" s="1">
        <v>4.7</v>
      </c>
    </row>
    <row r="3279" spans="1:9" x14ac:dyDescent="0.3">
      <c r="A3279" s="2" t="s">
        <v>18553</v>
      </c>
      <c r="B3279" s="2">
        <v>110</v>
      </c>
      <c r="C3279" s="2">
        <v>6525762</v>
      </c>
      <c r="D3279" s="2" t="s">
        <v>1415</v>
      </c>
      <c r="E3279" s="2" t="s">
        <v>18554</v>
      </c>
      <c r="F3279" s="2" t="s">
        <v>37</v>
      </c>
      <c r="G3279" s="2" t="s">
        <v>38</v>
      </c>
      <c r="H3279" s="2">
        <v>4000000</v>
      </c>
      <c r="I3279" s="2">
        <v>6.7</v>
      </c>
    </row>
    <row r="3280" spans="1:9" x14ac:dyDescent="0.3">
      <c r="A3280" s="1" t="s">
        <v>18565</v>
      </c>
      <c r="B3280" s="1">
        <v>110</v>
      </c>
      <c r="C3280" s="1">
        <v>4301331</v>
      </c>
      <c r="D3280" s="1" t="s">
        <v>2786</v>
      </c>
      <c r="E3280" s="1" t="s">
        <v>18566</v>
      </c>
      <c r="F3280" s="1" t="s">
        <v>37</v>
      </c>
      <c r="G3280" s="1" t="s">
        <v>38</v>
      </c>
      <c r="H3280" s="1">
        <v>4000000</v>
      </c>
      <c r="I3280" s="1">
        <v>6.7</v>
      </c>
    </row>
    <row r="3281" spans="1:9" x14ac:dyDescent="0.3">
      <c r="A3281" s="2" t="s">
        <v>12348</v>
      </c>
      <c r="B3281" s="2">
        <v>104</v>
      </c>
      <c r="C3281" s="2">
        <v>4046737</v>
      </c>
      <c r="D3281" s="2" t="s">
        <v>1415</v>
      </c>
      <c r="E3281" s="2" t="s">
        <v>18569</v>
      </c>
      <c r="F3281" s="2" t="s">
        <v>37</v>
      </c>
      <c r="G3281" s="2" t="s">
        <v>38</v>
      </c>
      <c r="H3281" s="2">
        <v>4000000</v>
      </c>
      <c r="I3281" s="2">
        <v>7.1</v>
      </c>
    </row>
    <row r="3282" spans="1:9" x14ac:dyDescent="0.3">
      <c r="A3282" s="1" t="s">
        <v>18572</v>
      </c>
      <c r="B3282" s="1">
        <v>96</v>
      </c>
      <c r="C3282" s="1">
        <v>3713002</v>
      </c>
      <c r="D3282" s="1" t="s">
        <v>67</v>
      </c>
      <c r="E3282" s="1" t="s">
        <v>18573</v>
      </c>
      <c r="F3282" s="1" t="s">
        <v>37</v>
      </c>
      <c r="G3282" s="1" t="s">
        <v>38</v>
      </c>
      <c r="H3282" s="1">
        <v>8000000</v>
      </c>
      <c r="I3282" s="1">
        <v>2.7</v>
      </c>
    </row>
    <row r="3283" spans="1:9" x14ac:dyDescent="0.3">
      <c r="A3283" s="2" t="s">
        <v>760</v>
      </c>
      <c r="B3283" s="2">
        <v>110</v>
      </c>
      <c r="C3283" s="2">
        <v>3468572</v>
      </c>
      <c r="D3283" s="2" t="s">
        <v>3409</v>
      </c>
      <c r="E3283" s="2" t="s">
        <v>18577</v>
      </c>
      <c r="F3283" s="2" t="s">
        <v>37</v>
      </c>
      <c r="G3283" s="2" t="s">
        <v>38</v>
      </c>
      <c r="H3283" s="2">
        <v>4000000</v>
      </c>
      <c r="I3283" s="2">
        <v>7.3</v>
      </c>
    </row>
    <row r="3284" spans="1:9" x14ac:dyDescent="0.3">
      <c r="A3284" s="1" t="s">
        <v>11224</v>
      </c>
      <c r="B3284" s="1">
        <v>84</v>
      </c>
      <c r="C3284" s="1">
        <v>2892582</v>
      </c>
      <c r="D3284" s="1" t="s">
        <v>1671</v>
      </c>
      <c r="E3284" s="1" t="s">
        <v>18580</v>
      </c>
      <c r="F3284" s="1" t="s">
        <v>37</v>
      </c>
      <c r="G3284" s="1" t="s">
        <v>38</v>
      </c>
      <c r="H3284" s="1">
        <v>4000000</v>
      </c>
      <c r="I3284" s="1">
        <v>7.6</v>
      </c>
    </row>
    <row r="3285" spans="1:9" x14ac:dyDescent="0.3">
      <c r="A3285" s="2" t="s">
        <v>18583</v>
      </c>
      <c r="B3285" s="2">
        <v>94</v>
      </c>
      <c r="C3285" s="2">
        <v>2800000</v>
      </c>
      <c r="D3285" s="2" t="s">
        <v>1671</v>
      </c>
      <c r="E3285" s="2" t="s">
        <v>18584</v>
      </c>
      <c r="F3285" s="2" t="s">
        <v>37</v>
      </c>
      <c r="G3285" s="2" t="s">
        <v>38</v>
      </c>
      <c r="H3285" s="2">
        <v>4000000</v>
      </c>
      <c r="I3285" s="2">
        <v>5.8</v>
      </c>
    </row>
    <row r="3286" spans="1:9" x14ac:dyDescent="0.3">
      <c r="A3286" s="1" t="s">
        <v>4423</v>
      </c>
      <c r="B3286" s="1">
        <v>93</v>
      </c>
      <c r="C3286" s="1">
        <v>2426851</v>
      </c>
      <c r="D3286" s="1" t="s">
        <v>4234</v>
      </c>
      <c r="E3286" s="1" t="s">
        <v>18588</v>
      </c>
      <c r="F3286" s="1" t="s">
        <v>37</v>
      </c>
      <c r="G3286" s="1" t="s">
        <v>38</v>
      </c>
      <c r="H3286" s="1">
        <v>4000000</v>
      </c>
      <c r="I3286" s="1">
        <v>6.5</v>
      </c>
    </row>
    <row r="3287" spans="1:9" x14ac:dyDescent="0.3">
      <c r="A3287" s="2" t="s">
        <v>18591</v>
      </c>
      <c r="B3287" s="2">
        <v>96</v>
      </c>
      <c r="C3287" s="2">
        <v>1325073</v>
      </c>
      <c r="D3287" s="2" t="s">
        <v>2527</v>
      </c>
      <c r="E3287" s="2" t="s">
        <v>18592</v>
      </c>
      <c r="F3287" s="2" t="s">
        <v>37</v>
      </c>
      <c r="G3287" s="2" t="s">
        <v>38</v>
      </c>
      <c r="H3287" s="2">
        <v>4000000</v>
      </c>
      <c r="I3287" s="2">
        <v>6.6</v>
      </c>
    </row>
    <row r="3288" spans="1:9" x14ac:dyDescent="0.3">
      <c r="A3288" s="1" t="s">
        <v>18600</v>
      </c>
      <c r="B3288" s="1">
        <v>101</v>
      </c>
      <c r="C3288" s="1">
        <v>864959</v>
      </c>
      <c r="D3288" s="1" t="s">
        <v>173</v>
      </c>
      <c r="E3288" s="1" t="s">
        <v>18602</v>
      </c>
      <c r="F3288" s="1" t="s">
        <v>37</v>
      </c>
      <c r="G3288" s="1" t="s">
        <v>56</v>
      </c>
      <c r="H3288" s="1">
        <v>4000000</v>
      </c>
      <c r="I3288" s="1">
        <v>6.9</v>
      </c>
    </row>
    <row r="3289" spans="1:9" x14ac:dyDescent="0.3">
      <c r="A3289" s="2" t="s">
        <v>18606</v>
      </c>
      <c r="B3289" s="2">
        <v>102</v>
      </c>
      <c r="C3289" s="2">
        <v>2601847</v>
      </c>
      <c r="D3289" s="2" t="s">
        <v>4068</v>
      </c>
      <c r="E3289" s="2" t="s">
        <v>18609</v>
      </c>
      <c r="F3289" s="2" t="s">
        <v>13916</v>
      </c>
      <c r="G3289" s="2" t="s">
        <v>38</v>
      </c>
      <c r="H3289" s="2">
        <v>4000000</v>
      </c>
      <c r="I3289" s="2">
        <v>8.5</v>
      </c>
    </row>
    <row r="3290" spans="1:9" x14ac:dyDescent="0.3">
      <c r="A3290" s="1" t="s">
        <v>18613</v>
      </c>
      <c r="B3290" s="1">
        <v>87</v>
      </c>
      <c r="C3290" s="1">
        <v>800000</v>
      </c>
      <c r="D3290" s="1" t="s">
        <v>173</v>
      </c>
      <c r="E3290" s="1" t="s">
        <v>18615</v>
      </c>
      <c r="F3290" s="1" t="s">
        <v>37</v>
      </c>
      <c r="G3290" s="1" t="s">
        <v>38</v>
      </c>
      <c r="H3290" s="1">
        <v>4000000</v>
      </c>
      <c r="I3290" s="1">
        <v>4.8</v>
      </c>
    </row>
    <row r="3291" spans="1:9" x14ac:dyDescent="0.3">
      <c r="A3291" s="2" t="s">
        <v>18627</v>
      </c>
      <c r="B3291" s="2">
        <v>99</v>
      </c>
      <c r="C3291" s="2">
        <v>562059</v>
      </c>
      <c r="D3291" s="2" t="s">
        <v>4075</v>
      </c>
      <c r="E3291" s="2" t="s">
        <v>18628</v>
      </c>
      <c r="F3291" s="2" t="s">
        <v>37</v>
      </c>
      <c r="G3291" s="2" t="s">
        <v>38</v>
      </c>
      <c r="H3291" s="2">
        <v>4000000</v>
      </c>
      <c r="I3291" s="2">
        <v>7</v>
      </c>
    </row>
    <row r="3292" spans="1:9" x14ac:dyDescent="0.3">
      <c r="A3292" s="1" t="s">
        <v>18459</v>
      </c>
      <c r="B3292" s="1">
        <v>106</v>
      </c>
      <c r="C3292" s="1">
        <v>399793</v>
      </c>
      <c r="D3292" s="1" t="s">
        <v>3409</v>
      </c>
      <c r="E3292" s="1" t="s">
        <v>18631</v>
      </c>
      <c r="F3292" s="1" t="s">
        <v>37</v>
      </c>
      <c r="G3292" s="1" t="s">
        <v>38</v>
      </c>
      <c r="H3292" s="1">
        <v>4000000</v>
      </c>
      <c r="I3292" s="1">
        <v>5.4</v>
      </c>
    </row>
    <row r="3293" spans="1:9" x14ac:dyDescent="0.3">
      <c r="A3293" s="2" t="s">
        <v>5418</v>
      </c>
      <c r="B3293" s="2">
        <v>117</v>
      </c>
      <c r="C3293" s="2">
        <v>371897</v>
      </c>
      <c r="D3293" s="2" t="s">
        <v>3409</v>
      </c>
      <c r="E3293" s="2" t="s">
        <v>18638</v>
      </c>
      <c r="F3293" s="2" t="s">
        <v>37</v>
      </c>
      <c r="G3293" s="2" t="s">
        <v>38</v>
      </c>
      <c r="H3293" s="2">
        <v>4000000</v>
      </c>
      <c r="I3293" s="2">
        <v>6.9</v>
      </c>
    </row>
    <row r="3294" spans="1:9" x14ac:dyDescent="0.3">
      <c r="A3294" s="1" t="s">
        <v>18642</v>
      </c>
      <c r="B3294" s="1">
        <v>99</v>
      </c>
      <c r="C3294" s="1">
        <v>302204</v>
      </c>
      <c r="D3294" s="1" t="s">
        <v>4262</v>
      </c>
      <c r="E3294" s="1" t="s">
        <v>18643</v>
      </c>
      <c r="F3294" s="1" t="s">
        <v>37</v>
      </c>
      <c r="G3294" s="1" t="s">
        <v>56</v>
      </c>
      <c r="H3294" s="1">
        <v>3000000</v>
      </c>
      <c r="I3294" s="1">
        <v>6.6</v>
      </c>
    </row>
    <row r="3295" spans="1:9" x14ac:dyDescent="0.3">
      <c r="A3295" s="2" t="s">
        <v>2066</v>
      </c>
      <c r="B3295" s="2">
        <v>102</v>
      </c>
      <c r="C3295" s="2">
        <v>354704</v>
      </c>
      <c r="D3295" s="2" t="s">
        <v>6648</v>
      </c>
      <c r="E3295" s="2" t="s">
        <v>18646</v>
      </c>
      <c r="F3295" s="2" t="s">
        <v>37</v>
      </c>
      <c r="G3295" s="2" t="s">
        <v>38</v>
      </c>
      <c r="H3295" s="2">
        <v>1300000</v>
      </c>
      <c r="I3295" s="2">
        <v>5.9</v>
      </c>
    </row>
    <row r="3296" spans="1:9" x14ac:dyDescent="0.3">
      <c r="A3296" s="1" t="s">
        <v>18650</v>
      </c>
      <c r="B3296" s="1">
        <v>85</v>
      </c>
      <c r="C3296" s="1">
        <v>265107</v>
      </c>
      <c r="D3296" s="1" t="s">
        <v>18652</v>
      </c>
      <c r="E3296" s="1" t="s">
        <v>18653</v>
      </c>
      <c r="F3296" s="1" t="s">
        <v>37</v>
      </c>
      <c r="G3296" s="1" t="s">
        <v>370</v>
      </c>
      <c r="H3296" s="1">
        <v>1500000</v>
      </c>
      <c r="I3296" s="1">
        <v>6.3</v>
      </c>
    </row>
    <row r="3297" spans="1:9" x14ac:dyDescent="0.3">
      <c r="A3297" s="2" t="s">
        <v>9305</v>
      </c>
      <c r="B3297" s="2">
        <v>86</v>
      </c>
      <c r="C3297" s="2">
        <v>185577</v>
      </c>
      <c r="D3297" s="2" t="s">
        <v>1671</v>
      </c>
      <c r="E3297" s="2" t="s">
        <v>18657</v>
      </c>
      <c r="F3297" s="2" t="s">
        <v>37</v>
      </c>
      <c r="G3297" s="2" t="s">
        <v>56</v>
      </c>
      <c r="H3297" s="2">
        <v>4000000</v>
      </c>
      <c r="I3297" s="2">
        <v>6.3</v>
      </c>
    </row>
    <row r="3298" spans="1:9" x14ac:dyDescent="0.3">
      <c r="A3298" s="1" t="s">
        <v>18660</v>
      </c>
      <c r="B3298" s="1">
        <v>120</v>
      </c>
      <c r="C3298" s="1">
        <v>100412</v>
      </c>
      <c r="D3298" s="1" t="s">
        <v>3409</v>
      </c>
      <c r="E3298" s="1" t="s">
        <v>18663</v>
      </c>
      <c r="F3298" s="1" t="s">
        <v>8731</v>
      </c>
      <c r="G3298" s="1" t="s">
        <v>2913</v>
      </c>
      <c r="H3298" s="1">
        <v>4000000</v>
      </c>
      <c r="I3298" s="1">
        <v>7.7</v>
      </c>
    </row>
    <row r="3299" spans="1:9" x14ac:dyDescent="0.3">
      <c r="A3299" s="2" t="s">
        <v>15148</v>
      </c>
      <c r="B3299" s="2">
        <v>106</v>
      </c>
      <c r="C3299" s="2">
        <v>58214</v>
      </c>
      <c r="D3299" s="2" t="s">
        <v>2125</v>
      </c>
      <c r="E3299" s="2" t="s">
        <v>18667</v>
      </c>
      <c r="F3299" s="2" t="s">
        <v>37</v>
      </c>
      <c r="G3299" s="2" t="s">
        <v>38</v>
      </c>
      <c r="H3299" s="2">
        <v>9500000</v>
      </c>
      <c r="I3299" s="2">
        <v>7</v>
      </c>
    </row>
    <row r="3300" spans="1:9" x14ac:dyDescent="0.3">
      <c r="A3300" s="1" t="s">
        <v>3122</v>
      </c>
      <c r="B3300" s="1">
        <v>103</v>
      </c>
      <c r="C3300" s="1">
        <v>75078</v>
      </c>
      <c r="D3300" s="1" t="s">
        <v>1671</v>
      </c>
      <c r="E3300" s="1" t="s">
        <v>18671</v>
      </c>
      <c r="F3300" s="1" t="s">
        <v>37</v>
      </c>
      <c r="G3300" s="1" t="s">
        <v>38</v>
      </c>
      <c r="H3300" s="1">
        <v>14000000</v>
      </c>
      <c r="I3300" s="1">
        <v>6.3</v>
      </c>
    </row>
    <row r="3301" spans="1:9" x14ac:dyDescent="0.3">
      <c r="A3301" s="2" t="s">
        <v>13736</v>
      </c>
      <c r="B3301" s="2">
        <v>93</v>
      </c>
      <c r="C3301" s="2">
        <v>64359</v>
      </c>
      <c r="D3301" s="2" t="s">
        <v>1681</v>
      </c>
      <c r="E3301" s="2" t="s">
        <v>18676</v>
      </c>
      <c r="F3301" s="2" t="s">
        <v>37</v>
      </c>
      <c r="G3301" s="2" t="s">
        <v>56</v>
      </c>
      <c r="H3301" s="2">
        <v>2500000</v>
      </c>
      <c r="I3301" s="2">
        <v>5.9</v>
      </c>
    </row>
    <row r="3302" spans="1:9" x14ac:dyDescent="0.3">
      <c r="A3302" s="1" t="s">
        <v>10287</v>
      </c>
      <c r="B3302" s="1">
        <v>112</v>
      </c>
      <c r="C3302" s="1">
        <v>317125</v>
      </c>
      <c r="D3302" s="1" t="s">
        <v>214</v>
      </c>
      <c r="E3302" s="1" t="s">
        <v>18680</v>
      </c>
      <c r="F3302" s="1" t="s">
        <v>37</v>
      </c>
      <c r="G3302" s="1" t="s">
        <v>370</v>
      </c>
      <c r="H3302" s="1">
        <v>16000000</v>
      </c>
      <c r="I3302" s="1">
        <v>6.2</v>
      </c>
    </row>
    <row r="3303" spans="1:9" x14ac:dyDescent="0.3">
      <c r="A3303" s="2" t="s">
        <v>18688</v>
      </c>
      <c r="B3303" s="2">
        <v>113</v>
      </c>
      <c r="C3303" s="2">
        <v>146402</v>
      </c>
      <c r="D3303" s="2" t="s">
        <v>2527</v>
      </c>
      <c r="E3303" s="2" t="s">
        <v>18690</v>
      </c>
      <c r="F3303" s="2" t="s">
        <v>2778</v>
      </c>
      <c r="G3303" s="2" t="s">
        <v>3571</v>
      </c>
      <c r="H3303" s="2">
        <v>4000000</v>
      </c>
      <c r="I3303" s="2">
        <v>7.7</v>
      </c>
    </row>
    <row r="3304" spans="1:9" x14ac:dyDescent="0.3">
      <c r="A3304" s="1" t="s">
        <v>18694</v>
      </c>
      <c r="B3304" s="1">
        <v>98</v>
      </c>
      <c r="C3304" s="1">
        <v>18469</v>
      </c>
      <c r="D3304" s="1" t="s">
        <v>782</v>
      </c>
      <c r="E3304" s="1" t="s">
        <v>18697</v>
      </c>
      <c r="F3304" s="1" t="s">
        <v>37</v>
      </c>
      <c r="G3304" s="1" t="s">
        <v>38</v>
      </c>
      <c r="H3304" s="1">
        <v>650000</v>
      </c>
      <c r="I3304" s="1">
        <v>6.5</v>
      </c>
    </row>
    <row r="3305" spans="1:9" x14ac:dyDescent="0.3">
      <c r="A3305" s="2" t="s">
        <v>6731</v>
      </c>
      <c r="B3305" s="2">
        <v>92</v>
      </c>
      <c r="C3305" s="2">
        <v>12836</v>
      </c>
      <c r="D3305" s="2" t="s">
        <v>1544</v>
      </c>
      <c r="E3305" s="2" t="s">
        <v>18706</v>
      </c>
      <c r="F3305" s="2" t="s">
        <v>37</v>
      </c>
      <c r="G3305" s="2" t="s">
        <v>38</v>
      </c>
      <c r="H3305" s="2">
        <v>4000000</v>
      </c>
      <c r="I3305" s="2">
        <v>5.8</v>
      </c>
    </row>
    <row r="3306" spans="1:9" x14ac:dyDescent="0.3">
      <c r="A3306" s="1" t="s">
        <v>18709</v>
      </c>
      <c r="B3306" s="1">
        <v>106</v>
      </c>
      <c r="C3306" s="1">
        <v>20262</v>
      </c>
      <c r="D3306" s="1" t="s">
        <v>3409</v>
      </c>
      <c r="E3306" s="1" t="s">
        <v>18710</v>
      </c>
      <c r="F3306" s="1" t="s">
        <v>14503</v>
      </c>
      <c r="G3306" s="1" t="s">
        <v>16841</v>
      </c>
      <c r="H3306" s="1">
        <v>4000000</v>
      </c>
      <c r="I3306" s="1">
        <v>6.1</v>
      </c>
    </row>
    <row r="3307" spans="1:9" x14ac:dyDescent="0.3">
      <c r="A3307" s="2" t="s">
        <v>18737</v>
      </c>
      <c r="B3307" s="2">
        <v>93</v>
      </c>
      <c r="C3307" s="2">
        <v>4063</v>
      </c>
      <c r="D3307" s="2" t="s">
        <v>3277</v>
      </c>
      <c r="E3307" s="2" t="s">
        <v>18740</v>
      </c>
      <c r="F3307" s="2" t="s">
        <v>37</v>
      </c>
      <c r="G3307" s="2" t="s">
        <v>268</v>
      </c>
      <c r="H3307" s="2">
        <v>4000000</v>
      </c>
      <c r="I3307" s="2">
        <v>5.2</v>
      </c>
    </row>
    <row r="3308" spans="1:9" x14ac:dyDescent="0.3">
      <c r="A3308" s="1" t="s">
        <v>18791</v>
      </c>
      <c r="B3308" s="1">
        <v>226</v>
      </c>
      <c r="C3308" s="1">
        <v>198655278</v>
      </c>
      <c r="D3308" s="1" t="s">
        <v>1941</v>
      </c>
      <c r="E3308" s="1" t="s">
        <v>18794</v>
      </c>
      <c r="F3308" s="1" t="s">
        <v>37</v>
      </c>
      <c r="G3308" s="1" t="s">
        <v>38</v>
      </c>
      <c r="H3308" s="1">
        <v>3977000</v>
      </c>
      <c r="I3308" s="1">
        <v>8.1999999999999993</v>
      </c>
    </row>
    <row r="3309" spans="1:9" x14ac:dyDescent="0.3">
      <c r="A3309" s="2" t="s">
        <v>18798</v>
      </c>
      <c r="B3309" s="2">
        <v>104</v>
      </c>
      <c r="C3309" s="2">
        <v>143653</v>
      </c>
      <c r="D3309" s="2" t="s">
        <v>1544</v>
      </c>
      <c r="E3309" s="2" t="s">
        <v>18799</v>
      </c>
      <c r="F3309" s="2" t="s">
        <v>37</v>
      </c>
      <c r="G3309" s="2" t="s">
        <v>56</v>
      </c>
      <c r="H3309" s="2">
        <v>4000000</v>
      </c>
      <c r="I3309" s="2">
        <v>6</v>
      </c>
    </row>
    <row r="3310" spans="1:9" x14ac:dyDescent="0.3">
      <c r="A3310" s="1" t="s">
        <v>17194</v>
      </c>
      <c r="B3310" s="1">
        <v>152</v>
      </c>
      <c r="C3310" s="1">
        <v>14873</v>
      </c>
      <c r="D3310" s="1" t="s">
        <v>18804</v>
      </c>
      <c r="E3310" s="1" t="s">
        <v>18805</v>
      </c>
      <c r="F3310" s="1" t="s">
        <v>37</v>
      </c>
      <c r="G3310" s="1" t="s">
        <v>38</v>
      </c>
      <c r="H3310" s="1">
        <v>3800000</v>
      </c>
      <c r="I3310" s="1">
        <v>6.8</v>
      </c>
    </row>
    <row r="3311" spans="1:9" x14ac:dyDescent="0.3">
      <c r="A3311" s="2" t="s">
        <v>18812</v>
      </c>
      <c r="B3311" s="2">
        <v>107</v>
      </c>
      <c r="C3311" s="2">
        <v>8000000</v>
      </c>
      <c r="D3311" s="2" t="s">
        <v>18814</v>
      </c>
      <c r="E3311" s="2" t="s">
        <v>18816</v>
      </c>
      <c r="F3311" s="2" t="s">
        <v>37</v>
      </c>
      <c r="G3311" s="2" t="s">
        <v>38</v>
      </c>
      <c r="H3311" s="2">
        <v>3768785</v>
      </c>
      <c r="I3311" s="2">
        <v>7</v>
      </c>
    </row>
    <row r="3312" spans="1:9" x14ac:dyDescent="0.3">
      <c r="A3312" s="1" t="s">
        <v>18832</v>
      </c>
      <c r="B3312" s="1">
        <v>95</v>
      </c>
      <c r="C3312" s="1">
        <v>37606</v>
      </c>
      <c r="D3312" s="1" t="s">
        <v>9193</v>
      </c>
      <c r="E3312" s="1" t="s">
        <v>18833</v>
      </c>
      <c r="F3312" s="1" t="s">
        <v>37</v>
      </c>
      <c r="G3312" s="1" t="s">
        <v>268</v>
      </c>
      <c r="H3312" s="1">
        <v>3500000</v>
      </c>
      <c r="I3312" s="1">
        <v>6.8</v>
      </c>
    </row>
    <row r="3313" spans="1:9" x14ac:dyDescent="0.3">
      <c r="A3313" s="2" t="s">
        <v>18836</v>
      </c>
      <c r="B3313" s="2">
        <v>102</v>
      </c>
      <c r="C3313" s="2">
        <v>2956000</v>
      </c>
      <c r="D3313" s="2" t="s">
        <v>18838</v>
      </c>
      <c r="E3313" s="2" t="s">
        <v>18840</v>
      </c>
      <c r="F3313" s="2" t="s">
        <v>37</v>
      </c>
      <c r="G3313" s="2" t="s">
        <v>38</v>
      </c>
      <c r="H3313" s="2">
        <v>3700000</v>
      </c>
      <c r="I3313" s="2">
        <v>7.1</v>
      </c>
    </row>
    <row r="3314" spans="1:9" x14ac:dyDescent="0.3">
      <c r="A3314" s="1" t="s">
        <v>18844</v>
      </c>
      <c r="B3314" s="1">
        <v>99</v>
      </c>
      <c r="C3314" s="1">
        <v>19959</v>
      </c>
      <c r="D3314" s="1" t="s">
        <v>3409</v>
      </c>
      <c r="E3314" s="1" t="s">
        <v>18846</v>
      </c>
      <c r="F3314" s="1" t="s">
        <v>37</v>
      </c>
      <c r="G3314" s="1" t="s">
        <v>8650</v>
      </c>
      <c r="H3314" s="1">
        <v>3800000</v>
      </c>
      <c r="I3314" s="1">
        <v>6.9</v>
      </c>
    </row>
    <row r="3315" spans="1:9" x14ac:dyDescent="0.3">
      <c r="A3315" s="2" t="s">
        <v>11881</v>
      </c>
      <c r="B3315" s="2">
        <v>109</v>
      </c>
      <c r="C3315" s="2">
        <v>2706659</v>
      </c>
      <c r="D3315" s="2" t="s">
        <v>2527</v>
      </c>
      <c r="E3315" s="2" t="s">
        <v>18849</v>
      </c>
      <c r="F3315" s="2" t="s">
        <v>37</v>
      </c>
      <c r="G3315" s="2" t="s">
        <v>56</v>
      </c>
      <c r="H3315" s="2">
        <v>2000000</v>
      </c>
      <c r="I3315" s="2">
        <v>6.9</v>
      </c>
    </row>
    <row r="3316" spans="1:9" x14ac:dyDescent="0.3">
      <c r="A3316" s="1" t="s">
        <v>13125</v>
      </c>
      <c r="B3316" s="1">
        <v>91</v>
      </c>
      <c r="C3316" s="1">
        <v>45857453</v>
      </c>
      <c r="D3316" s="1" t="s">
        <v>5510</v>
      </c>
      <c r="E3316" s="1" t="s">
        <v>18863</v>
      </c>
      <c r="F3316" s="1" t="s">
        <v>37</v>
      </c>
      <c r="G3316" s="1" t="s">
        <v>56</v>
      </c>
      <c r="H3316" s="1">
        <v>3500000</v>
      </c>
      <c r="I3316" s="1">
        <v>7.2</v>
      </c>
    </row>
    <row r="3317" spans="1:9" x14ac:dyDescent="0.3">
      <c r="A3317" s="2" t="s">
        <v>18867</v>
      </c>
      <c r="B3317" s="2">
        <v>88</v>
      </c>
      <c r="C3317" s="2">
        <v>83400000</v>
      </c>
      <c r="D3317" s="2" t="s">
        <v>1671</v>
      </c>
      <c r="E3317" s="2" t="s">
        <v>18870</v>
      </c>
      <c r="F3317" s="2" t="s">
        <v>37</v>
      </c>
      <c r="G3317" s="2" t="s">
        <v>38</v>
      </c>
      <c r="H3317" s="2">
        <v>3500000</v>
      </c>
      <c r="I3317" s="2">
        <v>7.8</v>
      </c>
    </row>
    <row r="3318" spans="1:9" x14ac:dyDescent="0.3">
      <c r="A3318" s="1" t="s">
        <v>3088</v>
      </c>
      <c r="B3318" s="1">
        <v>97</v>
      </c>
      <c r="C3318" s="1">
        <v>27900000</v>
      </c>
      <c r="D3318" s="1" t="s">
        <v>2527</v>
      </c>
      <c r="E3318" s="1" t="s">
        <v>18879</v>
      </c>
      <c r="F3318" s="1" t="s">
        <v>37</v>
      </c>
      <c r="G3318" s="1" t="s">
        <v>38</v>
      </c>
      <c r="H3318" s="1">
        <v>3500000</v>
      </c>
      <c r="I3318" s="1">
        <v>7.3</v>
      </c>
    </row>
    <row r="3319" spans="1:9" x14ac:dyDescent="0.3">
      <c r="A3319" s="2" t="s">
        <v>2652</v>
      </c>
      <c r="B3319" s="2">
        <v>97</v>
      </c>
      <c r="C3319" s="2">
        <v>27900000</v>
      </c>
      <c r="D3319" s="2" t="s">
        <v>2125</v>
      </c>
      <c r="E3319" s="2" t="s">
        <v>18882</v>
      </c>
      <c r="F3319" s="2" t="s">
        <v>37</v>
      </c>
      <c r="G3319" s="2" t="s">
        <v>38</v>
      </c>
      <c r="H3319" s="2">
        <v>3500000</v>
      </c>
      <c r="I3319" s="2">
        <v>7.5</v>
      </c>
    </row>
    <row r="3320" spans="1:9" x14ac:dyDescent="0.3">
      <c r="A3320" s="1" t="s">
        <v>18889</v>
      </c>
      <c r="B3320" s="1">
        <v>85</v>
      </c>
      <c r="C3320" s="1">
        <v>14000000</v>
      </c>
      <c r="D3320" s="1" t="s">
        <v>8066</v>
      </c>
      <c r="E3320" s="1" t="s">
        <v>18890</v>
      </c>
      <c r="F3320" s="1" t="s">
        <v>37</v>
      </c>
      <c r="G3320" s="1" t="s">
        <v>38</v>
      </c>
      <c r="H3320" s="1">
        <v>3500000</v>
      </c>
      <c r="I3320" s="1">
        <v>6</v>
      </c>
    </row>
    <row r="3321" spans="1:9" x14ac:dyDescent="0.3">
      <c r="A3321" s="2" t="s">
        <v>18917</v>
      </c>
      <c r="B3321" s="2">
        <v>92</v>
      </c>
      <c r="C3321" s="2">
        <v>25138292</v>
      </c>
      <c r="D3321" s="2" t="s">
        <v>5103</v>
      </c>
      <c r="E3321" s="2" t="s">
        <v>18919</v>
      </c>
      <c r="F3321" s="2" t="s">
        <v>37</v>
      </c>
      <c r="G3321" s="2" t="s">
        <v>38</v>
      </c>
      <c r="H3321" s="2">
        <v>3500000</v>
      </c>
      <c r="I3321" s="2">
        <v>6.8</v>
      </c>
    </row>
    <row r="3322" spans="1:9" x14ac:dyDescent="0.3">
      <c r="A3322" s="1" t="s">
        <v>18922</v>
      </c>
      <c r="B3322" s="1">
        <v>93</v>
      </c>
      <c r="C3322" s="1">
        <v>10305534</v>
      </c>
      <c r="D3322" s="1" t="s">
        <v>1671</v>
      </c>
      <c r="E3322" s="1" t="s">
        <v>18925</v>
      </c>
      <c r="F3322" s="1" t="s">
        <v>37</v>
      </c>
      <c r="G3322" s="1" t="s">
        <v>38</v>
      </c>
      <c r="H3322" s="1">
        <v>3500000</v>
      </c>
      <c r="I3322" s="1">
        <v>3.9</v>
      </c>
    </row>
    <row r="3323" spans="1:9" x14ac:dyDescent="0.3">
      <c r="A3323" s="2" t="s">
        <v>18750</v>
      </c>
      <c r="B3323" s="2">
        <v>96</v>
      </c>
      <c r="C3323" s="2">
        <v>9449219</v>
      </c>
      <c r="D3323" s="2" t="s">
        <v>1415</v>
      </c>
      <c r="E3323" s="2" t="s">
        <v>18929</v>
      </c>
      <c r="F3323" s="2" t="s">
        <v>37</v>
      </c>
      <c r="G3323" s="2" t="s">
        <v>38</v>
      </c>
      <c r="H3323" s="2">
        <v>3500000</v>
      </c>
      <c r="I3323" s="2">
        <v>6.1</v>
      </c>
    </row>
    <row r="3324" spans="1:9" x14ac:dyDescent="0.3">
      <c r="A3324" s="1" t="s">
        <v>1104</v>
      </c>
      <c r="B3324" s="1">
        <v>105</v>
      </c>
      <c r="C3324" s="1">
        <v>6390032</v>
      </c>
      <c r="D3324" s="1" t="s">
        <v>1544</v>
      </c>
      <c r="E3324" s="1" t="s">
        <v>18933</v>
      </c>
      <c r="F3324" s="1" t="s">
        <v>37</v>
      </c>
      <c r="G3324" s="1" t="s">
        <v>38</v>
      </c>
      <c r="H3324" s="1">
        <v>3500000</v>
      </c>
      <c r="I3324" s="1">
        <v>7.5</v>
      </c>
    </row>
    <row r="3325" spans="1:9" x14ac:dyDescent="0.3">
      <c r="A3325" s="2" t="s">
        <v>10540</v>
      </c>
      <c r="B3325" s="2">
        <v>129</v>
      </c>
      <c r="C3325" s="2">
        <v>20167424</v>
      </c>
      <c r="D3325" s="2" t="s">
        <v>1924</v>
      </c>
      <c r="E3325" s="2" t="s">
        <v>18938</v>
      </c>
      <c r="F3325" s="2" t="s">
        <v>2778</v>
      </c>
      <c r="G3325" s="2" t="s">
        <v>18942</v>
      </c>
      <c r="H3325" s="2">
        <v>2000000</v>
      </c>
      <c r="I3325" s="2">
        <v>8.1999999999999993</v>
      </c>
    </row>
    <row r="3326" spans="1:9" x14ac:dyDescent="0.3">
      <c r="A3326" s="1" t="s">
        <v>79</v>
      </c>
      <c r="B3326" s="1">
        <v>37</v>
      </c>
      <c r="C3326" s="1">
        <v>5923044</v>
      </c>
      <c r="D3326" s="1" t="s">
        <v>8066</v>
      </c>
      <c r="E3326" s="1" t="s">
        <v>18951</v>
      </c>
      <c r="F3326" s="1" t="s">
        <v>37</v>
      </c>
      <c r="G3326" s="1" t="s">
        <v>38</v>
      </c>
      <c r="H3326" s="1">
        <v>3600000</v>
      </c>
      <c r="I3326" s="1">
        <v>7.8</v>
      </c>
    </row>
    <row r="3327" spans="1:9" x14ac:dyDescent="0.3">
      <c r="A3327" s="2" t="s">
        <v>18955</v>
      </c>
      <c r="B3327" s="2">
        <v>81</v>
      </c>
      <c r="C3327" s="2">
        <v>3293258</v>
      </c>
      <c r="D3327" s="2" t="s">
        <v>18956</v>
      </c>
      <c r="E3327" s="2" t="s">
        <v>18957</v>
      </c>
      <c r="F3327" s="2" t="s">
        <v>37</v>
      </c>
      <c r="G3327" s="2" t="s">
        <v>38</v>
      </c>
      <c r="H3327" s="2">
        <v>3000000</v>
      </c>
      <c r="I3327" s="2">
        <v>5.2</v>
      </c>
    </row>
    <row r="3328" spans="1:9" x14ac:dyDescent="0.3">
      <c r="A3328" s="1" t="s">
        <v>18965</v>
      </c>
      <c r="B3328" s="1">
        <v>106</v>
      </c>
      <c r="C3328" s="1">
        <v>886410</v>
      </c>
      <c r="D3328" s="1" t="s">
        <v>6519</v>
      </c>
      <c r="E3328" s="1" t="s">
        <v>18968</v>
      </c>
      <c r="F3328" s="1" t="s">
        <v>2778</v>
      </c>
      <c r="G3328" s="1" t="s">
        <v>2913</v>
      </c>
      <c r="H3328" s="1">
        <v>3500000</v>
      </c>
      <c r="I3328" s="1">
        <v>6.8</v>
      </c>
    </row>
    <row r="3329" spans="1:9" x14ac:dyDescent="0.3">
      <c r="A3329" s="2" t="s">
        <v>18972</v>
      </c>
      <c r="B3329" s="2">
        <v>103</v>
      </c>
      <c r="C3329" s="2">
        <v>252652</v>
      </c>
      <c r="D3329" s="2" t="s">
        <v>18974</v>
      </c>
      <c r="E3329" s="2" t="s">
        <v>18976</v>
      </c>
      <c r="F3329" s="2" t="s">
        <v>17494</v>
      </c>
      <c r="G3329" s="2" t="s">
        <v>12616</v>
      </c>
      <c r="H3329" s="2">
        <v>19900000</v>
      </c>
      <c r="I3329" s="2">
        <v>7</v>
      </c>
    </row>
    <row r="3330" spans="1:9" x14ac:dyDescent="0.3">
      <c r="A3330" s="1" t="s">
        <v>18980</v>
      </c>
      <c r="B3330" s="1">
        <v>101</v>
      </c>
      <c r="C3330" s="1">
        <v>220234</v>
      </c>
      <c r="D3330" s="1" t="s">
        <v>1681</v>
      </c>
      <c r="E3330" s="1" t="s">
        <v>18981</v>
      </c>
      <c r="F3330" s="1" t="s">
        <v>37</v>
      </c>
      <c r="G3330" s="1" t="s">
        <v>38</v>
      </c>
      <c r="H3330" s="1">
        <v>3500000</v>
      </c>
      <c r="I3330" s="1">
        <v>6.5</v>
      </c>
    </row>
    <row r="3331" spans="1:9" x14ac:dyDescent="0.3">
      <c r="A3331" s="2" t="s">
        <v>18984</v>
      </c>
      <c r="B3331" s="2">
        <v>98</v>
      </c>
      <c r="C3331" s="2">
        <v>101228</v>
      </c>
      <c r="D3331" s="2" t="s">
        <v>2527</v>
      </c>
      <c r="E3331" s="2" t="s">
        <v>18985</v>
      </c>
      <c r="F3331" s="2" t="s">
        <v>37</v>
      </c>
      <c r="G3331" s="2" t="s">
        <v>38</v>
      </c>
      <c r="H3331" s="2">
        <v>3500000</v>
      </c>
      <c r="I3331" s="2">
        <v>6.4</v>
      </c>
    </row>
    <row r="3332" spans="1:9" x14ac:dyDescent="0.3">
      <c r="A3332" s="1" t="s">
        <v>5158</v>
      </c>
      <c r="B3332" s="1">
        <v>91</v>
      </c>
      <c r="C3332" s="1">
        <v>96793</v>
      </c>
      <c r="D3332" s="1" t="s">
        <v>1423</v>
      </c>
      <c r="E3332" s="1" t="s">
        <v>18988</v>
      </c>
      <c r="F3332" s="1" t="s">
        <v>37</v>
      </c>
      <c r="G3332" s="1" t="s">
        <v>38</v>
      </c>
      <c r="H3332" s="1">
        <v>3500000</v>
      </c>
      <c r="I3332" s="1">
        <v>5.3</v>
      </c>
    </row>
    <row r="3333" spans="1:9" x14ac:dyDescent="0.3">
      <c r="A3333" s="2" t="s">
        <v>18991</v>
      </c>
      <c r="B3333" s="2">
        <v>105</v>
      </c>
      <c r="C3333" s="2">
        <v>123777</v>
      </c>
      <c r="D3333" s="2" t="s">
        <v>18993</v>
      </c>
      <c r="E3333" s="2" t="s">
        <v>18994</v>
      </c>
      <c r="F3333" s="2" t="s">
        <v>37</v>
      </c>
      <c r="G3333" s="2" t="s">
        <v>268</v>
      </c>
      <c r="H3333" s="2">
        <v>3500000</v>
      </c>
      <c r="I3333" s="2">
        <v>4.7</v>
      </c>
    </row>
    <row r="3334" spans="1:9" x14ac:dyDescent="0.3">
      <c r="A3334" s="1" t="s">
        <v>19022</v>
      </c>
      <c r="B3334" s="1">
        <v>100</v>
      </c>
      <c r="C3334" s="1">
        <v>29233</v>
      </c>
      <c r="D3334" s="1" t="s">
        <v>67</v>
      </c>
      <c r="E3334" s="1" t="s">
        <v>19025</v>
      </c>
      <c r="F3334" s="1" t="s">
        <v>37</v>
      </c>
      <c r="G3334" s="1" t="s">
        <v>38</v>
      </c>
      <c r="H3334" s="1">
        <v>3500000</v>
      </c>
      <c r="I3334" s="1">
        <v>7</v>
      </c>
    </row>
    <row r="3335" spans="1:9" x14ac:dyDescent="0.3">
      <c r="A3335" s="2" t="s">
        <v>19050</v>
      </c>
      <c r="B3335" s="2">
        <v>80</v>
      </c>
      <c r="C3335" s="2">
        <v>77413017</v>
      </c>
      <c r="D3335" s="2" t="s">
        <v>67</v>
      </c>
      <c r="E3335" s="2" t="s">
        <v>19052</v>
      </c>
      <c r="F3335" s="2" t="s">
        <v>1464</v>
      </c>
      <c r="G3335" s="2" t="s">
        <v>1465</v>
      </c>
      <c r="H3335" s="2">
        <v>8000000</v>
      </c>
      <c r="I3335" s="2">
        <v>7.6</v>
      </c>
    </row>
    <row r="3336" spans="1:9" x14ac:dyDescent="0.3">
      <c r="A3336" s="1" t="s">
        <v>11361</v>
      </c>
      <c r="B3336" s="1">
        <v>107</v>
      </c>
      <c r="C3336" s="1">
        <v>5354039</v>
      </c>
      <c r="D3336" s="1" t="s">
        <v>3581</v>
      </c>
      <c r="E3336" s="1" t="s">
        <v>19055</v>
      </c>
      <c r="F3336" s="1" t="s">
        <v>37</v>
      </c>
      <c r="G3336" s="1" t="s">
        <v>38</v>
      </c>
      <c r="H3336" s="1">
        <v>3500000</v>
      </c>
      <c r="I3336" s="1">
        <v>7.1</v>
      </c>
    </row>
    <row r="3337" spans="1:9" x14ac:dyDescent="0.3">
      <c r="A3337" s="2" t="s">
        <v>19065</v>
      </c>
      <c r="B3337" s="2">
        <v>92</v>
      </c>
      <c r="C3337" s="2">
        <v>2926565</v>
      </c>
      <c r="D3337" s="2" t="s">
        <v>2527</v>
      </c>
      <c r="E3337" s="2" t="s">
        <v>19066</v>
      </c>
      <c r="F3337" s="2" t="s">
        <v>37</v>
      </c>
      <c r="G3337" s="2" t="s">
        <v>38</v>
      </c>
      <c r="H3337" s="2">
        <v>3000000</v>
      </c>
      <c r="I3337" s="2">
        <v>6.5</v>
      </c>
    </row>
    <row r="3338" spans="1:9" x14ac:dyDescent="0.3">
      <c r="A3338" s="1" t="s">
        <v>19069</v>
      </c>
      <c r="B3338" s="1">
        <v>107</v>
      </c>
      <c r="C3338" s="1">
        <v>13092000</v>
      </c>
      <c r="D3338" s="1" t="s">
        <v>6199</v>
      </c>
      <c r="E3338" s="1" t="s">
        <v>19070</v>
      </c>
      <c r="F3338" s="1" t="s">
        <v>37</v>
      </c>
      <c r="G3338" s="1" t="s">
        <v>38</v>
      </c>
      <c r="H3338" s="1">
        <v>3300000</v>
      </c>
      <c r="I3338" s="1">
        <v>8.5</v>
      </c>
    </row>
    <row r="3339" spans="1:9" x14ac:dyDescent="0.3">
      <c r="A3339" s="2" t="s">
        <v>9362</v>
      </c>
      <c r="B3339" s="2">
        <v>135</v>
      </c>
      <c r="C3339" s="2">
        <v>7563397</v>
      </c>
      <c r="D3339" s="2" t="s">
        <v>1935</v>
      </c>
      <c r="E3339" s="2" t="s">
        <v>19073</v>
      </c>
      <c r="F3339" s="2" t="s">
        <v>14503</v>
      </c>
      <c r="G3339" s="2" t="s">
        <v>16841</v>
      </c>
      <c r="H3339" s="2">
        <v>3300000</v>
      </c>
      <c r="I3339" s="2">
        <v>8.6999999999999993</v>
      </c>
    </row>
    <row r="3340" spans="1:9" x14ac:dyDescent="0.3">
      <c r="A3340" s="1" t="s">
        <v>19077</v>
      </c>
      <c r="B3340" s="1">
        <v>99</v>
      </c>
      <c r="C3340" s="1">
        <v>104257</v>
      </c>
      <c r="D3340" s="1" t="s">
        <v>6419</v>
      </c>
      <c r="E3340" s="1" t="s">
        <v>19079</v>
      </c>
      <c r="F3340" s="1" t="s">
        <v>37</v>
      </c>
      <c r="G3340" s="1" t="s">
        <v>56</v>
      </c>
      <c r="H3340" s="1">
        <v>2200000</v>
      </c>
      <c r="I3340" s="1">
        <v>7.1</v>
      </c>
    </row>
    <row r="3341" spans="1:9" x14ac:dyDescent="0.3">
      <c r="A3341" s="2" t="s">
        <v>16244</v>
      </c>
      <c r="B3341" s="2">
        <v>115</v>
      </c>
      <c r="C3341" s="2">
        <v>610968</v>
      </c>
      <c r="D3341" s="2" t="s">
        <v>3409</v>
      </c>
      <c r="E3341" s="2" t="s">
        <v>19094</v>
      </c>
      <c r="F3341" s="2" t="s">
        <v>15778</v>
      </c>
      <c r="G3341" s="2" t="s">
        <v>7711</v>
      </c>
      <c r="H3341" s="2">
        <v>3800000</v>
      </c>
      <c r="I3341" s="2">
        <v>8.3000000000000007</v>
      </c>
    </row>
    <row r="3342" spans="1:9" x14ac:dyDescent="0.3">
      <c r="A3342" s="1" t="s">
        <v>11333</v>
      </c>
      <c r="B3342" s="1">
        <v>91</v>
      </c>
      <c r="C3342" s="1">
        <v>8108247</v>
      </c>
      <c r="D3342" s="1" t="s">
        <v>214</v>
      </c>
      <c r="E3342" s="1" t="s">
        <v>19103</v>
      </c>
      <c r="F3342" s="1" t="s">
        <v>37</v>
      </c>
      <c r="G3342" s="1" t="s">
        <v>38</v>
      </c>
      <c r="H3342" s="1">
        <v>3300000</v>
      </c>
      <c r="I3342" s="1">
        <v>7.4</v>
      </c>
    </row>
    <row r="3343" spans="1:9" x14ac:dyDescent="0.3">
      <c r="A3343" s="2" t="s">
        <v>19115</v>
      </c>
      <c r="B3343" s="2">
        <v>92</v>
      </c>
      <c r="C3343" s="2">
        <v>7680</v>
      </c>
      <c r="D3343" s="2" t="s">
        <v>214</v>
      </c>
      <c r="E3343" s="2" t="s">
        <v>19116</v>
      </c>
      <c r="F3343" s="2" t="s">
        <v>37</v>
      </c>
      <c r="G3343" s="2" t="s">
        <v>38</v>
      </c>
      <c r="H3343" s="2">
        <v>2000000</v>
      </c>
      <c r="I3343" s="2">
        <v>6.4</v>
      </c>
    </row>
    <row r="3344" spans="1:9" x14ac:dyDescent="0.3">
      <c r="A3344" s="1" t="s">
        <v>19139</v>
      </c>
      <c r="B3344" s="1">
        <v>101</v>
      </c>
      <c r="C3344" s="1">
        <v>6517198</v>
      </c>
      <c r="D3344" s="1" t="s">
        <v>1935</v>
      </c>
      <c r="E3344" s="1" t="s">
        <v>19141</v>
      </c>
      <c r="F3344" s="1" t="s">
        <v>2778</v>
      </c>
      <c r="G3344" s="1" t="s">
        <v>19145</v>
      </c>
      <c r="H3344" s="1">
        <v>3000000</v>
      </c>
      <c r="I3344" s="1">
        <v>7.5</v>
      </c>
    </row>
    <row r="3345" spans="1:9" x14ac:dyDescent="0.3">
      <c r="A3345" s="2" t="s">
        <v>18591</v>
      </c>
      <c r="B3345" s="2">
        <v>105</v>
      </c>
      <c r="C3345" s="2">
        <v>5776314</v>
      </c>
      <c r="D3345" s="2" t="s">
        <v>1415</v>
      </c>
      <c r="E3345" s="2" t="s">
        <v>19146</v>
      </c>
      <c r="F3345" s="2" t="s">
        <v>37</v>
      </c>
      <c r="G3345" s="2" t="s">
        <v>38</v>
      </c>
      <c r="H3345" s="2">
        <v>3200000</v>
      </c>
      <c r="I3345" s="2">
        <v>7.2</v>
      </c>
    </row>
    <row r="3346" spans="1:9" x14ac:dyDescent="0.3">
      <c r="A3346" s="1" t="s">
        <v>5245</v>
      </c>
      <c r="B3346" s="1">
        <v>109</v>
      </c>
      <c r="C3346" s="1">
        <v>141600000</v>
      </c>
      <c r="D3346" s="1" t="s">
        <v>1671</v>
      </c>
      <c r="E3346" s="1" t="s">
        <v>19155</v>
      </c>
      <c r="F3346" s="1" t="s">
        <v>37</v>
      </c>
      <c r="G3346" s="1" t="s">
        <v>38</v>
      </c>
      <c r="H3346" s="1">
        <v>3000000</v>
      </c>
      <c r="I3346" s="1">
        <v>7.6</v>
      </c>
    </row>
    <row r="3347" spans="1:9" x14ac:dyDescent="0.3">
      <c r="A3347" s="2" t="s">
        <v>16450</v>
      </c>
      <c r="B3347" s="2">
        <v>110</v>
      </c>
      <c r="C3347" s="2">
        <v>51100000</v>
      </c>
      <c r="D3347" s="2" t="s">
        <v>50</v>
      </c>
      <c r="E3347" s="2" t="s">
        <v>19160</v>
      </c>
      <c r="F3347" s="2" t="s">
        <v>37</v>
      </c>
      <c r="G3347" s="2" t="s">
        <v>56</v>
      </c>
      <c r="H3347" s="2">
        <v>3000000</v>
      </c>
      <c r="I3347" s="2">
        <v>7.8</v>
      </c>
    </row>
    <row r="3348" spans="1:9" x14ac:dyDescent="0.3">
      <c r="A3348" s="1" t="s">
        <v>5289</v>
      </c>
      <c r="B3348" s="1">
        <v>94</v>
      </c>
      <c r="C3348" s="1">
        <v>16501785</v>
      </c>
      <c r="D3348" s="1" t="s">
        <v>3409</v>
      </c>
      <c r="E3348" s="1" t="s">
        <v>19174</v>
      </c>
      <c r="F3348" s="1" t="s">
        <v>37</v>
      </c>
      <c r="G3348" s="1" t="s">
        <v>56</v>
      </c>
      <c r="H3348" s="1">
        <v>3500000</v>
      </c>
      <c r="I3348" s="1">
        <v>8.1999999999999993</v>
      </c>
    </row>
    <row r="3349" spans="1:9" x14ac:dyDescent="0.3">
      <c r="A3349" s="2" t="s">
        <v>5076</v>
      </c>
      <c r="B3349" s="2">
        <v>115</v>
      </c>
      <c r="C3349" s="2">
        <v>38168022</v>
      </c>
      <c r="D3349" s="2" t="s">
        <v>17534</v>
      </c>
      <c r="E3349" s="2" t="s">
        <v>19177</v>
      </c>
      <c r="F3349" s="2" t="s">
        <v>37</v>
      </c>
      <c r="G3349" s="2" t="s">
        <v>38</v>
      </c>
      <c r="H3349" s="2">
        <v>3000000</v>
      </c>
      <c r="I3349" s="2">
        <v>6.6</v>
      </c>
    </row>
    <row r="3350" spans="1:9" x14ac:dyDescent="0.3">
      <c r="A3350" s="1" t="s">
        <v>19180</v>
      </c>
      <c r="B3350" s="1">
        <v>98</v>
      </c>
      <c r="C3350" s="1">
        <v>84749884</v>
      </c>
      <c r="D3350" s="1" t="s">
        <v>6403</v>
      </c>
      <c r="E3350" s="1" t="s">
        <v>19181</v>
      </c>
      <c r="F3350" s="1" t="s">
        <v>37</v>
      </c>
      <c r="G3350" s="1" t="s">
        <v>38</v>
      </c>
      <c r="H3350" s="1">
        <v>3000000</v>
      </c>
      <c r="I3350" s="1">
        <v>5.7</v>
      </c>
    </row>
    <row r="3351" spans="1:9" x14ac:dyDescent="0.3">
      <c r="A3351" s="2" t="s">
        <v>7109</v>
      </c>
      <c r="B3351" s="2">
        <v>91</v>
      </c>
      <c r="C3351" s="2">
        <v>24788807</v>
      </c>
      <c r="D3351" s="2" t="s">
        <v>1671</v>
      </c>
      <c r="E3351" s="2" t="s">
        <v>19185</v>
      </c>
      <c r="F3351" s="2" t="s">
        <v>37</v>
      </c>
      <c r="G3351" s="2" t="s">
        <v>56</v>
      </c>
      <c r="H3351" s="2">
        <v>3000000</v>
      </c>
      <c r="I3351" s="2">
        <v>7.4</v>
      </c>
    </row>
    <row r="3352" spans="1:9" x14ac:dyDescent="0.3">
      <c r="A3352" s="1" t="s">
        <v>3806</v>
      </c>
      <c r="B3352" s="1">
        <v>120</v>
      </c>
      <c r="C3352" s="1">
        <v>21244913</v>
      </c>
      <c r="D3352" s="1" t="s">
        <v>19188</v>
      </c>
      <c r="E3352" s="1" t="s">
        <v>19189</v>
      </c>
      <c r="F3352" s="1" t="s">
        <v>37</v>
      </c>
      <c r="G3352" s="1" t="s">
        <v>767</v>
      </c>
      <c r="H3352" s="1">
        <v>4000000</v>
      </c>
      <c r="I3352" s="1">
        <v>8</v>
      </c>
    </row>
    <row r="3353" spans="1:9" x14ac:dyDescent="0.3">
      <c r="A3353" s="2" t="s">
        <v>19196</v>
      </c>
      <c r="B3353" s="2">
        <v>87</v>
      </c>
      <c r="C3353" s="2">
        <v>30000000</v>
      </c>
      <c r="D3353" s="2" t="s">
        <v>7406</v>
      </c>
      <c r="E3353" s="2" t="s">
        <v>19198</v>
      </c>
      <c r="F3353" s="2" t="s">
        <v>37</v>
      </c>
      <c r="G3353" s="2" t="s">
        <v>38</v>
      </c>
      <c r="H3353" s="2">
        <v>2200000</v>
      </c>
      <c r="I3353" s="2">
        <v>5.4</v>
      </c>
    </row>
    <row r="3354" spans="1:9" x14ac:dyDescent="0.3">
      <c r="A3354" s="1" t="s">
        <v>12560</v>
      </c>
      <c r="B3354" s="1">
        <v>117</v>
      </c>
      <c r="C3354" s="1">
        <v>20966644</v>
      </c>
      <c r="D3354" s="1" t="s">
        <v>214</v>
      </c>
      <c r="E3354" s="1" t="s">
        <v>19201</v>
      </c>
      <c r="F3354" s="1" t="s">
        <v>37</v>
      </c>
      <c r="G3354" s="1" t="s">
        <v>56</v>
      </c>
      <c r="H3354" s="1">
        <v>3000000</v>
      </c>
      <c r="I3354" s="1">
        <v>7.4</v>
      </c>
    </row>
    <row r="3355" spans="1:9" x14ac:dyDescent="0.3">
      <c r="A3355" s="2" t="s">
        <v>14799</v>
      </c>
      <c r="B3355" s="2">
        <v>85</v>
      </c>
      <c r="C3355" s="2">
        <v>64423650</v>
      </c>
      <c r="D3355" s="2" t="s">
        <v>4332</v>
      </c>
      <c r="E3355" s="2" t="s">
        <v>19205</v>
      </c>
      <c r="F3355" s="2" t="s">
        <v>37</v>
      </c>
      <c r="G3355" s="2" t="s">
        <v>38</v>
      </c>
      <c r="H3355" s="2">
        <v>3000000</v>
      </c>
      <c r="I3355" s="2">
        <v>5.7</v>
      </c>
    </row>
    <row r="3356" spans="1:9" x14ac:dyDescent="0.3">
      <c r="A3356" s="1" t="s">
        <v>2682</v>
      </c>
      <c r="B3356" s="1">
        <v>110</v>
      </c>
      <c r="C3356" s="1">
        <v>48056940</v>
      </c>
      <c r="D3356" s="1" t="s">
        <v>5103</v>
      </c>
      <c r="E3356" s="1" t="s">
        <v>19210</v>
      </c>
      <c r="F3356" s="1" t="s">
        <v>37</v>
      </c>
      <c r="G3356" s="1" t="s">
        <v>38</v>
      </c>
      <c r="H3356" s="1">
        <v>3000000</v>
      </c>
      <c r="I3356" s="1">
        <v>6.8</v>
      </c>
    </row>
    <row r="3357" spans="1:9" x14ac:dyDescent="0.3">
      <c r="A3357" s="2" t="s">
        <v>13092</v>
      </c>
      <c r="B3357" s="2">
        <v>113</v>
      </c>
      <c r="C3357" s="2">
        <v>19184015</v>
      </c>
      <c r="D3357" s="2" t="s">
        <v>19214</v>
      </c>
      <c r="E3357" s="2" t="s">
        <v>19215</v>
      </c>
      <c r="F3357" s="2" t="s">
        <v>37</v>
      </c>
      <c r="G3357" s="2" t="s">
        <v>38</v>
      </c>
      <c r="H3357" s="2">
        <v>3000000</v>
      </c>
      <c r="I3357" s="2">
        <v>5.4</v>
      </c>
    </row>
    <row r="3358" spans="1:9" x14ac:dyDescent="0.3">
      <c r="A3358" s="1" t="s">
        <v>7142</v>
      </c>
      <c r="B3358" s="1">
        <v>98</v>
      </c>
      <c r="C3358" s="1">
        <v>24629916</v>
      </c>
      <c r="D3358" s="1" t="s">
        <v>7445</v>
      </c>
      <c r="E3358" s="1" t="s">
        <v>19231</v>
      </c>
      <c r="F3358" s="1" t="s">
        <v>37</v>
      </c>
      <c r="G3358" s="1" t="s">
        <v>38</v>
      </c>
      <c r="H3358" s="1">
        <v>3000000</v>
      </c>
      <c r="I3358" s="1">
        <v>5.0999999999999996</v>
      </c>
    </row>
    <row r="3359" spans="1:9" x14ac:dyDescent="0.3">
      <c r="A3359" s="2" t="s">
        <v>19241</v>
      </c>
      <c r="B3359" s="2">
        <v>86</v>
      </c>
      <c r="C3359" s="2">
        <v>19472057</v>
      </c>
      <c r="D3359" s="2" t="s">
        <v>5544</v>
      </c>
      <c r="E3359" s="2" t="s">
        <v>19243</v>
      </c>
      <c r="F3359" s="2" t="s">
        <v>37</v>
      </c>
      <c r="G3359" s="2" t="s">
        <v>38</v>
      </c>
      <c r="H3359" s="2">
        <v>3000000</v>
      </c>
      <c r="I3359" s="2">
        <v>5.9</v>
      </c>
    </row>
    <row r="3360" spans="1:9" x14ac:dyDescent="0.3">
      <c r="A3360" s="1" t="s">
        <v>9065</v>
      </c>
      <c r="B3360" s="1">
        <v>161</v>
      </c>
      <c r="C3360" s="1">
        <v>27200000</v>
      </c>
      <c r="D3360" s="1" t="s">
        <v>3322</v>
      </c>
      <c r="E3360" s="1" t="s">
        <v>19248</v>
      </c>
      <c r="F3360" s="1" t="s">
        <v>37</v>
      </c>
      <c r="G3360" s="1" t="s">
        <v>56</v>
      </c>
      <c r="H3360" s="1">
        <v>3000000</v>
      </c>
      <c r="I3360" s="1">
        <v>8.1999999999999993</v>
      </c>
    </row>
    <row r="3361" spans="1:9" x14ac:dyDescent="0.3">
      <c r="A3361" s="2" t="s">
        <v>5433</v>
      </c>
      <c r="B3361" s="2">
        <v>100</v>
      </c>
      <c r="C3361" s="2">
        <v>15369573</v>
      </c>
      <c r="D3361" s="2" t="s">
        <v>1875</v>
      </c>
      <c r="E3361" s="2" t="s">
        <v>19251</v>
      </c>
      <c r="F3361" s="2" t="s">
        <v>37</v>
      </c>
      <c r="G3361" s="2" t="s">
        <v>38</v>
      </c>
      <c r="H3361" s="2">
        <v>3000000</v>
      </c>
      <c r="I3361" s="2">
        <v>5.3</v>
      </c>
    </row>
    <row r="3362" spans="1:9" x14ac:dyDescent="0.3">
      <c r="A3362" s="1" t="s">
        <v>19264</v>
      </c>
      <c r="B3362" s="1">
        <v>91</v>
      </c>
      <c r="C3362" s="1">
        <v>15935068</v>
      </c>
      <c r="D3362" s="1" t="s">
        <v>9754</v>
      </c>
      <c r="E3362" s="1" t="s">
        <v>19266</v>
      </c>
      <c r="F3362" s="1" t="s">
        <v>37</v>
      </c>
      <c r="G3362" s="1" t="s">
        <v>38</v>
      </c>
      <c r="H3362" s="1">
        <v>2500000</v>
      </c>
      <c r="I3362" s="1">
        <v>4.3</v>
      </c>
    </row>
    <row r="3363" spans="1:9" x14ac:dyDescent="0.3">
      <c r="A3363" s="2" t="s">
        <v>1555</v>
      </c>
      <c r="B3363" s="2">
        <v>100</v>
      </c>
      <c r="C3363" s="2">
        <v>11694528</v>
      </c>
      <c r="D3363" s="2" t="s">
        <v>19276</v>
      </c>
      <c r="E3363" s="2" t="s">
        <v>19277</v>
      </c>
      <c r="F3363" s="2" t="s">
        <v>37</v>
      </c>
      <c r="G3363" s="2" t="s">
        <v>38</v>
      </c>
      <c r="H3363" s="2">
        <v>3000000</v>
      </c>
      <c r="I3363" s="2">
        <v>7.2</v>
      </c>
    </row>
    <row r="3364" spans="1:9" x14ac:dyDescent="0.3">
      <c r="A3364" s="1" t="s">
        <v>19290</v>
      </c>
      <c r="B3364" s="1">
        <v>84</v>
      </c>
      <c r="C3364" s="1">
        <v>10017041</v>
      </c>
      <c r="D3364" s="1" t="s">
        <v>1752</v>
      </c>
      <c r="E3364" s="1" t="s">
        <v>19291</v>
      </c>
      <c r="F3364" s="1" t="s">
        <v>37</v>
      </c>
      <c r="G3364" s="1" t="s">
        <v>38</v>
      </c>
      <c r="H3364" s="1">
        <v>3000000</v>
      </c>
      <c r="I3364" s="1">
        <v>5.9</v>
      </c>
    </row>
    <row r="3365" spans="1:9" x14ac:dyDescent="0.3">
      <c r="A3365" s="2" t="s">
        <v>19318</v>
      </c>
      <c r="B3365" s="2">
        <v>99</v>
      </c>
      <c r="C3365" s="2">
        <v>7059537</v>
      </c>
      <c r="D3365" s="2" t="s">
        <v>1671</v>
      </c>
      <c r="E3365" s="2" t="s">
        <v>19319</v>
      </c>
      <c r="F3365" s="2" t="s">
        <v>37</v>
      </c>
      <c r="G3365" s="2" t="s">
        <v>38</v>
      </c>
      <c r="H3365" s="2">
        <v>3000000</v>
      </c>
      <c r="I3365" s="2">
        <v>3</v>
      </c>
    </row>
    <row r="3366" spans="1:9" x14ac:dyDescent="0.3">
      <c r="A3366" s="1" t="s">
        <v>9162</v>
      </c>
      <c r="B3366" s="1">
        <v>109</v>
      </c>
      <c r="C3366" s="1">
        <v>8114507</v>
      </c>
      <c r="D3366" s="1" t="s">
        <v>214</v>
      </c>
      <c r="E3366" s="1" t="s">
        <v>19325</v>
      </c>
      <c r="F3366" s="1" t="s">
        <v>37</v>
      </c>
      <c r="G3366" s="1" t="s">
        <v>38</v>
      </c>
      <c r="H3366" s="1">
        <v>3000000</v>
      </c>
      <c r="I3366" s="1">
        <v>7.9</v>
      </c>
    </row>
    <row r="3367" spans="1:9" x14ac:dyDescent="0.3">
      <c r="A3367" s="2" t="s">
        <v>19329</v>
      </c>
      <c r="B3367" s="2">
        <v>95</v>
      </c>
      <c r="C3367" s="2">
        <v>7888703</v>
      </c>
      <c r="D3367" s="2" t="s">
        <v>2786</v>
      </c>
      <c r="E3367" s="2" t="s">
        <v>19332</v>
      </c>
      <c r="F3367" s="2" t="s">
        <v>37</v>
      </c>
      <c r="G3367" s="2" t="s">
        <v>38</v>
      </c>
      <c r="H3367" s="2">
        <v>3000000</v>
      </c>
      <c r="I3367" s="2">
        <v>3.2</v>
      </c>
    </row>
    <row r="3368" spans="1:9" x14ac:dyDescent="0.3">
      <c r="A3368" s="1" t="s">
        <v>17771</v>
      </c>
      <c r="B3368" s="1">
        <v>97</v>
      </c>
      <c r="C3368" s="1">
        <v>7282851</v>
      </c>
      <c r="D3368" s="1" t="s">
        <v>4319</v>
      </c>
      <c r="E3368" s="1" t="s">
        <v>19337</v>
      </c>
      <c r="F3368" s="1" t="s">
        <v>37</v>
      </c>
      <c r="G3368" s="1" t="s">
        <v>38</v>
      </c>
      <c r="H3368" s="1">
        <v>3000000</v>
      </c>
      <c r="I3368" s="1">
        <v>6.5</v>
      </c>
    </row>
    <row r="3369" spans="1:9" x14ac:dyDescent="0.3">
      <c r="A3369" s="2" t="s">
        <v>19345</v>
      </c>
      <c r="B3369" s="2">
        <v>90</v>
      </c>
      <c r="C3369" s="2">
        <v>5844929</v>
      </c>
      <c r="D3369" s="2" t="s">
        <v>2527</v>
      </c>
      <c r="E3369" s="2" t="s">
        <v>19346</v>
      </c>
      <c r="F3369" s="2" t="s">
        <v>37</v>
      </c>
      <c r="G3369" s="2" t="s">
        <v>38</v>
      </c>
      <c r="H3369" s="2">
        <v>3000000</v>
      </c>
      <c r="I3369" s="2">
        <v>7</v>
      </c>
    </row>
    <row r="3370" spans="1:9" x14ac:dyDescent="0.3">
      <c r="A3370" s="1" t="s">
        <v>19358</v>
      </c>
      <c r="B3370" s="1">
        <v>96</v>
      </c>
      <c r="C3370" s="1">
        <v>4170647</v>
      </c>
      <c r="D3370" s="1" t="s">
        <v>2527</v>
      </c>
      <c r="E3370" s="1" t="s">
        <v>19359</v>
      </c>
      <c r="F3370" s="1" t="s">
        <v>37</v>
      </c>
      <c r="G3370" s="1" t="s">
        <v>56</v>
      </c>
      <c r="H3370" s="1">
        <v>1900000</v>
      </c>
      <c r="I3370" s="1">
        <v>6.9</v>
      </c>
    </row>
    <row r="3371" spans="1:9" x14ac:dyDescent="0.3">
      <c r="A3371" s="2" t="s">
        <v>19362</v>
      </c>
      <c r="B3371" s="2">
        <v>82</v>
      </c>
      <c r="C3371" s="2">
        <v>4142507</v>
      </c>
      <c r="D3371" s="2" t="s">
        <v>1681</v>
      </c>
      <c r="E3371" s="2" t="s">
        <v>19364</v>
      </c>
      <c r="F3371" s="2" t="s">
        <v>37</v>
      </c>
      <c r="G3371" s="2" t="s">
        <v>38</v>
      </c>
      <c r="H3371" s="2">
        <v>3000000</v>
      </c>
      <c r="I3371" s="2">
        <v>4.4000000000000004</v>
      </c>
    </row>
    <row r="3372" spans="1:9" x14ac:dyDescent="0.3">
      <c r="A3372" s="1" t="s">
        <v>10306</v>
      </c>
      <c r="B3372" s="1">
        <v>109</v>
      </c>
      <c r="C3372" s="1">
        <v>4109095</v>
      </c>
      <c r="D3372" s="1" t="s">
        <v>19368</v>
      </c>
      <c r="E3372" s="1" t="s">
        <v>19369</v>
      </c>
      <c r="F3372" s="1" t="s">
        <v>37</v>
      </c>
      <c r="G3372" s="1" t="s">
        <v>38</v>
      </c>
      <c r="H3372" s="1">
        <v>3000000</v>
      </c>
      <c r="I3372" s="1">
        <v>6</v>
      </c>
    </row>
    <row r="3373" spans="1:9" x14ac:dyDescent="0.3">
      <c r="A3373" s="2" t="s">
        <v>19384</v>
      </c>
      <c r="B3373" s="2">
        <v>98</v>
      </c>
      <c r="C3373" s="2">
        <v>3902679</v>
      </c>
      <c r="D3373" s="2" t="s">
        <v>7406</v>
      </c>
      <c r="E3373" s="2" t="s">
        <v>19385</v>
      </c>
      <c r="F3373" s="2" t="s">
        <v>37</v>
      </c>
      <c r="G3373" s="2" t="s">
        <v>38</v>
      </c>
      <c r="H3373" s="2">
        <v>3000000</v>
      </c>
      <c r="I3373" s="2">
        <v>5.3</v>
      </c>
    </row>
    <row r="3374" spans="1:9" x14ac:dyDescent="0.3">
      <c r="A3374" s="1" t="s">
        <v>19389</v>
      </c>
      <c r="B3374" s="1">
        <v>95</v>
      </c>
      <c r="C3374" s="1">
        <v>3559990</v>
      </c>
      <c r="D3374" s="1" t="s">
        <v>1009</v>
      </c>
      <c r="E3374" s="1" t="s">
        <v>19391</v>
      </c>
      <c r="F3374" s="1" t="s">
        <v>37</v>
      </c>
      <c r="G3374" s="1" t="s">
        <v>38</v>
      </c>
      <c r="H3374" s="1">
        <v>3000000</v>
      </c>
      <c r="I3374" s="1">
        <v>5.3</v>
      </c>
    </row>
    <row r="3375" spans="1:9" x14ac:dyDescent="0.3">
      <c r="A3375" s="2" t="s">
        <v>19399</v>
      </c>
      <c r="B3375" s="2">
        <v>104</v>
      </c>
      <c r="C3375" s="2">
        <v>3287435</v>
      </c>
      <c r="D3375" s="2" t="s">
        <v>3409</v>
      </c>
      <c r="E3375" s="2" t="s">
        <v>19400</v>
      </c>
      <c r="F3375" s="2" t="s">
        <v>37</v>
      </c>
      <c r="G3375" s="2" t="s">
        <v>38</v>
      </c>
      <c r="H3375" s="2">
        <v>4500000</v>
      </c>
      <c r="I3375" s="2">
        <v>7.1</v>
      </c>
    </row>
    <row r="3376" spans="1:9" x14ac:dyDescent="0.3">
      <c r="A3376" s="1" t="s">
        <v>19403</v>
      </c>
      <c r="B3376" s="1">
        <v>87</v>
      </c>
      <c r="C3376" s="1">
        <v>3071947</v>
      </c>
      <c r="D3376" s="1" t="s">
        <v>5967</v>
      </c>
      <c r="E3376" s="1" t="s">
        <v>19404</v>
      </c>
      <c r="F3376" s="1" t="s">
        <v>37</v>
      </c>
      <c r="G3376" s="1" t="s">
        <v>38</v>
      </c>
      <c r="H3376" s="1">
        <v>3500000</v>
      </c>
      <c r="I3376" s="1">
        <v>5.4</v>
      </c>
    </row>
    <row r="3377" spans="1:9" x14ac:dyDescent="0.3">
      <c r="A3377" s="2" t="s">
        <v>13503</v>
      </c>
      <c r="B3377" s="2">
        <v>108</v>
      </c>
      <c r="C3377" s="2">
        <v>2961991</v>
      </c>
      <c r="D3377" s="2" t="s">
        <v>1544</v>
      </c>
      <c r="E3377" s="2" t="s">
        <v>19408</v>
      </c>
      <c r="F3377" s="2" t="s">
        <v>37</v>
      </c>
      <c r="G3377" s="2" t="s">
        <v>38</v>
      </c>
      <c r="H3377" s="2">
        <v>3300000</v>
      </c>
      <c r="I3377" s="2">
        <v>6.9</v>
      </c>
    </row>
    <row r="3378" spans="1:9" x14ac:dyDescent="0.3">
      <c r="A3378" s="1" t="s">
        <v>816</v>
      </c>
      <c r="B3378" s="1">
        <v>94</v>
      </c>
      <c r="C3378" s="1">
        <v>2912363</v>
      </c>
      <c r="D3378" s="1" t="s">
        <v>1935</v>
      </c>
      <c r="E3378" s="1" t="s">
        <v>19417</v>
      </c>
      <c r="F3378" s="1" t="s">
        <v>19421</v>
      </c>
      <c r="G3378" s="1" t="s">
        <v>56</v>
      </c>
      <c r="H3378" s="1">
        <v>3000000</v>
      </c>
      <c r="I3378" s="1">
        <v>7.3</v>
      </c>
    </row>
    <row r="3379" spans="1:9" x14ac:dyDescent="0.3">
      <c r="A3379" s="2" t="s">
        <v>18296</v>
      </c>
      <c r="B3379" s="2">
        <v>134</v>
      </c>
      <c r="C3379" s="2">
        <v>3000000</v>
      </c>
      <c r="D3379" s="2" t="s">
        <v>2527</v>
      </c>
      <c r="E3379" s="2" t="s">
        <v>19422</v>
      </c>
      <c r="F3379" s="2" t="s">
        <v>37</v>
      </c>
      <c r="G3379" s="2" t="s">
        <v>38</v>
      </c>
      <c r="H3379" s="2">
        <v>3000000</v>
      </c>
      <c r="I3379" s="2">
        <v>7.8</v>
      </c>
    </row>
    <row r="3380" spans="1:9" x14ac:dyDescent="0.3">
      <c r="A3380" s="1" t="s">
        <v>10130</v>
      </c>
      <c r="B3380" s="1">
        <v>89</v>
      </c>
      <c r="C3380" s="1">
        <v>2223990</v>
      </c>
      <c r="D3380" s="1" t="s">
        <v>17534</v>
      </c>
      <c r="E3380" s="1" t="s">
        <v>19426</v>
      </c>
      <c r="F3380" s="1" t="s">
        <v>37</v>
      </c>
      <c r="G3380" s="1" t="s">
        <v>38</v>
      </c>
      <c r="H3380" s="1">
        <v>3000000</v>
      </c>
      <c r="I3380" s="1">
        <v>6.6</v>
      </c>
    </row>
    <row r="3381" spans="1:9" x14ac:dyDescent="0.3">
      <c r="A3381" s="2" t="s">
        <v>7134</v>
      </c>
      <c r="B3381" s="2">
        <v>102</v>
      </c>
      <c r="C3381" s="2">
        <v>1821983</v>
      </c>
      <c r="D3381" s="2" t="s">
        <v>19430</v>
      </c>
      <c r="E3381" s="2" t="s">
        <v>19431</v>
      </c>
      <c r="F3381" s="2" t="s">
        <v>37</v>
      </c>
      <c r="G3381" s="2" t="s">
        <v>38</v>
      </c>
      <c r="H3381" s="2">
        <v>3000000</v>
      </c>
      <c r="I3381" s="2">
        <v>5.4</v>
      </c>
    </row>
    <row r="3382" spans="1:9" x14ac:dyDescent="0.3">
      <c r="A3382" s="1" t="s">
        <v>14340</v>
      </c>
      <c r="B3382" s="1">
        <v>120</v>
      </c>
      <c r="C3382" s="1">
        <v>2181290</v>
      </c>
      <c r="D3382" s="1" t="s">
        <v>1924</v>
      </c>
      <c r="E3382" s="1" t="s">
        <v>19435</v>
      </c>
      <c r="F3382" s="1" t="s">
        <v>12700</v>
      </c>
      <c r="G3382" s="1" t="s">
        <v>5694</v>
      </c>
      <c r="H3382" s="1">
        <v>3000000</v>
      </c>
      <c r="I3382" s="1">
        <v>8.4</v>
      </c>
    </row>
    <row r="3383" spans="1:9" x14ac:dyDescent="0.3">
      <c r="A3383" s="2" t="s">
        <v>19438</v>
      </c>
      <c r="B3383" s="2">
        <v>110</v>
      </c>
      <c r="C3383" s="2">
        <v>2848578</v>
      </c>
      <c r="D3383" s="2" t="s">
        <v>7144</v>
      </c>
      <c r="E3383" s="2" t="s">
        <v>19441</v>
      </c>
      <c r="F3383" s="2" t="s">
        <v>37</v>
      </c>
      <c r="G3383" s="2" t="s">
        <v>38</v>
      </c>
      <c r="H3383" s="2">
        <v>3500000</v>
      </c>
      <c r="I3383" s="2">
        <v>6.3</v>
      </c>
    </row>
    <row r="3384" spans="1:9" x14ac:dyDescent="0.3">
      <c r="A3384" s="1" t="s">
        <v>19445</v>
      </c>
      <c r="B3384" s="1">
        <v>86</v>
      </c>
      <c r="C3384" s="1">
        <v>703002</v>
      </c>
      <c r="D3384" s="1" t="s">
        <v>1733</v>
      </c>
      <c r="E3384" s="1" t="s">
        <v>19447</v>
      </c>
      <c r="F3384" s="1" t="s">
        <v>37</v>
      </c>
      <c r="G3384" s="1" t="s">
        <v>268</v>
      </c>
      <c r="H3384" s="1">
        <v>3000000</v>
      </c>
      <c r="I3384" s="1">
        <v>6.1</v>
      </c>
    </row>
    <row r="3385" spans="1:9" x14ac:dyDescent="0.3">
      <c r="A3385" s="2" t="s">
        <v>19451</v>
      </c>
      <c r="B3385" s="2">
        <v>101</v>
      </c>
      <c r="C3385" s="2">
        <v>3105269</v>
      </c>
      <c r="D3385" s="2" t="s">
        <v>2136</v>
      </c>
      <c r="E3385" s="2" t="s">
        <v>19452</v>
      </c>
      <c r="F3385" s="2" t="s">
        <v>37</v>
      </c>
      <c r="G3385" s="2" t="s">
        <v>2913</v>
      </c>
      <c r="H3385" s="2">
        <v>3000000</v>
      </c>
      <c r="I3385" s="2">
        <v>5</v>
      </c>
    </row>
    <row r="3386" spans="1:9" x14ac:dyDescent="0.3">
      <c r="A3386" s="1" t="s">
        <v>19477</v>
      </c>
      <c r="B3386" s="1">
        <v>87</v>
      </c>
      <c r="C3386" s="1">
        <v>418268</v>
      </c>
      <c r="D3386" s="1" t="s">
        <v>1681</v>
      </c>
      <c r="E3386" s="1" t="s">
        <v>19478</v>
      </c>
      <c r="F3386" s="1" t="s">
        <v>37</v>
      </c>
      <c r="G3386" s="1" t="s">
        <v>38</v>
      </c>
      <c r="H3386" s="1">
        <v>3000000</v>
      </c>
      <c r="I3386" s="1">
        <v>5.3</v>
      </c>
    </row>
    <row r="3387" spans="1:9" x14ac:dyDescent="0.3">
      <c r="A3387" s="2" t="s">
        <v>1504</v>
      </c>
      <c r="B3387" s="2">
        <v>93</v>
      </c>
      <c r="C3387" s="2">
        <v>200803</v>
      </c>
      <c r="D3387" s="2" t="s">
        <v>1671</v>
      </c>
      <c r="E3387" s="2" t="s">
        <v>19492</v>
      </c>
      <c r="F3387" s="2" t="s">
        <v>37</v>
      </c>
      <c r="G3387" s="2" t="s">
        <v>38</v>
      </c>
      <c r="H3387" s="2">
        <v>3000000</v>
      </c>
      <c r="I3387" s="2">
        <v>5.3</v>
      </c>
    </row>
    <row r="3388" spans="1:9" x14ac:dyDescent="0.3">
      <c r="A3388" s="1" t="s">
        <v>14383</v>
      </c>
      <c r="B3388" s="1">
        <v>98</v>
      </c>
      <c r="C3388" s="1">
        <v>95016</v>
      </c>
      <c r="D3388" s="1" t="s">
        <v>4479</v>
      </c>
      <c r="E3388" s="1" t="s">
        <v>19503</v>
      </c>
      <c r="F3388" s="1" t="s">
        <v>8731</v>
      </c>
      <c r="G3388" s="1" t="s">
        <v>767</v>
      </c>
      <c r="H3388" s="1">
        <v>2700000</v>
      </c>
      <c r="I3388" s="1">
        <v>7.4</v>
      </c>
    </row>
    <row r="3389" spans="1:9" x14ac:dyDescent="0.3">
      <c r="A3389" s="2" t="s">
        <v>19507</v>
      </c>
      <c r="B3389" s="2">
        <v>100</v>
      </c>
      <c r="C3389" s="2">
        <v>73678</v>
      </c>
      <c r="D3389" s="2" t="s">
        <v>1961</v>
      </c>
      <c r="E3389" s="2" t="s">
        <v>19509</v>
      </c>
      <c r="F3389" s="2" t="s">
        <v>37</v>
      </c>
      <c r="G3389" s="2" t="s">
        <v>38</v>
      </c>
      <c r="H3389" s="2">
        <v>3000000</v>
      </c>
      <c r="I3389" s="2">
        <v>5.9</v>
      </c>
    </row>
    <row r="3390" spans="1:9" x14ac:dyDescent="0.3">
      <c r="A3390" s="1" t="s">
        <v>19511</v>
      </c>
      <c r="B3390" s="1">
        <v>88</v>
      </c>
      <c r="C3390" s="1">
        <v>143000</v>
      </c>
      <c r="D3390" s="1" t="s">
        <v>5544</v>
      </c>
      <c r="E3390" s="1" t="s">
        <v>19513</v>
      </c>
      <c r="F3390" s="1" t="s">
        <v>37</v>
      </c>
      <c r="G3390" s="1" t="s">
        <v>38</v>
      </c>
      <c r="H3390" s="1">
        <v>5000000</v>
      </c>
      <c r="I3390" s="1">
        <v>4.0999999999999996</v>
      </c>
    </row>
    <row r="3391" spans="1:9" x14ac:dyDescent="0.3">
      <c r="A3391" s="2" t="s">
        <v>1770</v>
      </c>
      <c r="B3391" s="2">
        <v>97</v>
      </c>
      <c r="C3391" s="2">
        <v>39852</v>
      </c>
      <c r="D3391" s="2" t="s">
        <v>2527</v>
      </c>
      <c r="E3391" s="2" t="s">
        <v>19517</v>
      </c>
      <c r="F3391" s="2" t="s">
        <v>37</v>
      </c>
      <c r="G3391" s="2" t="s">
        <v>38</v>
      </c>
      <c r="H3391" s="2">
        <v>3000000</v>
      </c>
      <c r="I3391" s="2">
        <v>6.7</v>
      </c>
    </row>
    <row r="3392" spans="1:9" x14ac:dyDescent="0.3">
      <c r="A3392" s="1" t="s">
        <v>12115</v>
      </c>
      <c r="B3392" s="1">
        <v>122</v>
      </c>
      <c r="C3392" s="1">
        <v>22000</v>
      </c>
      <c r="D3392" s="1" t="s">
        <v>2683</v>
      </c>
      <c r="E3392" s="1" t="s">
        <v>19521</v>
      </c>
      <c r="F3392" s="1" t="s">
        <v>37</v>
      </c>
      <c r="G3392" s="1" t="s">
        <v>767</v>
      </c>
      <c r="H3392" s="1">
        <v>3000000</v>
      </c>
      <c r="I3392" s="1">
        <v>5.8</v>
      </c>
    </row>
    <row r="3393" spans="1:9" x14ac:dyDescent="0.3">
      <c r="A3393" s="2" t="s">
        <v>19545</v>
      </c>
      <c r="B3393" s="2">
        <v>96</v>
      </c>
      <c r="C3393" s="2">
        <v>5005</v>
      </c>
      <c r="D3393" s="2" t="s">
        <v>3409</v>
      </c>
      <c r="E3393" s="2" t="s">
        <v>19546</v>
      </c>
      <c r="F3393" s="2" t="s">
        <v>37</v>
      </c>
      <c r="G3393" s="2" t="s">
        <v>38</v>
      </c>
      <c r="H3393" s="2">
        <v>3000000</v>
      </c>
      <c r="I3393" s="2">
        <v>5.9</v>
      </c>
    </row>
    <row r="3394" spans="1:9" x14ac:dyDescent="0.3">
      <c r="A3394" s="1" t="s">
        <v>4382</v>
      </c>
      <c r="B3394" s="1">
        <v>113</v>
      </c>
      <c r="C3394" s="1">
        <v>5595428</v>
      </c>
      <c r="D3394" s="1" t="s">
        <v>3409</v>
      </c>
      <c r="E3394" s="1" t="s">
        <v>19614</v>
      </c>
      <c r="F3394" s="1" t="s">
        <v>14503</v>
      </c>
      <c r="G3394" s="1" t="s">
        <v>16841</v>
      </c>
      <c r="H3394" s="1">
        <v>2900000</v>
      </c>
      <c r="I3394" s="1">
        <v>8</v>
      </c>
    </row>
    <row r="3395" spans="1:9" x14ac:dyDescent="0.3">
      <c r="A3395" s="2" t="s">
        <v>19628</v>
      </c>
      <c r="B3395" s="2">
        <v>105</v>
      </c>
      <c r="C3395" s="2">
        <v>3123749</v>
      </c>
      <c r="D3395" s="2" t="s">
        <v>1681</v>
      </c>
      <c r="E3395" s="2" t="s">
        <v>19629</v>
      </c>
      <c r="F3395" s="2" t="s">
        <v>37</v>
      </c>
      <c r="G3395" s="2" t="s">
        <v>38</v>
      </c>
      <c r="H3395" s="2">
        <v>1500000</v>
      </c>
      <c r="I3395" s="2">
        <v>6.5</v>
      </c>
    </row>
    <row r="3396" spans="1:9" x14ac:dyDescent="0.3">
      <c r="A3396" s="1" t="s">
        <v>19638</v>
      </c>
      <c r="B3396" s="1">
        <v>93</v>
      </c>
      <c r="C3396" s="1">
        <v>100675</v>
      </c>
      <c r="D3396" s="1" t="s">
        <v>67</v>
      </c>
      <c r="E3396" s="1" t="s">
        <v>19640</v>
      </c>
      <c r="F3396" s="1" t="s">
        <v>37</v>
      </c>
      <c r="G3396" s="1" t="s">
        <v>38</v>
      </c>
      <c r="H3396" s="1">
        <v>3000000</v>
      </c>
      <c r="I3396" s="1">
        <v>6.4</v>
      </c>
    </row>
    <row r="3397" spans="1:9" x14ac:dyDescent="0.3">
      <c r="A3397" s="2" t="s">
        <v>7480</v>
      </c>
      <c r="B3397" s="2">
        <v>89</v>
      </c>
      <c r="C3397" s="2">
        <v>3645438</v>
      </c>
      <c r="D3397" s="2" t="s">
        <v>6403</v>
      </c>
      <c r="E3397" s="2" t="s">
        <v>19644</v>
      </c>
      <c r="F3397" s="2" t="s">
        <v>1464</v>
      </c>
      <c r="G3397" s="2" t="s">
        <v>1465</v>
      </c>
      <c r="H3397" s="2">
        <v>2200000</v>
      </c>
      <c r="I3397" s="2">
        <v>6.8</v>
      </c>
    </row>
    <row r="3398" spans="1:9" x14ac:dyDescent="0.3">
      <c r="A3398" s="1" t="s">
        <v>13078</v>
      </c>
      <c r="B3398" s="1">
        <v>116</v>
      </c>
      <c r="C3398" s="1">
        <v>22201636</v>
      </c>
      <c r="D3398" s="1" t="s">
        <v>5579</v>
      </c>
      <c r="E3398" s="1" t="s">
        <v>19663</v>
      </c>
      <c r="F3398" s="1" t="s">
        <v>37</v>
      </c>
      <c r="G3398" s="1" t="s">
        <v>38</v>
      </c>
      <c r="H3398" s="1">
        <v>8000000</v>
      </c>
      <c r="I3398" s="1">
        <v>7.4</v>
      </c>
    </row>
    <row r="3399" spans="1:9" x14ac:dyDescent="0.3">
      <c r="A3399" s="2" t="s">
        <v>18467</v>
      </c>
      <c r="B3399" s="2">
        <v>120</v>
      </c>
      <c r="C3399" s="2">
        <v>25000000</v>
      </c>
      <c r="D3399" s="2" t="s">
        <v>6545</v>
      </c>
      <c r="E3399" s="2" t="s">
        <v>19669</v>
      </c>
      <c r="F3399" s="2" t="s">
        <v>37</v>
      </c>
      <c r="G3399" s="2" t="s">
        <v>38</v>
      </c>
      <c r="H3399" s="2">
        <v>2883848</v>
      </c>
      <c r="I3399" s="2">
        <v>8.3000000000000007</v>
      </c>
    </row>
    <row r="3400" spans="1:9" x14ac:dyDescent="0.3">
      <c r="A3400" s="1" t="s">
        <v>19673</v>
      </c>
      <c r="B3400" s="1">
        <v>88</v>
      </c>
      <c r="C3400" s="1">
        <v>19170001</v>
      </c>
      <c r="D3400" s="1" t="s">
        <v>6403</v>
      </c>
      <c r="E3400" s="1" t="s">
        <v>19675</v>
      </c>
      <c r="F3400" s="1" t="s">
        <v>37</v>
      </c>
      <c r="G3400" s="1" t="s">
        <v>38</v>
      </c>
      <c r="H3400" s="1">
        <v>2800000</v>
      </c>
      <c r="I3400" s="1">
        <v>5.3</v>
      </c>
    </row>
    <row r="3401" spans="1:9" x14ac:dyDescent="0.3">
      <c r="A3401" s="2" t="s">
        <v>18791</v>
      </c>
      <c r="B3401" s="2">
        <v>102</v>
      </c>
      <c r="C3401" s="2">
        <v>22202612</v>
      </c>
      <c r="D3401" s="2" t="s">
        <v>9790</v>
      </c>
      <c r="E3401" s="2" t="s">
        <v>19681</v>
      </c>
      <c r="F3401" s="2" t="s">
        <v>37</v>
      </c>
      <c r="G3401" s="2" t="s">
        <v>38</v>
      </c>
      <c r="H3401" s="2">
        <v>2800000</v>
      </c>
      <c r="I3401" s="2">
        <v>8.1</v>
      </c>
    </row>
    <row r="3402" spans="1:9" x14ac:dyDescent="0.3">
      <c r="A3402" s="1" t="s">
        <v>10325</v>
      </c>
      <c r="B3402" s="1">
        <v>106</v>
      </c>
      <c r="C3402" s="1">
        <v>86300000</v>
      </c>
      <c r="D3402" s="1" t="s">
        <v>1671</v>
      </c>
      <c r="E3402" s="1" t="s">
        <v>19685</v>
      </c>
      <c r="F3402" s="1" t="s">
        <v>37</v>
      </c>
      <c r="G3402" s="1" t="s">
        <v>38</v>
      </c>
      <c r="H3402" s="1">
        <v>2800000</v>
      </c>
      <c r="I3402" s="1">
        <v>8</v>
      </c>
    </row>
    <row r="3403" spans="1:9" x14ac:dyDescent="0.3">
      <c r="A3403" s="2" t="s">
        <v>2495</v>
      </c>
      <c r="B3403" s="2">
        <v>95</v>
      </c>
      <c r="C3403" s="2">
        <v>952620</v>
      </c>
      <c r="D3403" s="2" t="s">
        <v>6403</v>
      </c>
      <c r="E3403" s="2" t="s">
        <v>19688</v>
      </c>
      <c r="F3403" s="2" t="s">
        <v>37</v>
      </c>
      <c r="G3403" s="2" t="s">
        <v>38</v>
      </c>
      <c r="H3403" s="2">
        <v>2000000</v>
      </c>
      <c r="I3403" s="2">
        <v>5.7</v>
      </c>
    </row>
    <row r="3404" spans="1:9" x14ac:dyDescent="0.3">
      <c r="A3404" s="1" t="s">
        <v>19697</v>
      </c>
      <c r="B3404" s="1">
        <v>113</v>
      </c>
      <c r="C3404" s="1">
        <v>9054736</v>
      </c>
      <c r="D3404" s="1" t="s">
        <v>3409</v>
      </c>
      <c r="E3404" s="1" t="s">
        <v>19699</v>
      </c>
      <c r="F3404" s="1" t="s">
        <v>37</v>
      </c>
      <c r="G3404" s="1" t="s">
        <v>38</v>
      </c>
      <c r="H3404" s="1">
        <v>2700000</v>
      </c>
      <c r="I3404" s="1">
        <v>7.1</v>
      </c>
    </row>
    <row r="3405" spans="1:9" x14ac:dyDescent="0.3">
      <c r="A3405" s="2" t="s">
        <v>10325</v>
      </c>
      <c r="B3405" s="2">
        <v>93</v>
      </c>
      <c r="C3405" s="2">
        <v>119500000</v>
      </c>
      <c r="D3405" s="2" t="s">
        <v>4485</v>
      </c>
      <c r="E3405" s="2" t="s">
        <v>19741</v>
      </c>
      <c r="F3405" s="2" t="s">
        <v>37</v>
      </c>
      <c r="G3405" s="2" t="s">
        <v>38</v>
      </c>
      <c r="H3405" s="2">
        <v>2600000</v>
      </c>
      <c r="I3405" s="2">
        <v>7.8</v>
      </c>
    </row>
    <row r="3406" spans="1:9" x14ac:dyDescent="0.3">
      <c r="A3406" s="1" t="s">
        <v>14965</v>
      </c>
      <c r="B3406" s="1">
        <v>97</v>
      </c>
      <c r="C3406" s="1">
        <v>32600000</v>
      </c>
      <c r="D3406" s="1" t="s">
        <v>5544</v>
      </c>
      <c r="E3406" s="1" t="s">
        <v>19746</v>
      </c>
      <c r="F3406" s="1" t="s">
        <v>37</v>
      </c>
      <c r="G3406" s="1" t="s">
        <v>38</v>
      </c>
      <c r="H3406" s="1">
        <v>1800000</v>
      </c>
      <c r="I3406" s="1">
        <v>5.9</v>
      </c>
    </row>
    <row r="3407" spans="1:9" x14ac:dyDescent="0.3">
      <c r="A3407" s="2" t="s">
        <v>12560</v>
      </c>
      <c r="B3407" s="2">
        <v>140</v>
      </c>
      <c r="C3407" s="2">
        <v>3130592</v>
      </c>
      <c r="D3407" s="2" t="s">
        <v>214</v>
      </c>
      <c r="E3407" s="2" t="s">
        <v>19757</v>
      </c>
      <c r="F3407" s="2" t="s">
        <v>37</v>
      </c>
      <c r="G3407" s="2" t="s">
        <v>56</v>
      </c>
      <c r="H3407" s="2">
        <v>2600000</v>
      </c>
      <c r="I3407" s="2">
        <v>7.8</v>
      </c>
    </row>
    <row r="3408" spans="1:9" x14ac:dyDescent="0.3">
      <c r="A3408" s="1" t="s">
        <v>19760</v>
      </c>
      <c r="B3408" s="1">
        <v>86</v>
      </c>
      <c r="C3408" s="1">
        <v>475000</v>
      </c>
      <c r="D3408" s="1" t="s">
        <v>3913</v>
      </c>
      <c r="E3408" s="1" t="s">
        <v>19762</v>
      </c>
      <c r="F3408" s="1" t="s">
        <v>37</v>
      </c>
      <c r="G3408" s="1" t="s">
        <v>38</v>
      </c>
      <c r="H3408" s="1">
        <v>2800000</v>
      </c>
      <c r="I3408" s="1">
        <v>6</v>
      </c>
    </row>
    <row r="3409" spans="1:9" x14ac:dyDescent="0.3">
      <c r="A3409" s="2" t="s">
        <v>19773</v>
      </c>
      <c r="B3409" s="2">
        <v>66</v>
      </c>
      <c r="C3409" s="2">
        <v>38108</v>
      </c>
      <c r="D3409" s="2" t="s">
        <v>4277</v>
      </c>
      <c r="E3409" s="2" t="s">
        <v>19775</v>
      </c>
      <c r="F3409" s="2" t="s">
        <v>2778</v>
      </c>
      <c r="G3409" s="2" t="s">
        <v>3571</v>
      </c>
      <c r="H3409" s="2">
        <v>2600000</v>
      </c>
      <c r="I3409" s="2">
        <v>7.2</v>
      </c>
    </row>
    <row r="3410" spans="1:9" x14ac:dyDescent="0.3">
      <c r="A3410" s="1" t="s">
        <v>17782</v>
      </c>
      <c r="B3410" s="1">
        <v>86</v>
      </c>
      <c r="C3410" s="1">
        <v>40041683</v>
      </c>
      <c r="D3410" s="1" t="s">
        <v>2786</v>
      </c>
      <c r="E3410" s="1" t="s">
        <v>19799</v>
      </c>
      <c r="F3410" s="1" t="s">
        <v>37</v>
      </c>
      <c r="G3410" s="1" t="s">
        <v>38</v>
      </c>
      <c r="H3410" s="1">
        <v>2500000</v>
      </c>
      <c r="I3410" s="1">
        <v>5.0999999999999996</v>
      </c>
    </row>
    <row r="3411" spans="1:9" x14ac:dyDescent="0.3">
      <c r="A3411" s="2" t="s">
        <v>19802</v>
      </c>
      <c r="B3411" s="2">
        <v>87</v>
      </c>
      <c r="C3411" s="2">
        <v>33349949</v>
      </c>
      <c r="D3411" s="2" t="s">
        <v>67</v>
      </c>
      <c r="E3411" s="2" t="s">
        <v>19805</v>
      </c>
      <c r="F3411" s="2" t="s">
        <v>37</v>
      </c>
      <c r="G3411" s="2" t="s">
        <v>38</v>
      </c>
      <c r="H3411" s="2">
        <v>2500000</v>
      </c>
      <c r="I3411" s="2">
        <v>5.0999999999999996</v>
      </c>
    </row>
    <row r="3412" spans="1:9" x14ac:dyDescent="0.3">
      <c r="A3412" s="1" t="s">
        <v>322</v>
      </c>
      <c r="B3412" s="1">
        <v>149</v>
      </c>
      <c r="C3412" s="1">
        <v>25809813</v>
      </c>
      <c r="D3412" s="1" t="s">
        <v>5510</v>
      </c>
      <c r="E3412" s="1" t="s">
        <v>19808</v>
      </c>
      <c r="F3412" s="1" t="s">
        <v>37</v>
      </c>
      <c r="G3412" s="1" t="s">
        <v>38</v>
      </c>
      <c r="H3412" s="1">
        <v>26000000</v>
      </c>
      <c r="I3412" s="1">
        <v>6.9</v>
      </c>
    </row>
    <row r="3413" spans="1:9" x14ac:dyDescent="0.3">
      <c r="A3413" s="2" t="s">
        <v>19811</v>
      </c>
      <c r="B3413" s="2">
        <v>98</v>
      </c>
      <c r="C3413" s="2">
        <v>14400000</v>
      </c>
      <c r="D3413" s="2" t="s">
        <v>7048</v>
      </c>
      <c r="E3413" s="2" t="s">
        <v>19812</v>
      </c>
      <c r="F3413" s="2" t="s">
        <v>37</v>
      </c>
      <c r="G3413" s="2" t="s">
        <v>38</v>
      </c>
      <c r="H3413" s="2">
        <v>2500000</v>
      </c>
      <c r="I3413" s="2">
        <v>4.5999999999999996</v>
      </c>
    </row>
    <row r="3414" spans="1:9" x14ac:dyDescent="0.3">
      <c r="A3414" s="1" t="s">
        <v>19826</v>
      </c>
      <c r="B3414" s="1">
        <v>75</v>
      </c>
      <c r="C3414" s="1">
        <v>32230907</v>
      </c>
      <c r="D3414" s="1" t="s">
        <v>17534</v>
      </c>
      <c r="E3414" s="1" t="s">
        <v>19829</v>
      </c>
      <c r="F3414" s="1" t="s">
        <v>37</v>
      </c>
      <c r="G3414" s="1" t="s">
        <v>38</v>
      </c>
      <c r="H3414" s="1">
        <v>2500000</v>
      </c>
      <c r="I3414" s="1">
        <v>6.7</v>
      </c>
    </row>
    <row r="3415" spans="1:9" x14ac:dyDescent="0.3">
      <c r="A3415" s="2" t="s">
        <v>6051</v>
      </c>
      <c r="B3415" s="2">
        <v>104</v>
      </c>
      <c r="C3415" s="2">
        <v>6401336</v>
      </c>
      <c r="D3415" s="2" t="s">
        <v>3409</v>
      </c>
      <c r="E3415" s="2" t="s">
        <v>19833</v>
      </c>
      <c r="F3415" s="2" t="s">
        <v>37</v>
      </c>
      <c r="G3415" s="2" t="s">
        <v>38</v>
      </c>
      <c r="H3415" s="2">
        <v>2500000</v>
      </c>
      <c r="I3415" s="2">
        <v>7.1</v>
      </c>
    </row>
    <row r="3416" spans="1:9" x14ac:dyDescent="0.3">
      <c r="A3416" s="1" t="s">
        <v>17150</v>
      </c>
      <c r="B3416" s="1">
        <v>102</v>
      </c>
      <c r="C3416" s="1">
        <v>26781723</v>
      </c>
      <c r="D3416" s="1" t="s">
        <v>1415</v>
      </c>
      <c r="E3416" s="1" t="s">
        <v>19836</v>
      </c>
      <c r="F3416" s="1" t="s">
        <v>37</v>
      </c>
      <c r="G3416" s="1" t="s">
        <v>38</v>
      </c>
      <c r="H3416" s="1">
        <v>2500000</v>
      </c>
      <c r="I3416" s="1">
        <v>7.6</v>
      </c>
    </row>
    <row r="3417" spans="1:9" x14ac:dyDescent="0.3">
      <c r="A3417" s="2" t="s">
        <v>9162</v>
      </c>
      <c r="B3417" s="2">
        <v>105</v>
      </c>
      <c r="C3417" s="2">
        <v>5400000</v>
      </c>
      <c r="D3417" s="2" t="s">
        <v>214</v>
      </c>
      <c r="E3417" s="2" t="s">
        <v>19842</v>
      </c>
      <c r="F3417" s="2" t="s">
        <v>37</v>
      </c>
      <c r="G3417" s="2" t="s">
        <v>38</v>
      </c>
      <c r="H3417" s="2">
        <v>2500000</v>
      </c>
      <c r="I3417" s="2">
        <v>8.1</v>
      </c>
    </row>
    <row r="3418" spans="1:9" x14ac:dyDescent="0.3">
      <c r="A3418" s="1" t="s">
        <v>19854</v>
      </c>
      <c r="B3418" s="1">
        <v>107</v>
      </c>
      <c r="C3418" s="1">
        <v>1282084</v>
      </c>
      <c r="D3418" s="1" t="s">
        <v>3409</v>
      </c>
      <c r="E3418" s="1" t="s">
        <v>19855</v>
      </c>
      <c r="F3418" s="1" t="s">
        <v>37</v>
      </c>
      <c r="G3418" s="1" t="s">
        <v>38</v>
      </c>
      <c r="H3418" s="1">
        <v>2500000</v>
      </c>
      <c r="I3418" s="1">
        <v>7</v>
      </c>
    </row>
    <row r="3419" spans="1:9" x14ac:dyDescent="0.3">
      <c r="A3419" s="2" t="s">
        <v>14184</v>
      </c>
      <c r="B3419" s="2">
        <v>89</v>
      </c>
      <c r="C3419" s="2">
        <v>3325638</v>
      </c>
      <c r="D3419" s="2" t="s">
        <v>19871</v>
      </c>
      <c r="E3419" s="2" t="s">
        <v>19872</v>
      </c>
      <c r="F3419" s="2" t="s">
        <v>37</v>
      </c>
      <c r="G3419" s="2" t="s">
        <v>38</v>
      </c>
      <c r="H3419" s="2">
        <v>2500000</v>
      </c>
      <c r="I3419" s="2">
        <v>7.1</v>
      </c>
    </row>
    <row r="3420" spans="1:9" x14ac:dyDescent="0.3">
      <c r="A3420" s="1" t="s">
        <v>19876</v>
      </c>
      <c r="B3420" s="1">
        <v>106</v>
      </c>
      <c r="C3420" s="1">
        <v>395592</v>
      </c>
      <c r="D3420" s="1" t="s">
        <v>214</v>
      </c>
      <c r="E3420" s="1" t="s">
        <v>19877</v>
      </c>
      <c r="F3420" s="1" t="s">
        <v>37</v>
      </c>
      <c r="G3420" s="1" t="s">
        <v>3571</v>
      </c>
      <c r="H3420" s="1">
        <v>2000000</v>
      </c>
      <c r="I3420" s="1">
        <v>7.6</v>
      </c>
    </row>
    <row r="3421" spans="1:9" x14ac:dyDescent="0.3">
      <c r="A3421" s="2" t="s">
        <v>19881</v>
      </c>
      <c r="B3421" s="2">
        <v>95</v>
      </c>
      <c r="C3421" s="2">
        <v>6851969</v>
      </c>
      <c r="D3421" s="2" t="s">
        <v>1415</v>
      </c>
      <c r="E3421" s="2" t="s">
        <v>19882</v>
      </c>
      <c r="F3421" s="2" t="s">
        <v>37</v>
      </c>
      <c r="G3421" s="2" t="s">
        <v>38</v>
      </c>
      <c r="H3421" s="2">
        <v>2500000</v>
      </c>
      <c r="I3421" s="2">
        <v>7.1</v>
      </c>
    </row>
    <row r="3422" spans="1:9" x14ac:dyDescent="0.3">
      <c r="A3422" s="1" t="s">
        <v>17874</v>
      </c>
      <c r="B3422" s="1">
        <v>34</v>
      </c>
      <c r="C3422" s="1">
        <v>333658</v>
      </c>
      <c r="D3422" s="1" t="s">
        <v>19886</v>
      </c>
      <c r="E3422" s="1" t="s">
        <v>19887</v>
      </c>
      <c r="F3422" s="1" t="s">
        <v>37</v>
      </c>
      <c r="G3422" s="1" t="s">
        <v>38</v>
      </c>
      <c r="H3422" s="1">
        <v>34000</v>
      </c>
      <c r="I3422" s="1">
        <v>7.1</v>
      </c>
    </row>
    <row r="3423" spans="1:9" x14ac:dyDescent="0.3">
      <c r="A3423" s="2" t="s">
        <v>3722</v>
      </c>
      <c r="B3423" s="2">
        <v>101</v>
      </c>
      <c r="C3423" s="2">
        <v>12995673</v>
      </c>
      <c r="D3423" s="2" t="s">
        <v>19892</v>
      </c>
      <c r="E3423" s="2" t="s">
        <v>19894</v>
      </c>
      <c r="F3423" s="2" t="s">
        <v>37</v>
      </c>
      <c r="G3423" s="2" t="s">
        <v>38</v>
      </c>
      <c r="H3423" s="2">
        <v>2500000</v>
      </c>
      <c r="I3423" s="2">
        <v>7.7</v>
      </c>
    </row>
    <row r="3424" spans="1:9" x14ac:dyDescent="0.3">
      <c r="A3424" s="1" t="s">
        <v>19898</v>
      </c>
      <c r="B3424" s="1">
        <v>112</v>
      </c>
      <c r="C3424" s="1">
        <v>173783</v>
      </c>
      <c r="D3424" s="1" t="s">
        <v>67</v>
      </c>
      <c r="E3424" s="1" t="s">
        <v>19900</v>
      </c>
      <c r="F3424" s="1" t="s">
        <v>37</v>
      </c>
      <c r="G3424" s="1" t="s">
        <v>38</v>
      </c>
      <c r="H3424" s="1">
        <v>2500000</v>
      </c>
      <c r="I3424" s="1">
        <v>7.6</v>
      </c>
    </row>
    <row r="3425" spans="1:9" x14ac:dyDescent="0.3">
      <c r="A3425" s="2" t="s">
        <v>19904</v>
      </c>
      <c r="B3425" s="2">
        <v>100</v>
      </c>
      <c r="C3425" s="2">
        <v>118666</v>
      </c>
      <c r="D3425" s="2" t="s">
        <v>3409</v>
      </c>
      <c r="E3425" s="2" t="s">
        <v>19905</v>
      </c>
      <c r="F3425" s="2" t="s">
        <v>37</v>
      </c>
      <c r="G3425" s="2" t="s">
        <v>38</v>
      </c>
      <c r="H3425" s="2">
        <v>2500000</v>
      </c>
      <c r="I3425" s="2">
        <v>6.6</v>
      </c>
    </row>
    <row r="3426" spans="1:9" x14ac:dyDescent="0.3">
      <c r="A3426" s="1" t="s">
        <v>19907</v>
      </c>
      <c r="B3426" s="1">
        <v>100</v>
      </c>
      <c r="C3426" s="1">
        <v>71904</v>
      </c>
      <c r="D3426" s="1" t="s">
        <v>3932</v>
      </c>
      <c r="E3426" s="1" t="s">
        <v>19908</v>
      </c>
      <c r="F3426" s="1" t="s">
        <v>37</v>
      </c>
      <c r="G3426" s="1" t="s">
        <v>38</v>
      </c>
      <c r="H3426" s="1">
        <v>2500000</v>
      </c>
      <c r="I3426" s="1">
        <v>5.7</v>
      </c>
    </row>
    <row r="3427" spans="1:9" x14ac:dyDescent="0.3">
      <c r="A3427" s="2" t="s">
        <v>19911</v>
      </c>
      <c r="B3427" s="2">
        <v>80</v>
      </c>
      <c r="C3427" s="2">
        <v>99851</v>
      </c>
      <c r="D3427" s="2" t="s">
        <v>67</v>
      </c>
      <c r="E3427" s="2" t="s">
        <v>19914</v>
      </c>
      <c r="F3427" s="2" t="s">
        <v>37</v>
      </c>
      <c r="G3427" s="2" t="s">
        <v>38</v>
      </c>
      <c r="H3427" s="2">
        <v>2500000</v>
      </c>
      <c r="I3427" s="2">
        <v>7.1</v>
      </c>
    </row>
    <row r="3428" spans="1:9" x14ac:dyDescent="0.3">
      <c r="A3428" s="1" t="s">
        <v>19918</v>
      </c>
      <c r="B3428" s="1">
        <v>106</v>
      </c>
      <c r="C3428" s="1">
        <v>115504</v>
      </c>
      <c r="D3428" s="1" t="s">
        <v>1415</v>
      </c>
      <c r="E3428" s="1" t="s">
        <v>19919</v>
      </c>
      <c r="F3428" s="1" t="s">
        <v>37</v>
      </c>
      <c r="G3428" s="1" t="s">
        <v>56</v>
      </c>
      <c r="H3428" s="1">
        <v>14000000</v>
      </c>
      <c r="I3428" s="1">
        <v>6.2</v>
      </c>
    </row>
    <row r="3429" spans="1:9" x14ac:dyDescent="0.3">
      <c r="A3429" s="2" t="s">
        <v>13271</v>
      </c>
      <c r="B3429" s="2">
        <v>103</v>
      </c>
      <c r="C3429" s="2">
        <v>5725</v>
      </c>
      <c r="D3429" s="2" t="s">
        <v>5544</v>
      </c>
      <c r="E3429" s="2" t="s">
        <v>19924</v>
      </c>
      <c r="F3429" s="2" t="s">
        <v>8731</v>
      </c>
      <c r="G3429" s="2" t="s">
        <v>767</v>
      </c>
      <c r="H3429" s="2">
        <v>8400000</v>
      </c>
      <c r="I3429" s="2">
        <v>6.1</v>
      </c>
    </row>
    <row r="3430" spans="1:9" x14ac:dyDescent="0.3">
      <c r="A3430" s="1" t="s">
        <v>19928</v>
      </c>
      <c r="B3430" s="1">
        <v>90</v>
      </c>
      <c r="C3430" s="1">
        <v>75727</v>
      </c>
      <c r="D3430" s="1" t="s">
        <v>16384</v>
      </c>
      <c r="E3430" s="1" t="s">
        <v>19929</v>
      </c>
      <c r="F3430" s="1" t="s">
        <v>2778</v>
      </c>
      <c r="G3430" s="1" t="s">
        <v>38</v>
      </c>
      <c r="H3430" s="1">
        <v>2500000</v>
      </c>
      <c r="I3430" s="1">
        <v>5.9</v>
      </c>
    </row>
    <row r="3431" spans="1:9" x14ac:dyDescent="0.3">
      <c r="A3431" s="2" t="s">
        <v>653</v>
      </c>
      <c r="B3431" s="2">
        <v>96</v>
      </c>
      <c r="C3431" s="2">
        <v>322157</v>
      </c>
      <c r="D3431" s="2" t="s">
        <v>9193</v>
      </c>
      <c r="E3431" s="2" t="s">
        <v>19933</v>
      </c>
      <c r="F3431" s="2" t="s">
        <v>37</v>
      </c>
      <c r="G3431" s="2" t="s">
        <v>38</v>
      </c>
      <c r="H3431" s="2">
        <v>2500000</v>
      </c>
      <c r="I3431" s="2">
        <v>6.8</v>
      </c>
    </row>
    <row r="3432" spans="1:9" x14ac:dyDescent="0.3">
      <c r="A3432" s="1" t="s">
        <v>5076</v>
      </c>
      <c r="B3432" s="1">
        <v>120</v>
      </c>
      <c r="C3432" s="1">
        <v>5731103</v>
      </c>
      <c r="D3432" s="1" t="s">
        <v>6519</v>
      </c>
      <c r="E3432" s="1" t="s">
        <v>19950</v>
      </c>
      <c r="F3432" s="1" t="s">
        <v>37</v>
      </c>
      <c r="G3432" s="1" t="s">
        <v>38</v>
      </c>
      <c r="H3432" s="1">
        <v>2400000</v>
      </c>
      <c r="I3432" s="1">
        <v>6.8</v>
      </c>
    </row>
    <row r="3433" spans="1:9" x14ac:dyDescent="0.3">
      <c r="A3433" s="2" t="s">
        <v>19953</v>
      </c>
      <c r="B3433" s="2">
        <v>101</v>
      </c>
      <c r="C3433" s="2">
        <v>978908</v>
      </c>
      <c r="D3433" s="2" t="s">
        <v>6132</v>
      </c>
      <c r="E3433" s="2" t="s">
        <v>19954</v>
      </c>
      <c r="F3433" s="2" t="s">
        <v>37</v>
      </c>
      <c r="G3433" s="2" t="s">
        <v>13606</v>
      </c>
      <c r="H3433" s="2">
        <v>2400000</v>
      </c>
      <c r="I3433" s="2">
        <v>5.0999999999999996</v>
      </c>
    </row>
    <row r="3434" spans="1:9" x14ac:dyDescent="0.3">
      <c r="A3434" s="1" t="s">
        <v>17484</v>
      </c>
      <c r="B3434" s="1">
        <v>101</v>
      </c>
      <c r="C3434" s="1">
        <v>327919</v>
      </c>
      <c r="D3434" s="1" t="s">
        <v>1935</v>
      </c>
      <c r="E3434" s="1" t="s">
        <v>19967</v>
      </c>
      <c r="F3434" s="1" t="s">
        <v>37</v>
      </c>
      <c r="G3434" s="1" t="s">
        <v>56</v>
      </c>
      <c r="H3434" s="1">
        <v>1500000</v>
      </c>
      <c r="I3434" s="1">
        <v>7.7</v>
      </c>
    </row>
    <row r="3435" spans="1:9" x14ac:dyDescent="0.3">
      <c r="A3435" s="2" t="s">
        <v>19980</v>
      </c>
      <c r="B3435" s="2">
        <v>105</v>
      </c>
      <c r="C3435" s="2">
        <v>178739</v>
      </c>
      <c r="D3435" s="2" t="s">
        <v>18257</v>
      </c>
      <c r="E3435" s="2" t="s">
        <v>19982</v>
      </c>
      <c r="F3435" s="2" t="s">
        <v>37</v>
      </c>
      <c r="G3435" s="2" t="s">
        <v>38</v>
      </c>
      <c r="H3435" s="2">
        <v>2450000</v>
      </c>
      <c r="I3435" s="2">
        <v>3.9</v>
      </c>
    </row>
    <row r="3436" spans="1:9" x14ac:dyDescent="0.3">
      <c r="A3436" s="1" t="s">
        <v>2750</v>
      </c>
      <c r="B3436" s="1">
        <v>120</v>
      </c>
      <c r="C3436" s="1">
        <v>76400000</v>
      </c>
      <c r="D3436" s="1" t="s">
        <v>2752</v>
      </c>
      <c r="E3436" s="1" t="s">
        <v>20006</v>
      </c>
      <c r="F3436" s="1" t="s">
        <v>37</v>
      </c>
      <c r="G3436" s="1" t="s">
        <v>38</v>
      </c>
      <c r="H3436" s="1">
        <v>2280000</v>
      </c>
      <c r="I3436" s="1">
        <v>7.8</v>
      </c>
    </row>
    <row r="3437" spans="1:9" x14ac:dyDescent="0.3">
      <c r="A3437" s="2" t="s">
        <v>7064</v>
      </c>
      <c r="B3437" s="2">
        <v>91</v>
      </c>
      <c r="C3437" s="2">
        <v>36200000</v>
      </c>
      <c r="D3437" s="2" t="s">
        <v>5544</v>
      </c>
      <c r="E3437" s="2" t="s">
        <v>20017</v>
      </c>
      <c r="F3437" s="2" t="s">
        <v>37</v>
      </c>
      <c r="G3437" s="2" t="s">
        <v>38</v>
      </c>
      <c r="H3437" s="2">
        <v>4000000</v>
      </c>
      <c r="I3437" s="2">
        <v>5.7</v>
      </c>
    </row>
    <row r="3438" spans="1:9" x14ac:dyDescent="0.3">
      <c r="A3438" s="1" t="s">
        <v>20021</v>
      </c>
      <c r="B3438" s="1">
        <v>92</v>
      </c>
      <c r="C3438" s="1">
        <v>21300000</v>
      </c>
      <c r="D3438" s="1" t="s">
        <v>3030</v>
      </c>
      <c r="E3438" s="1" t="s">
        <v>20024</v>
      </c>
      <c r="F3438" s="1" t="s">
        <v>37</v>
      </c>
      <c r="G3438" s="1" t="s">
        <v>38</v>
      </c>
      <c r="H3438" s="1">
        <v>2200000</v>
      </c>
      <c r="I3438" s="1">
        <v>4.7</v>
      </c>
    </row>
    <row r="3439" spans="1:9" x14ac:dyDescent="0.3">
      <c r="A3439" s="2" t="s">
        <v>19459</v>
      </c>
      <c r="B3439" s="2">
        <v>117</v>
      </c>
      <c r="C3439" s="2">
        <v>379643</v>
      </c>
      <c r="D3439" s="2" t="s">
        <v>3409</v>
      </c>
      <c r="E3439" s="2" t="s">
        <v>20028</v>
      </c>
      <c r="F3439" s="2" t="s">
        <v>37</v>
      </c>
      <c r="G3439" s="2" t="s">
        <v>38</v>
      </c>
      <c r="H3439" s="2">
        <v>2200000</v>
      </c>
      <c r="I3439" s="2">
        <v>5.9</v>
      </c>
    </row>
    <row r="3440" spans="1:9" x14ac:dyDescent="0.3">
      <c r="A3440" s="1" t="s">
        <v>20031</v>
      </c>
      <c r="B3440" s="1">
        <v>120</v>
      </c>
      <c r="C3440" s="1">
        <v>12985267</v>
      </c>
      <c r="D3440" s="1" t="s">
        <v>3409</v>
      </c>
      <c r="E3440" s="1" t="s">
        <v>20032</v>
      </c>
      <c r="F3440" s="1" t="s">
        <v>37</v>
      </c>
      <c r="G3440" s="1" t="s">
        <v>38</v>
      </c>
      <c r="H3440" s="1">
        <v>2300000</v>
      </c>
      <c r="I3440" s="1">
        <v>5.9</v>
      </c>
    </row>
    <row r="3441" spans="1:9" x14ac:dyDescent="0.3">
      <c r="A3441" s="2" t="s">
        <v>20069</v>
      </c>
      <c r="B3441" s="2">
        <v>172</v>
      </c>
      <c r="C3441" s="2">
        <v>23650000</v>
      </c>
      <c r="D3441" s="2" t="s">
        <v>5605</v>
      </c>
      <c r="E3441" s="2" t="s">
        <v>20071</v>
      </c>
      <c r="F3441" s="2" t="s">
        <v>37</v>
      </c>
      <c r="G3441" s="2" t="s">
        <v>38</v>
      </c>
      <c r="H3441" s="2">
        <v>2100000</v>
      </c>
      <c r="I3441" s="2">
        <v>8.1</v>
      </c>
    </row>
    <row r="3442" spans="1:9" x14ac:dyDescent="0.3">
      <c r="A3442" s="1" t="s">
        <v>20078</v>
      </c>
      <c r="B3442" s="1">
        <v>89</v>
      </c>
      <c r="C3442" s="1">
        <v>313436</v>
      </c>
      <c r="D3442" s="1" t="s">
        <v>2527</v>
      </c>
      <c r="E3442" s="1" t="s">
        <v>20081</v>
      </c>
      <c r="F3442" s="1" t="s">
        <v>17494</v>
      </c>
      <c r="G3442" s="1" t="s">
        <v>12616</v>
      </c>
      <c r="H3442" s="1">
        <v>15500000</v>
      </c>
      <c r="I3442" s="1">
        <v>7.6</v>
      </c>
    </row>
    <row r="3443" spans="1:9" x14ac:dyDescent="0.3">
      <c r="A3443" s="2" t="s">
        <v>20085</v>
      </c>
      <c r="B3443" s="2">
        <v>125</v>
      </c>
      <c r="C3443" s="2">
        <v>3330</v>
      </c>
      <c r="D3443" s="2" t="s">
        <v>1935</v>
      </c>
      <c r="E3443" s="2" t="s">
        <v>20088</v>
      </c>
      <c r="F3443" s="2" t="s">
        <v>37</v>
      </c>
      <c r="G3443" s="2" t="s">
        <v>38</v>
      </c>
      <c r="H3443" s="2">
        <v>2100000</v>
      </c>
      <c r="I3443" s="2">
        <v>7.2</v>
      </c>
    </row>
    <row r="3444" spans="1:9" x14ac:dyDescent="0.3">
      <c r="A3444" s="1" t="s">
        <v>5689</v>
      </c>
      <c r="B3444" s="1">
        <v>115</v>
      </c>
      <c r="C3444" s="1">
        <v>24800000</v>
      </c>
      <c r="D3444" s="1" t="s">
        <v>50</v>
      </c>
      <c r="E3444" s="1" t="s">
        <v>20118</v>
      </c>
      <c r="F3444" s="1" t="s">
        <v>37</v>
      </c>
      <c r="G3444" s="1" t="s">
        <v>56</v>
      </c>
      <c r="H3444" s="1">
        <v>2000000</v>
      </c>
      <c r="I3444" s="1">
        <v>7.5</v>
      </c>
    </row>
    <row r="3445" spans="1:9" x14ac:dyDescent="0.3">
      <c r="A3445" s="2" t="s">
        <v>20121</v>
      </c>
      <c r="B3445" s="2">
        <v>96</v>
      </c>
      <c r="C3445" s="2">
        <v>792966</v>
      </c>
      <c r="D3445" s="2" t="s">
        <v>20123</v>
      </c>
      <c r="E3445" s="2" t="s">
        <v>20125</v>
      </c>
      <c r="F3445" s="2" t="s">
        <v>37</v>
      </c>
      <c r="G3445" s="2" t="s">
        <v>38</v>
      </c>
      <c r="H3445" s="2">
        <v>2300000</v>
      </c>
      <c r="I3445" s="2">
        <v>5.0999999999999996</v>
      </c>
    </row>
    <row r="3446" spans="1:9" x14ac:dyDescent="0.3">
      <c r="A3446" s="1" t="s">
        <v>20139</v>
      </c>
      <c r="B3446" s="1">
        <v>100</v>
      </c>
      <c r="C3446" s="1">
        <v>14673301</v>
      </c>
      <c r="D3446" s="1" t="s">
        <v>5103</v>
      </c>
      <c r="E3446" s="1" t="s">
        <v>20142</v>
      </c>
      <c r="F3446" s="1" t="s">
        <v>37</v>
      </c>
      <c r="G3446" s="1" t="s">
        <v>38</v>
      </c>
      <c r="H3446" s="1">
        <v>2000000</v>
      </c>
      <c r="I3446" s="1">
        <v>6.9</v>
      </c>
    </row>
    <row r="3447" spans="1:9" x14ac:dyDescent="0.3">
      <c r="A3447" s="2" t="s">
        <v>845</v>
      </c>
      <c r="B3447" s="2">
        <v>87</v>
      </c>
      <c r="C3447" s="2">
        <v>9003011</v>
      </c>
      <c r="D3447" s="2" t="s">
        <v>227</v>
      </c>
      <c r="E3447" s="2" t="s">
        <v>20155</v>
      </c>
      <c r="F3447" s="2" t="s">
        <v>37</v>
      </c>
      <c r="G3447" s="2" t="s">
        <v>370</v>
      </c>
      <c r="H3447" s="2">
        <v>2000000</v>
      </c>
      <c r="I3447" s="2">
        <v>7.6</v>
      </c>
    </row>
    <row r="3448" spans="1:9" x14ac:dyDescent="0.3">
      <c r="A3448" s="1" t="s">
        <v>20159</v>
      </c>
      <c r="B3448" s="1">
        <v>102</v>
      </c>
      <c r="C3448" s="1">
        <v>11546543</v>
      </c>
      <c r="D3448" s="1" t="s">
        <v>2136</v>
      </c>
      <c r="E3448" s="1" t="s">
        <v>20160</v>
      </c>
      <c r="F3448" s="1" t="s">
        <v>7241</v>
      </c>
      <c r="G3448" s="1" t="s">
        <v>3859</v>
      </c>
      <c r="H3448" s="1">
        <v>2000000</v>
      </c>
      <c r="I3448" s="1">
        <v>7.6</v>
      </c>
    </row>
    <row r="3449" spans="1:9" x14ac:dyDescent="0.3">
      <c r="A3449" s="2" t="s">
        <v>8417</v>
      </c>
      <c r="B3449" s="2">
        <v>118</v>
      </c>
      <c r="C3449" s="2">
        <v>11533945</v>
      </c>
      <c r="D3449" s="2" t="s">
        <v>15074</v>
      </c>
      <c r="E3449" s="2" t="s">
        <v>20165</v>
      </c>
      <c r="F3449" s="2" t="s">
        <v>37</v>
      </c>
      <c r="G3449" s="2" t="s">
        <v>38</v>
      </c>
      <c r="H3449" s="2">
        <v>2000000</v>
      </c>
      <c r="I3449" s="2">
        <v>7.6</v>
      </c>
    </row>
    <row r="3450" spans="1:9" x14ac:dyDescent="0.3">
      <c r="A3450" s="1" t="s">
        <v>20169</v>
      </c>
      <c r="B3450" s="1">
        <v>86</v>
      </c>
      <c r="C3450" s="1">
        <v>12555230</v>
      </c>
      <c r="D3450" s="1" t="s">
        <v>6132</v>
      </c>
      <c r="E3450" s="1" t="s">
        <v>20172</v>
      </c>
      <c r="F3450" s="1" t="s">
        <v>37</v>
      </c>
      <c r="G3450" s="1" t="s">
        <v>1465</v>
      </c>
      <c r="H3450" s="1">
        <v>2000000</v>
      </c>
      <c r="I3450" s="1">
        <v>5.3</v>
      </c>
    </row>
    <row r="3451" spans="1:9" x14ac:dyDescent="0.3">
      <c r="A3451" s="2" t="s">
        <v>1813</v>
      </c>
      <c r="B3451" s="2">
        <v>137</v>
      </c>
      <c r="C3451" s="2">
        <v>11284657</v>
      </c>
      <c r="D3451" s="2" t="s">
        <v>4075</v>
      </c>
      <c r="E3451" s="2" t="s">
        <v>20176</v>
      </c>
      <c r="F3451" s="2" t="s">
        <v>8731</v>
      </c>
      <c r="G3451" s="2" t="s">
        <v>767</v>
      </c>
      <c r="H3451" s="2">
        <v>2000000</v>
      </c>
      <c r="I3451" s="2">
        <v>8.5</v>
      </c>
    </row>
    <row r="3452" spans="1:9" x14ac:dyDescent="0.3">
      <c r="A3452" s="1" t="s">
        <v>18269</v>
      </c>
      <c r="B3452" s="1">
        <v>129</v>
      </c>
      <c r="C3452" s="1">
        <v>34522221</v>
      </c>
      <c r="D3452" s="1" t="s">
        <v>3409</v>
      </c>
      <c r="E3452" s="1" t="s">
        <v>20180</v>
      </c>
      <c r="F3452" s="1" t="s">
        <v>37</v>
      </c>
      <c r="G3452" s="1" t="s">
        <v>38</v>
      </c>
      <c r="H3452" s="1">
        <v>2000000</v>
      </c>
      <c r="I3452" s="1">
        <v>7</v>
      </c>
    </row>
    <row r="3453" spans="1:9" x14ac:dyDescent="0.3">
      <c r="A3453" s="2" t="s">
        <v>20195</v>
      </c>
      <c r="B3453" s="2">
        <v>80</v>
      </c>
      <c r="C3453" s="2">
        <v>7002255</v>
      </c>
      <c r="D3453" s="2" t="s">
        <v>20197</v>
      </c>
      <c r="E3453" s="2" t="s">
        <v>20199</v>
      </c>
      <c r="F3453" s="2" t="s">
        <v>1464</v>
      </c>
      <c r="G3453" s="2" t="s">
        <v>1465</v>
      </c>
      <c r="H3453" s="2">
        <v>9500000</v>
      </c>
      <c r="I3453" s="2">
        <v>7.8</v>
      </c>
    </row>
    <row r="3454" spans="1:9" x14ac:dyDescent="0.3">
      <c r="A3454" s="1" t="s">
        <v>20203</v>
      </c>
      <c r="B3454" s="1">
        <v>89</v>
      </c>
      <c r="C3454" s="1">
        <v>6719300</v>
      </c>
      <c r="D3454" s="1" t="s">
        <v>2527</v>
      </c>
      <c r="E3454" s="1" t="s">
        <v>20204</v>
      </c>
      <c r="F3454" s="1" t="s">
        <v>37</v>
      </c>
      <c r="G3454" s="1" t="s">
        <v>268</v>
      </c>
      <c r="H3454" s="1">
        <v>2000000</v>
      </c>
      <c r="I3454" s="1">
        <v>7.2</v>
      </c>
    </row>
    <row r="3455" spans="1:9" x14ac:dyDescent="0.3">
      <c r="A3455" s="2" t="s">
        <v>9162</v>
      </c>
      <c r="B3455" s="2">
        <v>80</v>
      </c>
      <c r="C3455" s="2">
        <v>5792822</v>
      </c>
      <c r="D3455" s="2" t="s">
        <v>214</v>
      </c>
      <c r="E3455" s="2" t="s">
        <v>20213</v>
      </c>
      <c r="F3455" s="2" t="s">
        <v>37</v>
      </c>
      <c r="G3455" s="2" t="s">
        <v>38</v>
      </c>
      <c r="H3455" s="2">
        <v>2700000</v>
      </c>
      <c r="I3455" s="2">
        <v>8</v>
      </c>
    </row>
    <row r="3456" spans="1:9" x14ac:dyDescent="0.3">
      <c r="A3456" s="1" t="s">
        <v>1133</v>
      </c>
      <c r="B3456" s="1">
        <v>115</v>
      </c>
      <c r="C3456" s="1">
        <v>5383834</v>
      </c>
      <c r="D3456" s="1" t="s">
        <v>4075</v>
      </c>
      <c r="E3456" s="1" t="s">
        <v>20218</v>
      </c>
      <c r="F3456" s="1" t="s">
        <v>2778</v>
      </c>
      <c r="G3456" s="1" t="s">
        <v>2913</v>
      </c>
      <c r="H3456" s="1">
        <v>2000000</v>
      </c>
      <c r="I3456" s="1">
        <v>8.1</v>
      </c>
    </row>
    <row r="3457" spans="1:9" x14ac:dyDescent="0.3">
      <c r="A3457" s="2" t="s">
        <v>6148</v>
      </c>
      <c r="B3457" s="2">
        <v>100</v>
      </c>
      <c r="C3457" s="2">
        <v>4599680</v>
      </c>
      <c r="D3457" s="2" t="s">
        <v>3409</v>
      </c>
      <c r="E3457" s="2" t="s">
        <v>20223</v>
      </c>
      <c r="F3457" s="2" t="s">
        <v>37</v>
      </c>
      <c r="G3457" s="2" t="s">
        <v>38</v>
      </c>
      <c r="H3457" s="2">
        <v>1500000</v>
      </c>
      <c r="I3457" s="2">
        <v>6.8</v>
      </c>
    </row>
    <row r="3458" spans="1:9" x14ac:dyDescent="0.3">
      <c r="A3458" s="1" t="s">
        <v>20232</v>
      </c>
      <c r="B3458" s="1">
        <v>100</v>
      </c>
      <c r="C3458" s="1">
        <v>6531491</v>
      </c>
      <c r="D3458" s="1" t="s">
        <v>3409</v>
      </c>
      <c r="E3458" s="1" t="s">
        <v>20234</v>
      </c>
      <c r="F3458" s="1" t="s">
        <v>37</v>
      </c>
      <c r="G3458" s="1" t="s">
        <v>38</v>
      </c>
      <c r="H3458" s="1">
        <v>2000000</v>
      </c>
      <c r="I3458" s="1">
        <v>7.2</v>
      </c>
    </row>
    <row r="3459" spans="1:9" x14ac:dyDescent="0.3">
      <c r="A3459" s="2" t="s">
        <v>20250</v>
      </c>
      <c r="B3459" s="2">
        <v>91</v>
      </c>
      <c r="C3459" s="2">
        <v>3885134</v>
      </c>
      <c r="D3459" s="2" t="s">
        <v>2527</v>
      </c>
      <c r="E3459" s="2" t="s">
        <v>20252</v>
      </c>
      <c r="F3459" s="2" t="s">
        <v>37</v>
      </c>
      <c r="G3459" s="2" t="s">
        <v>38</v>
      </c>
      <c r="H3459" s="2">
        <v>2000000</v>
      </c>
      <c r="I3459" s="2">
        <v>7.4</v>
      </c>
    </row>
    <row r="3460" spans="1:9" x14ac:dyDescent="0.3">
      <c r="A3460" s="1" t="s">
        <v>20260</v>
      </c>
      <c r="B3460" s="1">
        <v>96</v>
      </c>
      <c r="C3460" s="1">
        <v>3590010</v>
      </c>
      <c r="D3460" s="1" t="s">
        <v>7837</v>
      </c>
      <c r="E3460" s="1" t="s">
        <v>20261</v>
      </c>
      <c r="F3460" s="1" t="s">
        <v>37</v>
      </c>
      <c r="G3460" s="1" t="s">
        <v>56</v>
      </c>
      <c r="H3460" s="1">
        <v>2000000</v>
      </c>
      <c r="I3460" s="1">
        <v>6.1</v>
      </c>
    </row>
    <row r="3461" spans="1:9" x14ac:dyDescent="0.3">
      <c r="A3461" s="2" t="s">
        <v>507</v>
      </c>
      <c r="B3461" s="2">
        <v>116</v>
      </c>
      <c r="C3461" s="2">
        <v>3335839</v>
      </c>
      <c r="D3461" s="2" t="s">
        <v>464</v>
      </c>
      <c r="E3461" s="2" t="s">
        <v>20270</v>
      </c>
      <c r="F3461" s="2" t="s">
        <v>37</v>
      </c>
      <c r="G3461" s="2" t="s">
        <v>38</v>
      </c>
      <c r="H3461" s="2">
        <v>2000000</v>
      </c>
      <c r="I3461" s="2">
        <v>7</v>
      </c>
    </row>
    <row r="3462" spans="1:9" x14ac:dyDescent="0.3">
      <c r="A3462" s="1" t="s">
        <v>6804</v>
      </c>
      <c r="B3462" s="1">
        <v>97</v>
      </c>
      <c r="C3462" s="1">
        <v>2557668</v>
      </c>
      <c r="D3462" s="1" t="s">
        <v>2125</v>
      </c>
      <c r="E3462" s="1" t="s">
        <v>20273</v>
      </c>
      <c r="F3462" s="1" t="s">
        <v>37</v>
      </c>
      <c r="G3462" s="1" t="s">
        <v>38</v>
      </c>
      <c r="H3462" s="1">
        <v>2000000</v>
      </c>
      <c r="I3462" s="1">
        <v>5.3</v>
      </c>
    </row>
    <row r="3463" spans="1:9" x14ac:dyDescent="0.3">
      <c r="A3463" s="2" t="s">
        <v>1526</v>
      </c>
      <c r="B3463" s="2">
        <v>101</v>
      </c>
      <c r="C3463" s="2">
        <v>2506446</v>
      </c>
      <c r="D3463" s="2" t="s">
        <v>1681</v>
      </c>
      <c r="E3463" s="2" t="s">
        <v>20277</v>
      </c>
      <c r="F3463" s="2" t="s">
        <v>37</v>
      </c>
      <c r="G3463" s="2" t="s">
        <v>38</v>
      </c>
      <c r="H3463" s="2">
        <v>2000000</v>
      </c>
      <c r="I3463" s="2">
        <v>4.7</v>
      </c>
    </row>
    <row r="3464" spans="1:9" x14ac:dyDescent="0.3">
      <c r="A3464" s="1" t="s">
        <v>20280</v>
      </c>
      <c r="B3464" s="1">
        <v>98</v>
      </c>
      <c r="C3464" s="1">
        <v>7369373</v>
      </c>
      <c r="D3464" s="1" t="s">
        <v>3030</v>
      </c>
      <c r="E3464" s="1" t="s">
        <v>20282</v>
      </c>
      <c r="F3464" s="1" t="s">
        <v>37</v>
      </c>
      <c r="G3464" s="1" t="s">
        <v>56</v>
      </c>
      <c r="H3464" s="1">
        <v>2000000</v>
      </c>
      <c r="I3464" s="1">
        <v>5.7</v>
      </c>
    </row>
    <row r="3465" spans="1:9" x14ac:dyDescent="0.3">
      <c r="A3465" s="2" t="s">
        <v>17163</v>
      </c>
      <c r="B3465" s="2">
        <v>101</v>
      </c>
      <c r="C3465" s="2">
        <v>1984378</v>
      </c>
      <c r="D3465" s="2" t="s">
        <v>1415</v>
      </c>
      <c r="E3465" s="2" t="s">
        <v>20291</v>
      </c>
      <c r="F3465" s="2" t="s">
        <v>37</v>
      </c>
      <c r="G3465" s="2" t="s">
        <v>38</v>
      </c>
      <c r="H3465" s="2">
        <v>2000000</v>
      </c>
      <c r="I3465" s="2">
        <v>6.5</v>
      </c>
    </row>
    <row r="3466" spans="1:9" x14ac:dyDescent="0.3">
      <c r="A3466" s="1" t="s">
        <v>20295</v>
      </c>
      <c r="B3466" s="1">
        <v>90</v>
      </c>
      <c r="C3466" s="1">
        <v>2283276</v>
      </c>
      <c r="D3466" s="1" t="s">
        <v>20297</v>
      </c>
      <c r="E3466" s="1" t="s">
        <v>20298</v>
      </c>
      <c r="F3466" s="1" t="s">
        <v>11690</v>
      </c>
      <c r="G3466" s="1" t="s">
        <v>20302</v>
      </c>
      <c r="H3466" s="1">
        <v>1500000</v>
      </c>
      <c r="I3466" s="1">
        <v>8</v>
      </c>
    </row>
    <row r="3467" spans="1:9" x14ac:dyDescent="0.3">
      <c r="A3467" s="2" t="s">
        <v>20303</v>
      </c>
      <c r="B3467" s="2">
        <v>120</v>
      </c>
      <c r="C3467" s="2">
        <v>1098224</v>
      </c>
      <c r="D3467" s="2" t="s">
        <v>953</v>
      </c>
      <c r="E3467" s="2" t="s">
        <v>20306</v>
      </c>
      <c r="F3467" s="2" t="s">
        <v>37</v>
      </c>
      <c r="G3467" s="2" t="s">
        <v>38</v>
      </c>
      <c r="H3467" s="2">
        <v>2000000</v>
      </c>
      <c r="I3467" s="2">
        <v>3.3</v>
      </c>
    </row>
    <row r="3468" spans="1:9" x14ac:dyDescent="0.3">
      <c r="A3468" s="1" t="s">
        <v>19022</v>
      </c>
      <c r="B3468" s="1">
        <v>102</v>
      </c>
      <c r="C3468" s="1">
        <v>1430185</v>
      </c>
      <c r="D3468" s="1" t="s">
        <v>20311</v>
      </c>
      <c r="E3468" s="1" t="s">
        <v>20312</v>
      </c>
      <c r="F3468" s="1" t="s">
        <v>37</v>
      </c>
      <c r="G3468" s="1" t="s">
        <v>38</v>
      </c>
      <c r="H3468" s="1">
        <v>2000000</v>
      </c>
      <c r="I3468" s="1">
        <v>8.3000000000000007</v>
      </c>
    </row>
    <row r="3469" spans="1:9" x14ac:dyDescent="0.3">
      <c r="A3469" s="2" t="s">
        <v>20316</v>
      </c>
      <c r="B3469" s="2">
        <v>102</v>
      </c>
      <c r="C3469" s="2">
        <v>1477002</v>
      </c>
      <c r="D3469" s="2" t="s">
        <v>214</v>
      </c>
      <c r="E3469" s="2" t="s">
        <v>20317</v>
      </c>
      <c r="F3469" s="2" t="s">
        <v>37</v>
      </c>
      <c r="G3469" s="2" t="s">
        <v>38</v>
      </c>
      <c r="H3469" s="2">
        <v>2000000</v>
      </c>
      <c r="I3469" s="2">
        <v>6.9</v>
      </c>
    </row>
    <row r="3470" spans="1:9" x14ac:dyDescent="0.3">
      <c r="A3470" s="1" t="s">
        <v>20325</v>
      </c>
      <c r="B3470" s="1">
        <v>100</v>
      </c>
      <c r="C3470" s="1">
        <v>1134049</v>
      </c>
      <c r="D3470" s="1" t="s">
        <v>20327</v>
      </c>
      <c r="E3470" s="1" t="s">
        <v>20329</v>
      </c>
      <c r="F3470" s="1" t="s">
        <v>37</v>
      </c>
      <c r="G3470" s="1" t="s">
        <v>56</v>
      </c>
      <c r="H3470" s="1">
        <v>2000000</v>
      </c>
      <c r="I3470" s="1">
        <v>8.1</v>
      </c>
    </row>
    <row r="3471" spans="1:9" x14ac:dyDescent="0.3">
      <c r="A3471" s="2" t="s">
        <v>17918</v>
      </c>
      <c r="B3471" s="2">
        <v>89</v>
      </c>
      <c r="C3471" s="2">
        <v>653621</v>
      </c>
      <c r="D3471" s="2" t="s">
        <v>20337</v>
      </c>
      <c r="E3471" s="2" t="s">
        <v>20338</v>
      </c>
      <c r="F3471" s="2" t="s">
        <v>37</v>
      </c>
      <c r="G3471" s="2" t="s">
        <v>38</v>
      </c>
      <c r="H3471" s="2">
        <v>2000000</v>
      </c>
      <c r="I3471" s="2">
        <v>6.8</v>
      </c>
    </row>
    <row r="3472" spans="1:9" x14ac:dyDescent="0.3">
      <c r="A3472" s="1" t="s">
        <v>20350</v>
      </c>
      <c r="B3472" s="1">
        <v>86</v>
      </c>
      <c r="C3472" s="1">
        <v>535249</v>
      </c>
      <c r="D3472" s="1" t="s">
        <v>1671</v>
      </c>
      <c r="E3472" s="1" t="s">
        <v>20353</v>
      </c>
      <c r="F3472" s="1" t="s">
        <v>37</v>
      </c>
      <c r="G3472" s="1" t="s">
        <v>38</v>
      </c>
      <c r="H3472" s="1">
        <v>3400000</v>
      </c>
      <c r="I3472" s="1">
        <v>4.5999999999999996</v>
      </c>
    </row>
    <row r="3473" spans="1:9" x14ac:dyDescent="0.3">
      <c r="A3473" s="2" t="s">
        <v>20361</v>
      </c>
      <c r="B3473" s="2">
        <v>96</v>
      </c>
      <c r="C3473" s="2">
        <v>371081</v>
      </c>
      <c r="D3473" s="2" t="s">
        <v>2527</v>
      </c>
      <c r="E3473" s="2" t="s">
        <v>20362</v>
      </c>
      <c r="F3473" s="2" t="s">
        <v>37</v>
      </c>
      <c r="G3473" s="2" t="s">
        <v>38</v>
      </c>
      <c r="H3473" s="2">
        <v>6000000</v>
      </c>
      <c r="I3473" s="2">
        <v>7</v>
      </c>
    </row>
    <row r="3474" spans="1:9" x14ac:dyDescent="0.3">
      <c r="A3474" s="1" t="s">
        <v>20372</v>
      </c>
      <c r="B3474" s="1">
        <v>91</v>
      </c>
      <c r="C3474" s="1">
        <v>124494</v>
      </c>
      <c r="D3474" s="1" t="s">
        <v>20374</v>
      </c>
      <c r="E3474" s="1" t="s">
        <v>20376</v>
      </c>
      <c r="F3474" s="1" t="s">
        <v>37</v>
      </c>
      <c r="G3474" s="1" t="s">
        <v>38</v>
      </c>
      <c r="H3474" s="1">
        <v>2000000</v>
      </c>
      <c r="I3474" s="1">
        <v>6.7</v>
      </c>
    </row>
    <row r="3475" spans="1:9" x14ac:dyDescent="0.3">
      <c r="A3475" s="2" t="s">
        <v>20393</v>
      </c>
      <c r="B3475" s="2">
        <v>85</v>
      </c>
      <c r="C3475" s="2">
        <v>100669</v>
      </c>
      <c r="D3475" s="2" t="s">
        <v>2527</v>
      </c>
      <c r="E3475" s="2" t="s">
        <v>20394</v>
      </c>
      <c r="F3475" s="2" t="s">
        <v>37</v>
      </c>
      <c r="G3475" s="2" t="s">
        <v>38</v>
      </c>
      <c r="H3475" s="2">
        <v>3800000</v>
      </c>
      <c r="I3475" s="2">
        <v>5.8</v>
      </c>
    </row>
    <row r="3476" spans="1:9" x14ac:dyDescent="0.3">
      <c r="A3476" s="1" t="s">
        <v>428</v>
      </c>
      <c r="B3476" s="1">
        <v>129</v>
      </c>
      <c r="C3476" s="1">
        <v>186354</v>
      </c>
      <c r="D3476" s="1" t="s">
        <v>3409</v>
      </c>
      <c r="E3476" s="1" t="s">
        <v>20401</v>
      </c>
      <c r="F3476" s="1" t="s">
        <v>37</v>
      </c>
      <c r="G3476" s="1" t="s">
        <v>38</v>
      </c>
      <c r="H3476" s="1">
        <v>13500000</v>
      </c>
      <c r="I3476" s="1">
        <v>4.5</v>
      </c>
    </row>
    <row r="3477" spans="1:9" x14ac:dyDescent="0.3">
      <c r="A3477" s="2" t="s">
        <v>20428</v>
      </c>
      <c r="B3477" s="2">
        <v>95</v>
      </c>
      <c r="C3477" s="2">
        <v>17580</v>
      </c>
      <c r="D3477" s="2" t="s">
        <v>3409</v>
      </c>
      <c r="E3477" s="2" t="s">
        <v>20429</v>
      </c>
      <c r="F3477" s="2" t="s">
        <v>37</v>
      </c>
      <c r="G3477" s="2" t="s">
        <v>38</v>
      </c>
      <c r="H3477" s="2">
        <v>1500000</v>
      </c>
      <c r="I3477" s="2">
        <v>6.2</v>
      </c>
    </row>
    <row r="3478" spans="1:9" x14ac:dyDescent="0.3">
      <c r="A3478" s="1" t="s">
        <v>20439</v>
      </c>
      <c r="B3478" s="1">
        <v>92</v>
      </c>
      <c r="C3478" s="1">
        <v>12667</v>
      </c>
      <c r="D3478" s="1" t="s">
        <v>214</v>
      </c>
      <c r="E3478" s="1" t="s">
        <v>20440</v>
      </c>
      <c r="F3478" s="1" t="s">
        <v>37</v>
      </c>
      <c r="G3478" s="1" t="s">
        <v>56</v>
      </c>
      <c r="H3478" s="1">
        <v>14000</v>
      </c>
      <c r="I3478" s="1">
        <v>6.6</v>
      </c>
    </row>
    <row r="3479" spans="1:9" x14ac:dyDescent="0.3">
      <c r="A3479" s="2" t="s">
        <v>20443</v>
      </c>
      <c r="B3479" s="2">
        <v>96</v>
      </c>
      <c r="C3479" s="2">
        <v>198407</v>
      </c>
      <c r="D3479" s="2" t="s">
        <v>3409</v>
      </c>
      <c r="E3479" s="2" t="s">
        <v>20444</v>
      </c>
      <c r="F3479" s="2" t="s">
        <v>37</v>
      </c>
      <c r="G3479" s="2" t="s">
        <v>38</v>
      </c>
      <c r="H3479" s="2">
        <v>2000000</v>
      </c>
      <c r="I3479" s="2">
        <v>6.6</v>
      </c>
    </row>
    <row r="3480" spans="1:9" x14ac:dyDescent="0.3">
      <c r="A3480" s="1" t="s">
        <v>20469</v>
      </c>
      <c r="B3480" s="1">
        <v>119</v>
      </c>
      <c r="C3480" s="1">
        <v>4958</v>
      </c>
      <c r="D3480" s="1" t="s">
        <v>15140</v>
      </c>
      <c r="E3480" s="1" t="s">
        <v>20471</v>
      </c>
      <c r="F3480" s="1" t="s">
        <v>37</v>
      </c>
      <c r="G3480" s="1" t="s">
        <v>8144</v>
      </c>
      <c r="H3480" s="1">
        <v>2000000</v>
      </c>
      <c r="I3480" s="1">
        <v>7.8</v>
      </c>
    </row>
    <row r="3481" spans="1:9" x14ac:dyDescent="0.3">
      <c r="A3481" s="2" t="s">
        <v>20521</v>
      </c>
      <c r="B3481" s="2">
        <v>92</v>
      </c>
      <c r="C3481" s="2">
        <v>7927</v>
      </c>
      <c r="D3481" s="2" t="s">
        <v>20523</v>
      </c>
      <c r="E3481" s="2" t="s">
        <v>20525</v>
      </c>
      <c r="F3481" s="2" t="s">
        <v>37</v>
      </c>
      <c r="G3481" s="2" t="s">
        <v>38</v>
      </c>
      <c r="H3481" s="2">
        <v>2300000</v>
      </c>
      <c r="I3481" s="2">
        <v>7.7</v>
      </c>
    </row>
    <row r="3482" spans="1:9" x14ac:dyDescent="0.3">
      <c r="A3482" s="1" t="s">
        <v>20545</v>
      </c>
      <c r="B3482" s="1">
        <v>106</v>
      </c>
      <c r="C3482" s="1">
        <v>2436</v>
      </c>
      <c r="D3482" s="1" t="s">
        <v>20546</v>
      </c>
      <c r="E3482" s="1" t="s">
        <v>20548</v>
      </c>
      <c r="F3482" s="1" t="s">
        <v>37</v>
      </c>
      <c r="G3482" s="1" t="s">
        <v>38</v>
      </c>
      <c r="H3482" s="1">
        <v>2000000</v>
      </c>
      <c r="I3482" s="1">
        <v>5.7</v>
      </c>
    </row>
    <row r="3483" spans="1:9" x14ac:dyDescent="0.3">
      <c r="A3483" s="2" t="s">
        <v>20600</v>
      </c>
      <c r="B3483" s="2">
        <v>99</v>
      </c>
      <c r="C3483" s="2">
        <v>4600000</v>
      </c>
      <c r="D3483" s="2" t="s">
        <v>1935</v>
      </c>
      <c r="E3483" s="2" t="s">
        <v>20601</v>
      </c>
      <c r="F3483" s="2" t="s">
        <v>37</v>
      </c>
      <c r="G3483" s="2" t="s">
        <v>38</v>
      </c>
      <c r="H3483" s="2">
        <v>1900000</v>
      </c>
      <c r="I3483" s="2">
        <v>7.1</v>
      </c>
    </row>
    <row r="3484" spans="1:9" x14ac:dyDescent="0.3">
      <c r="A3484" s="1" t="s">
        <v>13777</v>
      </c>
      <c r="B3484" s="1">
        <v>103</v>
      </c>
      <c r="C3484" s="1">
        <v>1420578</v>
      </c>
      <c r="D3484" s="1" t="s">
        <v>5324</v>
      </c>
      <c r="E3484" s="1" t="s">
        <v>20604</v>
      </c>
      <c r="F3484" s="1" t="s">
        <v>37</v>
      </c>
      <c r="G3484" s="1" t="s">
        <v>38</v>
      </c>
      <c r="H3484" s="1">
        <v>1900000</v>
      </c>
      <c r="I3484" s="1">
        <v>6.4</v>
      </c>
    </row>
    <row r="3485" spans="1:9" x14ac:dyDescent="0.3">
      <c r="A3485" s="2" t="s">
        <v>12085</v>
      </c>
      <c r="B3485" s="2">
        <v>95</v>
      </c>
      <c r="C3485" s="2">
        <v>1028658</v>
      </c>
      <c r="D3485" s="2" t="s">
        <v>1924</v>
      </c>
      <c r="E3485" s="2" t="s">
        <v>20613</v>
      </c>
      <c r="F3485" s="2" t="s">
        <v>37</v>
      </c>
      <c r="G3485" s="2" t="s">
        <v>3571</v>
      </c>
      <c r="H3485" s="2">
        <v>3000000</v>
      </c>
      <c r="I3485" s="2">
        <v>7</v>
      </c>
    </row>
    <row r="3486" spans="1:9" x14ac:dyDescent="0.3">
      <c r="A3486" s="1" t="s">
        <v>20628</v>
      </c>
      <c r="B3486" s="1">
        <v>95</v>
      </c>
      <c r="C3486" s="1">
        <v>18435</v>
      </c>
      <c r="D3486" s="1" t="s">
        <v>3409</v>
      </c>
      <c r="E3486" s="1" t="s">
        <v>20631</v>
      </c>
      <c r="F3486" s="1" t="s">
        <v>1464</v>
      </c>
      <c r="G3486" s="1" t="s">
        <v>1465</v>
      </c>
      <c r="H3486" s="1">
        <v>1400000</v>
      </c>
      <c r="I3486" s="1">
        <v>5.8</v>
      </c>
    </row>
    <row r="3487" spans="1:9" x14ac:dyDescent="0.3">
      <c r="A3487" s="2" t="s">
        <v>12807</v>
      </c>
      <c r="B3487" s="2">
        <v>90</v>
      </c>
      <c r="C3487" s="2">
        <v>2957978</v>
      </c>
      <c r="D3487" s="2" t="s">
        <v>20639</v>
      </c>
      <c r="E3487" s="2" t="s">
        <v>20641</v>
      </c>
      <c r="F3487" s="2" t="s">
        <v>37</v>
      </c>
      <c r="G3487" s="2" t="s">
        <v>56</v>
      </c>
      <c r="H3487" s="2">
        <v>1000000</v>
      </c>
      <c r="I3487" s="2">
        <v>7.8</v>
      </c>
    </row>
    <row r="3488" spans="1:9" x14ac:dyDescent="0.3">
      <c r="A3488" s="1" t="s">
        <v>20652</v>
      </c>
      <c r="B3488" s="1">
        <v>89</v>
      </c>
      <c r="C3488" s="1">
        <v>444044</v>
      </c>
      <c r="D3488" s="1" t="s">
        <v>3409</v>
      </c>
      <c r="E3488" s="1" t="s">
        <v>20654</v>
      </c>
      <c r="F3488" s="1" t="s">
        <v>37</v>
      </c>
      <c r="G3488" s="1" t="s">
        <v>38</v>
      </c>
      <c r="H3488" s="1">
        <v>1900000</v>
      </c>
      <c r="I3488" s="1">
        <v>7.2</v>
      </c>
    </row>
    <row r="3489" spans="1:9" x14ac:dyDescent="0.3">
      <c r="A3489" s="2" t="s">
        <v>20657</v>
      </c>
      <c r="B3489" s="2">
        <v>87</v>
      </c>
      <c r="C3489" s="2">
        <v>40990055</v>
      </c>
      <c r="D3489" s="2" t="s">
        <v>4384</v>
      </c>
      <c r="E3489" s="2" t="s">
        <v>20658</v>
      </c>
      <c r="F3489" s="2" t="s">
        <v>37</v>
      </c>
      <c r="G3489" s="2" t="s">
        <v>1465</v>
      </c>
      <c r="H3489" s="2">
        <v>1800000</v>
      </c>
      <c r="I3489" s="2">
        <v>5.6</v>
      </c>
    </row>
    <row r="3490" spans="1:9" x14ac:dyDescent="0.3">
      <c r="A3490" s="1" t="s">
        <v>20672</v>
      </c>
      <c r="B3490" s="1">
        <v>118</v>
      </c>
      <c r="C3490" s="1">
        <v>5709616</v>
      </c>
      <c r="D3490" s="1" t="s">
        <v>214</v>
      </c>
      <c r="E3490" s="1" t="s">
        <v>20674</v>
      </c>
      <c r="F3490" s="1" t="s">
        <v>2778</v>
      </c>
      <c r="G3490" s="1" t="s">
        <v>2913</v>
      </c>
      <c r="H3490" s="1">
        <v>1800000</v>
      </c>
      <c r="I3490" s="1">
        <v>6.8</v>
      </c>
    </row>
    <row r="3491" spans="1:9" x14ac:dyDescent="0.3">
      <c r="A3491" s="2" t="s">
        <v>20677</v>
      </c>
      <c r="B3491" s="2">
        <v>93</v>
      </c>
      <c r="C3491" s="2">
        <v>12784397</v>
      </c>
      <c r="D3491" s="2" t="s">
        <v>5324</v>
      </c>
      <c r="E3491" s="2" t="s">
        <v>20679</v>
      </c>
      <c r="F3491" s="2" t="s">
        <v>37</v>
      </c>
      <c r="G3491" s="2" t="s">
        <v>38</v>
      </c>
      <c r="H3491" s="2">
        <v>1800000</v>
      </c>
      <c r="I3491" s="2">
        <v>7.3</v>
      </c>
    </row>
    <row r="3492" spans="1:9" x14ac:dyDescent="0.3">
      <c r="A3492" s="1" t="s">
        <v>20688</v>
      </c>
      <c r="B3492" s="1">
        <v>109</v>
      </c>
      <c r="C3492" s="1">
        <v>3050934</v>
      </c>
      <c r="D3492" s="1" t="s">
        <v>6199</v>
      </c>
      <c r="E3492" s="1" t="s">
        <v>20689</v>
      </c>
      <c r="F3492" s="1" t="s">
        <v>37</v>
      </c>
      <c r="G3492" s="1" t="s">
        <v>38</v>
      </c>
      <c r="H3492" s="1">
        <v>1800000</v>
      </c>
      <c r="I3492" s="1">
        <v>7.3</v>
      </c>
    </row>
    <row r="3493" spans="1:9" x14ac:dyDescent="0.3">
      <c r="A3493" s="2" t="s">
        <v>15027</v>
      </c>
      <c r="B3493" s="2">
        <v>90</v>
      </c>
      <c r="C3493" s="2">
        <v>638476</v>
      </c>
      <c r="D3493" s="2" t="s">
        <v>17534</v>
      </c>
      <c r="E3493" s="2" t="s">
        <v>20703</v>
      </c>
      <c r="F3493" s="2" t="s">
        <v>37</v>
      </c>
      <c r="G3493" s="2" t="s">
        <v>38</v>
      </c>
      <c r="H3493" s="2">
        <v>1500000</v>
      </c>
      <c r="I3493" s="2">
        <v>6.6</v>
      </c>
    </row>
    <row r="3494" spans="1:9" x14ac:dyDescent="0.3">
      <c r="A3494" s="1" t="s">
        <v>20711</v>
      </c>
      <c r="B3494" s="1">
        <v>108</v>
      </c>
      <c r="C3494" s="1">
        <v>505295</v>
      </c>
      <c r="D3494" s="1" t="s">
        <v>7043</v>
      </c>
      <c r="E3494" s="1" t="s">
        <v>20714</v>
      </c>
      <c r="F3494" s="1" t="s">
        <v>20718</v>
      </c>
      <c r="G3494" s="1" t="s">
        <v>370</v>
      </c>
      <c r="H3494" s="1">
        <v>1800000</v>
      </c>
      <c r="I3494" s="1">
        <v>7.5</v>
      </c>
    </row>
    <row r="3495" spans="1:9" x14ac:dyDescent="0.3">
      <c r="A3495" s="2" t="s">
        <v>1847</v>
      </c>
      <c r="B3495" s="2">
        <v>81</v>
      </c>
      <c r="C3495" s="2">
        <v>7267324</v>
      </c>
      <c r="D3495" s="2" t="s">
        <v>1935</v>
      </c>
      <c r="E3495" s="2" t="s">
        <v>20751</v>
      </c>
      <c r="F3495" s="2" t="s">
        <v>8731</v>
      </c>
      <c r="G3495" s="2" t="s">
        <v>767</v>
      </c>
      <c r="H3495" s="2">
        <v>3500000</v>
      </c>
      <c r="I3495" s="2">
        <v>7.8</v>
      </c>
    </row>
    <row r="3496" spans="1:9" x14ac:dyDescent="0.3">
      <c r="A3496" s="1" t="s">
        <v>20755</v>
      </c>
      <c r="B3496" s="1">
        <v>93</v>
      </c>
      <c r="C3496" s="1">
        <v>145540</v>
      </c>
      <c r="D3496" s="1" t="s">
        <v>11575</v>
      </c>
      <c r="E3496" s="1" t="s">
        <v>20757</v>
      </c>
      <c r="F3496" s="1" t="s">
        <v>37</v>
      </c>
      <c r="G3496" s="1" t="s">
        <v>38</v>
      </c>
      <c r="H3496" s="1">
        <v>500000</v>
      </c>
      <c r="I3496" s="1">
        <v>6.7</v>
      </c>
    </row>
    <row r="3497" spans="1:9" x14ac:dyDescent="0.3">
      <c r="A3497" s="2" t="s">
        <v>13509</v>
      </c>
      <c r="B3497" s="2">
        <v>138</v>
      </c>
      <c r="C3497" s="2">
        <v>35918429</v>
      </c>
      <c r="D3497" s="2" t="s">
        <v>1935</v>
      </c>
      <c r="E3497" s="2" t="s">
        <v>20781</v>
      </c>
      <c r="F3497" s="2" t="s">
        <v>37</v>
      </c>
      <c r="G3497" s="2" t="s">
        <v>38</v>
      </c>
      <c r="H3497" s="2">
        <v>1700000</v>
      </c>
      <c r="I3497" s="2">
        <v>7.5</v>
      </c>
    </row>
    <row r="3498" spans="1:9" x14ac:dyDescent="0.3">
      <c r="A3498" s="1" t="s">
        <v>20784</v>
      </c>
      <c r="B3498" s="1">
        <v>105</v>
      </c>
      <c r="C3498" s="1">
        <v>92401</v>
      </c>
      <c r="D3498" s="1" t="s">
        <v>5544</v>
      </c>
      <c r="E3498" s="1" t="s">
        <v>20786</v>
      </c>
      <c r="F3498" s="1" t="s">
        <v>37</v>
      </c>
      <c r="G3498" s="1" t="s">
        <v>38</v>
      </c>
      <c r="H3498" s="1">
        <v>2000000</v>
      </c>
      <c r="I3498" s="1">
        <v>6.3</v>
      </c>
    </row>
    <row r="3499" spans="1:9" x14ac:dyDescent="0.3">
      <c r="A3499" s="2" t="s">
        <v>20790</v>
      </c>
      <c r="B3499" s="2">
        <v>98</v>
      </c>
      <c r="C3499" s="2">
        <v>1943649</v>
      </c>
      <c r="D3499" s="2" t="s">
        <v>4262</v>
      </c>
      <c r="E3499" s="2" t="s">
        <v>20792</v>
      </c>
      <c r="F3499" s="2" t="s">
        <v>37</v>
      </c>
      <c r="G3499" s="2" t="s">
        <v>38</v>
      </c>
      <c r="H3499" s="2">
        <v>1700000</v>
      </c>
      <c r="I3499" s="2">
        <v>6.3</v>
      </c>
    </row>
    <row r="3500" spans="1:9" x14ac:dyDescent="0.3">
      <c r="A3500" s="1" t="s">
        <v>19750</v>
      </c>
      <c r="B3500" s="1">
        <v>86</v>
      </c>
      <c r="C3500" s="1">
        <v>992238</v>
      </c>
      <c r="D3500" s="1" t="s">
        <v>214</v>
      </c>
      <c r="E3500" s="1" t="s">
        <v>20796</v>
      </c>
      <c r="F3500" s="1" t="s">
        <v>37</v>
      </c>
      <c r="G3500" s="1" t="s">
        <v>56</v>
      </c>
      <c r="H3500" s="1">
        <v>1700000</v>
      </c>
      <c r="I3500" s="1">
        <v>6.8</v>
      </c>
    </row>
    <row r="3501" spans="1:9" x14ac:dyDescent="0.3">
      <c r="A3501" s="2" t="s">
        <v>20800</v>
      </c>
      <c r="B3501" s="2">
        <v>104</v>
      </c>
      <c r="C3501" s="2">
        <v>4231500</v>
      </c>
      <c r="D3501" s="2" t="s">
        <v>214</v>
      </c>
      <c r="E3501" s="2" t="s">
        <v>20802</v>
      </c>
      <c r="F3501" s="2" t="s">
        <v>5611</v>
      </c>
      <c r="G3501" s="2" t="s">
        <v>5612</v>
      </c>
      <c r="H3501" s="2">
        <v>1000000</v>
      </c>
      <c r="I3501" s="2">
        <v>7.8</v>
      </c>
    </row>
    <row r="3502" spans="1:9" x14ac:dyDescent="0.3">
      <c r="A3502" s="1" t="s">
        <v>20805</v>
      </c>
      <c r="B3502" s="1">
        <v>100</v>
      </c>
      <c r="C3502" s="1">
        <v>396035</v>
      </c>
      <c r="D3502" s="1" t="s">
        <v>214</v>
      </c>
      <c r="E3502" s="1" t="s">
        <v>20806</v>
      </c>
      <c r="F3502" s="1" t="s">
        <v>37</v>
      </c>
      <c r="G3502" s="1" t="s">
        <v>56</v>
      </c>
      <c r="H3502" s="1">
        <v>1000000</v>
      </c>
      <c r="I3502" s="1">
        <v>6.9</v>
      </c>
    </row>
    <row r="3503" spans="1:9" x14ac:dyDescent="0.3">
      <c r="A3503" s="2" t="s">
        <v>20827</v>
      </c>
      <c r="B3503" s="2">
        <v>84</v>
      </c>
      <c r="C3503" s="2">
        <v>6026908</v>
      </c>
      <c r="D3503" s="2" t="s">
        <v>2527</v>
      </c>
      <c r="E3503" s="2" t="s">
        <v>20828</v>
      </c>
      <c r="F3503" s="2" t="s">
        <v>37</v>
      </c>
      <c r="G3503" s="2" t="s">
        <v>38</v>
      </c>
      <c r="H3503" s="2">
        <v>2000000</v>
      </c>
      <c r="I3503" s="2">
        <v>4.3</v>
      </c>
    </row>
    <row r="3504" spans="1:9" x14ac:dyDescent="0.3">
      <c r="A3504" s="1" t="s">
        <v>20836</v>
      </c>
      <c r="B3504" s="1">
        <v>95</v>
      </c>
      <c r="C3504" s="1">
        <v>1060591</v>
      </c>
      <c r="D3504" s="1" t="s">
        <v>1415</v>
      </c>
      <c r="E3504" s="1" t="s">
        <v>20839</v>
      </c>
      <c r="F3504" s="1" t="s">
        <v>15950</v>
      </c>
      <c r="G3504" s="1" t="s">
        <v>1465</v>
      </c>
      <c r="H3504" s="1">
        <v>1300000</v>
      </c>
      <c r="I3504" s="1">
        <v>7.2</v>
      </c>
    </row>
    <row r="3505" spans="1:9" x14ac:dyDescent="0.3">
      <c r="A3505" s="2" t="s">
        <v>20848</v>
      </c>
      <c r="B3505" s="2">
        <v>90</v>
      </c>
      <c r="C3505" s="2">
        <v>155972</v>
      </c>
      <c r="D3505" s="2" t="s">
        <v>1415</v>
      </c>
      <c r="E3505" s="2" t="s">
        <v>20851</v>
      </c>
      <c r="F3505" s="2" t="s">
        <v>11690</v>
      </c>
      <c r="G3505" s="2" t="s">
        <v>20302</v>
      </c>
      <c r="H3505" s="2">
        <v>1500000</v>
      </c>
      <c r="I3505" s="2">
        <v>7.3</v>
      </c>
    </row>
    <row r="3506" spans="1:9" x14ac:dyDescent="0.3">
      <c r="A3506" s="1" t="s">
        <v>20863</v>
      </c>
      <c r="B3506" s="1">
        <v>123</v>
      </c>
      <c r="C3506" s="1">
        <v>26893</v>
      </c>
      <c r="D3506" s="1" t="s">
        <v>4824</v>
      </c>
      <c r="E3506" s="1" t="s">
        <v>20865</v>
      </c>
      <c r="F3506" s="1" t="s">
        <v>1464</v>
      </c>
      <c r="G3506" s="1" t="s">
        <v>1465</v>
      </c>
      <c r="H3506" s="1">
        <v>1600000</v>
      </c>
      <c r="I3506" s="1">
        <v>7.2</v>
      </c>
    </row>
    <row r="3507" spans="1:9" x14ac:dyDescent="0.3">
      <c r="A3507" s="2" t="s">
        <v>2865</v>
      </c>
      <c r="B3507" s="2">
        <v>111</v>
      </c>
      <c r="C3507" s="2">
        <v>2580</v>
      </c>
      <c r="D3507" s="2" t="s">
        <v>8060</v>
      </c>
      <c r="E3507" s="2" t="s">
        <v>20870</v>
      </c>
      <c r="F3507" s="2" t="s">
        <v>37</v>
      </c>
      <c r="G3507" s="2" t="s">
        <v>38</v>
      </c>
      <c r="H3507" s="2">
        <v>1650000</v>
      </c>
      <c r="I3507" s="2">
        <v>5.4</v>
      </c>
    </row>
    <row r="3508" spans="1:9" x14ac:dyDescent="0.3">
      <c r="A3508" s="1" t="s">
        <v>20880</v>
      </c>
      <c r="B3508" s="1">
        <v>108</v>
      </c>
      <c r="C3508" s="1">
        <v>19067631</v>
      </c>
      <c r="D3508" s="1" t="s">
        <v>1415</v>
      </c>
      <c r="E3508" s="1" t="s">
        <v>20881</v>
      </c>
      <c r="F3508" s="1" t="s">
        <v>37</v>
      </c>
      <c r="G3508" s="1" t="s">
        <v>38</v>
      </c>
      <c r="H3508" s="1">
        <v>2000000</v>
      </c>
      <c r="I3508" s="1">
        <v>7.1</v>
      </c>
    </row>
    <row r="3509" spans="1:9" x14ac:dyDescent="0.3">
      <c r="A3509" s="2" t="s">
        <v>20884</v>
      </c>
      <c r="B3509" s="2">
        <v>92</v>
      </c>
      <c r="C3509" s="2">
        <v>11806119</v>
      </c>
      <c r="D3509" s="2" t="s">
        <v>7123</v>
      </c>
      <c r="E3509" s="2" t="s">
        <v>20886</v>
      </c>
      <c r="F3509" s="2" t="s">
        <v>37</v>
      </c>
      <c r="G3509" s="2" t="s">
        <v>38</v>
      </c>
      <c r="H3509" s="2">
        <v>1100000</v>
      </c>
      <c r="I3509" s="2">
        <v>6.8</v>
      </c>
    </row>
    <row r="3510" spans="1:9" x14ac:dyDescent="0.3">
      <c r="A3510" s="1" t="s">
        <v>20074</v>
      </c>
      <c r="B3510" s="1">
        <v>91</v>
      </c>
      <c r="C3510" s="1">
        <v>7417210</v>
      </c>
      <c r="D3510" s="1" t="s">
        <v>3409</v>
      </c>
      <c r="E3510" s="1" t="s">
        <v>20894</v>
      </c>
      <c r="F3510" s="1" t="s">
        <v>37</v>
      </c>
      <c r="G3510" s="1" t="s">
        <v>38</v>
      </c>
      <c r="H3510" s="1">
        <v>1500000</v>
      </c>
      <c r="I3510" s="1">
        <v>7</v>
      </c>
    </row>
    <row r="3511" spans="1:9" x14ac:dyDescent="0.3">
      <c r="A3511" s="2" t="s">
        <v>15234</v>
      </c>
      <c r="B3511" s="2">
        <v>88</v>
      </c>
      <c r="C3511" s="2">
        <v>7362100</v>
      </c>
      <c r="D3511" s="2" t="s">
        <v>2527</v>
      </c>
      <c r="E3511" s="2" t="s">
        <v>20900</v>
      </c>
      <c r="F3511" s="2" t="s">
        <v>37</v>
      </c>
      <c r="G3511" s="2" t="s">
        <v>38</v>
      </c>
      <c r="H3511" s="2">
        <v>1500000</v>
      </c>
      <c r="I3511" s="2">
        <v>7.4</v>
      </c>
    </row>
    <row r="3512" spans="1:9" x14ac:dyDescent="0.3">
      <c r="A3512" s="1" t="s">
        <v>9470</v>
      </c>
      <c r="B3512" s="1">
        <v>97</v>
      </c>
      <c r="C3512" s="1">
        <v>7022940</v>
      </c>
      <c r="D3512" s="1" t="s">
        <v>1415</v>
      </c>
      <c r="E3512" s="1" t="s">
        <v>20906</v>
      </c>
      <c r="F3512" s="1" t="s">
        <v>37</v>
      </c>
      <c r="G3512" s="1" t="s">
        <v>38</v>
      </c>
      <c r="H3512" s="1">
        <v>1000000</v>
      </c>
      <c r="I3512" s="1">
        <v>6.7</v>
      </c>
    </row>
    <row r="3513" spans="1:9" x14ac:dyDescent="0.3">
      <c r="A3513" s="2" t="s">
        <v>8638</v>
      </c>
      <c r="B3513" s="2">
        <v>103</v>
      </c>
      <c r="C3513" s="2">
        <v>5132222</v>
      </c>
      <c r="D3513" s="2" t="s">
        <v>3831</v>
      </c>
      <c r="E3513" s="2" t="s">
        <v>20922</v>
      </c>
      <c r="F3513" s="2" t="s">
        <v>37</v>
      </c>
      <c r="G3513" s="2" t="s">
        <v>268</v>
      </c>
      <c r="H3513" s="2">
        <v>2000000</v>
      </c>
      <c r="I3513" s="2">
        <v>7.2</v>
      </c>
    </row>
    <row r="3514" spans="1:9" x14ac:dyDescent="0.3">
      <c r="A3514" s="1" t="s">
        <v>13975</v>
      </c>
      <c r="B3514" s="1">
        <v>110</v>
      </c>
      <c r="C3514" s="1">
        <v>2365931</v>
      </c>
      <c r="D3514" s="1" t="s">
        <v>3124</v>
      </c>
      <c r="E3514" s="1" t="s">
        <v>20925</v>
      </c>
      <c r="F3514" s="1" t="s">
        <v>37</v>
      </c>
      <c r="G3514" s="1" t="s">
        <v>38</v>
      </c>
      <c r="H3514" s="1">
        <v>1500000</v>
      </c>
      <c r="I3514" s="1">
        <v>7.5</v>
      </c>
    </row>
    <row r="3515" spans="1:9" x14ac:dyDescent="0.3">
      <c r="A3515" s="2" t="s">
        <v>332</v>
      </c>
      <c r="B3515" s="2">
        <v>103</v>
      </c>
      <c r="C3515" s="2">
        <v>53991137</v>
      </c>
      <c r="D3515" s="2" t="s">
        <v>2664</v>
      </c>
      <c r="E3515" s="2" t="s">
        <v>20928</v>
      </c>
      <c r="F3515" s="2" t="s">
        <v>37</v>
      </c>
      <c r="G3515" s="2" t="s">
        <v>38</v>
      </c>
      <c r="H3515" s="2">
        <v>1500000</v>
      </c>
      <c r="I3515" s="2">
        <v>6.8</v>
      </c>
    </row>
    <row r="3516" spans="1:9" x14ac:dyDescent="0.3">
      <c r="A3516" s="1" t="s">
        <v>20938</v>
      </c>
      <c r="B3516" s="1">
        <v>114</v>
      </c>
      <c r="C3516" s="1">
        <v>1221261</v>
      </c>
      <c r="D3516" s="1" t="s">
        <v>2125</v>
      </c>
      <c r="E3516" s="1" t="s">
        <v>20940</v>
      </c>
      <c r="F3516" s="1" t="s">
        <v>2778</v>
      </c>
      <c r="G3516" s="1" t="s">
        <v>18942</v>
      </c>
      <c r="H3516" s="1">
        <v>1500000</v>
      </c>
      <c r="I3516" s="1">
        <v>7.9</v>
      </c>
    </row>
    <row r="3517" spans="1:9" x14ac:dyDescent="0.3">
      <c r="A3517" s="2" t="s">
        <v>20951</v>
      </c>
      <c r="B3517" s="2">
        <v>112</v>
      </c>
      <c r="C3517" s="2">
        <v>712294</v>
      </c>
      <c r="D3517" s="2" t="s">
        <v>3409</v>
      </c>
      <c r="E3517" s="2" t="s">
        <v>20952</v>
      </c>
      <c r="F3517" s="2" t="s">
        <v>37</v>
      </c>
      <c r="G3517" s="2" t="s">
        <v>38</v>
      </c>
      <c r="H3517" s="2">
        <v>1500000</v>
      </c>
      <c r="I3517" s="2">
        <v>6.7</v>
      </c>
    </row>
    <row r="3518" spans="1:9" x14ac:dyDescent="0.3">
      <c r="A3518" s="1" t="s">
        <v>20956</v>
      </c>
      <c r="B3518" s="1">
        <v>104</v>
      </c>
      <c r="C3518" s="1">
        <v>3447339</v>
      </c>
      <c r="D3518" s="1" t="s">
        <v>1681</v>
      </c>
      <c r="E3518" s="1" t="s">
        <v>20957</v>
      </c>
      <c r="F3518" s="1" t="s">
        <v>37</v>
      </c>
      <c r="G3518" s="1" t="s">
        <v>38</v>
      </c>
      <c r="H3518" s="1">
        <v>1500000</v>
      </c>
      <c r="I3518" s="1">
        <v>5.8</v>
      </c>
    </row>
    <row r="3519" spans="1:9" x14ac:dyDescent="0.3">
      <c r="A3519" s="2" t="s">
        <v>18553</v>
      </c>
      <c r="B3519" s="2">
        <v>99</v>
      </c>
      <c r="C3519" s="2">
        <v>418953</v>
      </c>
      <c r="D3519" s="2" t="s">
        <v>2125</v>
      </c>
      <c r="E3519" s="2" t="s">
        <v>20961</v>
      </c>
      <c r="F3519" s="2" t="s">
        <v>37</v>
      </c>
      <c r="G3519" s="2" t="s">
        <v>1465</v>
      </c>
      <c r="H3519" s="2">
        <v>1500000</v>
      </c>
      <c r="I3519" s="2">
        <v>6.5</v>
      </c>
    </row>
    <row r="3520" spans="1:9" x14ac:dyDescent="0.3">
      <c r="A3520" s="1" t="s">
        <v>20964</v>
      </c>
      <c r="B3520" s="1">
        <v>98</v>
      </c>
      <c r="C3520" s="1">
        <v>406035</v>
      </c>
      <c r="D3520" s="1" t="s">
        <v>3409</v>
      </c>
      <c r="E3520" s="1" t="s">
        <v>20966</v>
      </c>
      <c r="F3520" s="1" t="s">
        <v>37</v>
      </c>
      <c r="G3520" s="1" t="s">
        <v>38</v>
      </c>
      <c r="H3520" s="1">
        <v>1500000</v>
      </c>
      <c r="I3520" s="1">
        <v>7.2</v>
      </c>
    </row>
    <row r="3521" spans="1:9" x14ac:dyDescent="0.3">
      <c r="A3521" s="2" t="s">
        <v>13181</v>
      </c>
      <c r="B3521" s="2">
        <v>100</v>
      </c>
      <c r="C3521" s="2">
        <v>373967</v>
      </c>
      <c r="D3521" s="2" t="s">
        <v>5103</v>
      </c>
      <c r="E3521" s="2" t="s">
        <v>20979</v>
      </c>
      <c r="F3521" s="2" t="s">
        <v>37</v>
      </c>
      <c r="G3521" s="2" t="s">
        <v>38</v>
      </c>
      <c r="H3521" s="2">
        <v>1500000</v>
      </c>
      <c r="I3521" s="2">
        <v>6.5</v>
      </c>
    </row>
    <row r="3522" spans="1:9" x14ac:dyDescent="0.3">
      <c r="A3522" s="1" t="s">
        <v>418</v>
      </c>
      <c r="B3522" s="1">
        <v>80</v>
      </c>
      <c r="C3522" s="1">
        <v>194568</v>
      </c>
      <c r="D3522" s="1" t="s">
        <v>1681</v>
      </c>
      <c r="E3522" s="1" t="s">
        <v>20983</v>
      </c>
      <c r="F3522" s="1" t="s">
        <v>37</v>
      </c>
      <c r="G3522" s="1" t="s">
        <v>38</v>
      </c>
      <c r="H3522" s="1">
        <v>1500000</v>
      </c>
      <c r="I3522" s="1">
        <v>6.2</v>
      </c>
    </row>
    <row r="3523" spans="1:9" x14ac:dyDescent="0.3">
      <c r="A3523" s="2" t="s">
        <v>20994</v>
      </c>
      <c r="B3523" s="2">
        <v>87</v>
      </c>
      <c r="C3523" s="2">
        <v>163245</v>
      </c>
      <c r="D3523" s="2" t="s">
        <v>3932</v>
      </c>
      <c r="E3523" s="2" t="s">
        <v>20997</v>
      </c>
      <c r="F3523" s="2" t="s">
        <v>37</v>
      </c>
      <c r="G3523" s="2" t="s">
        <v>38</v>
      </c>
      <c r="H3523" s="2">
        <v>1500000</v>
      </c>
      <c r="I3523" s="2">
        <v>8.6</v>
      </c>
    </row>
    <row r="3524" spans="1:9" x14ac:dyDescent="0.3">
      <c r="A3524" s="1" t="s">
        <v>21001</v>
      </c>
      <c r="B3524" s="1">
        <v>91</v>
      </c>
      <c r="C3524" s="1">
        <v>119841</v>
      </c>
      <c r="D3524" s="1" t="s">
        <v>3409</v>
      </c>
      <c r="E3524" s="1" t="s">
        <v>21002</v>
      </c>
      <c r="F3524" s="1" t="s">
        <v>37</v>
      </c>
      <c r="G3524" s="1" t="s">
        <v>38</v>
      </c>
      <c r="H3524" s="1">
        <v>1500000</v>
      </c>
      <c r="I3524" s="1">
        <v>6.5</v>
      </c>
    </row>
    <row r="3525" spans="1:9" x14ac:dyDescent="0.3">
      <c r="A3525" s="2" t="s">
        <v>6251</v>
      </c>
      <c r="B3525" s="2">
        <v>84</v>
      </c>
      <c r="C3525" s="2">
        <v>173066</v>
      </c>
      <c r="D3525" s="2" t="s">
        <v>2786</v>
      </c>
      <c r="E3525" s="2" t="s">
        <v>21005</v>
      </c>
      <c r="F3525" s="2" t="s">
        <v>37</v>
      </c>
      <c r="G3525" s="2" t="s">
        <v>38</v>
      </c>
      <c r="H3525" s="2">
        <v>1500000</v>
      </c>
      <c r="I3525" s="2">
        <v>6.3</v>
      </c>
    </row>
    <row r="3526" spans="1:9" x14ac:dyDescent="0.3">
      <c r="A3526" s="1" t="s">
        <v>13756</v>
      </c>
      <c r="B3526" s="1">
        <v>90</v>
      </c>
      <c r="C3526" s="1">
        <v>92362</v>
      </c>
      <c r="D3526" s="1" t="s">
        <v>2527</v>
      </c>
      <c r="E3526" s="1" t="s">
        <v>21009</v>
      </c>
      <c r="F3526" s="1" t="s">
        <v>37</v>
      </c>
      <c r="G3526" s="1" t="s">
        <v>38</v>
      </c>
      <c r="H3526" s="1">
        <v>1500000</v>
      </c>
      <c r="I3526" s="1">
        <v>4.3</v>
      </c>
    </row>
    <row r="3527" spans="1:9" x14ac:dyDescent="0.3">
      <c r="A3527" s="2" t="s">
        <v>21011</v>
      </c>
      <c r="B3527" s="2">
        <v>98</v>
      </c>
      <c r="C3527" s="2">
        <v>105943</v>
      </c>
      <c r="D3527" s="2" t="s">
        <v>1671</v>
      </c>
      <c r="E3527" s="2" t="s">
        <v>21013</v>
      </c>
      <c r="F3527" s="2" t="s">
        <v>37</v>
      </c>
      <c r="G3527" s="2" t="s">
        <v>38</v>
      </c>
      <c r="H3527" s="2">
        <v>1500000</v>
      </c>
      <c r="I3527" s="2">
        <v>6.1</v>
      </c>
    </row>
    <row r="3528" spans="1:9" x14ac:dyDescent="0.3">
      <c r="A3528" s="1" t="s">
        <v>15906</v>
      </c>
      <c r="B3528" s="1">
        <v>124</v>
      </c>
      <c r="C3528" s="1">
        <v>183490</v>
      </c>
      <c r="D3528" s="1" t="s">
        <v>3396</v>
      </c>
      <c r="E3528" s="1" t="s">
        <v>21023</v>
      </c>
      <c r="F3528" s="1" t="s">
        <v>37</v>
      </c>
      <c r="G3528" s="1" t="s">
        <v>38</v>
      </c>
      <c r="H3528" s="1">
        <v>1700000</v>
      </c>
      <c r="I3528" s="1">
        <v>5.8</v>
      </c>
    </row>
    <row r="3529" spans="1:9" x14ac:dyDescent="0.3">
      <c r="A3529" s="2" t="s">
        <v>21027</v>
      </c>
      <c r="B3529" s="2">
        <v>95</v>
      </c>
      <c r="C3529" s="2">
        <v>3478</v>
      </c>
      <c r="D3529" s="2" t="s">
        <v>7406</v>
      </c>
      <c r="E3529" s="2" t="s">
        <v>21029</v>
      </c>
      <c r="F3529" s="2" t="s">
        <v>37</v>
      </c>
      <c r="G3529" s="2" t="s">
        <v>268</v>
      </c>
      <c r="H3529" s="2">
        <v>1500000</v>
      </c>
      <c r="I3529" s="2">
        <v>6.7</v>
      </c>
    </row>
    <row r="3530" spans="1:9" x14ac:dyDescent="0.3">
      <c r="A3530" s="1" t="s">
        <v>21033</v>
      </c>
      <c r="B3530" s="1">
        <v>90</v>
      </c>
      <c r="C3530" s="1">
        <v>52166</v>
      </c>
      <c r="D3530" s="1" t="s">
        <v>3409</v>
      </c>
      <c r="E3530" s="1" t="s">
        <v>21034</v>
      </c>
      <c r="F3530" s="1" t="s">
        <v>37</v>
      </c>
      <c r="G3530" s="1" t="s">
        <v>38</v>
      </c>
      <c r="H3530" s="1">
        <v>2000000</v>
      </c>
      <c r="I3530" s="1">
        <v>6.7</v>
      </c>
    </row>
    <row r="3531" spans="1:9" x14ac:dyDescent="0.3">
      <c r="A3531" s="2" t="s">
        <v>12822</v>
      </c>
      <c r="B3531" s="2">
        <v>101</v>
      </c>
      <c r="C3531" s="2">
        <v>1163508</v>
      </c>
      <c r="D3531" s="2" t="s">
        <v>895</v>
      </c>
      <c r="E3531" s="2" t="s">
        <v>21041</v>
      </c>
      <c r="F3531" s="2" t="s">
        <v>37</v>
      </c>
      <c r="G3531" s="2" t="s">
        <v>38</v>
      </c>
      <c r="H3531" s="2">
        <v>2500000</v>
      </c>
      <c r="I3531" s="2">
        <v>5.0999999999999996</v>
      </c>
    </row>
    <row r="3532" spans="1:9" x14ac:dyDescent="0.3">
      <c r="A3532" s="1" t="s">
        <v>21099</v>
      </c>
      <c r="B3532" s="1">
        <v>83</v>
      </c>
      <c r="C3532" s="1">
        <v>184925485</v>
      </c>
      <c r="D3532" s="1" t="s">
        <v>6030</v>
      </c>
      <c r="E3532" s="1" t="s">
        <v>21102</v>
      </c>
      <c r="F3532" s="1" t="s">
        <v>37</v>
      </c>
      <c r="G3532" s="1" t="s">
        <v>38</v>
      </c>
      <c r="H3532" s="1">
        <v>2000000</v>
      </c>
      <c r="I3532" s="1">
        <v>7.7</v>
      </c>
    </row>
    <row r="3533" spans="1:9" x14ac:dyDescent="0.3">
      <c r="A3533" s="2" t="s">
        <v>21106</v>
      </c>
      <c r="B3533" s="2">
        <v>106</v>
      </c>
      <c r="C3533" s="2">
        <v>304124</v>
      </c>
      <c r="D3533" s="2" t="s">
        <v>3409</v>
      </c>
      <c r="E3533" s="2" t="s">
        <v>21108</v>
      </c>
      <c r="F3533" s="2" t="s">
        <v>2778</v>
      </c>
      <c r="G3533" s="2" t="s">
        <v>18942</v>
      </c>
      <c r="H3533" s="2">
        <v>1400000</v>
      </c>
      <c r="I3533" s="2">
        <v>6.7</v>
      </c>
    </row>
    <row r="3534" spans="1:9" x14ac:dyDescent="0.3">
      <c r="A3534" s="1" t="s">
        <v>21117</v>
      </c>
      <c r="B3534" s="1">
        <v>94</v>
      </c>
      <c r="C3534" s="1">
        <v>36830</v>
      </c>
      <c r="D3534" s="1" t="s">
        <v>21119</v>
      </c>
      <c r="E3534" s="1" t="s">
        <v>21120</v>
      </c>
      <c r="F3534" s="1" t="s">
        <v>37</v>
      </c>
      <c r="G3534" s="1" t="s">
        <v>56</v>
      </c>
      <c r="H3534" s="1">
        <v>1400000</v>
      </c>
      <c r="I3534" s="1">
        <v>6.6</v>
      </c>
    </row>
    <row r="3535" spans="1:9" x14ac:dyDescent="0.3">
      <c r="A3535" s="2" t="s">
        <v>1294</v>
      </c>
      <c r="B3535" s="2">
        <v>120</v>
      </c>
      <c r="C3535" s="2">
        <v>3650677</v>
      </c>
      <c r="D3535" s="2" t="s">
        <v>1009</v>
      </c>
      <c r="E3535" s="2" t="s">
        <v>21152</v>
      </c>
      <c r="F3535" s="2" t="s">
        <v>37</v>
      </c>
      <c r="G3535" s="2" t="s">
        <v>56</v>
      </c>
      <c r="H3535" s="2">
        <v>960000</v>
      </c>
      <c r="I3535" s="2">
        <v>8.1999999999999993</v>
      </c>
    </row>
    <row r="3536" spans="1:9" x14ac:dyDescent="0.3">
      <c r="A3536" s="1" t="s">
        <v>16244</v>
      </c>
      <c r="B3536" s="1">
        <v>105</v>
      </c>
      <c r="C3536" s="1">
        <v>1647780</v>
      </c>
      <c r="D3536" s="1" t="s">
        <v>3409</v>
      </c>
      <c r="E3536" s="1" t="s">
        <v>21164</v>
      </c>
      <c r="F3536" s="1" t="s">
        <v>15778</v>
      </c>
      <c r="G3536" s="1" t="s">
        <v>7711</v>
      </c>
      <c r="H3536" s="1">
        <v>1300000</v>
      </c>
      <c r="I3536" s="1">
        <v>8.1</v>
      </c>
    </row>
    <row r="3537" spans="1:9" x14ac:dyDescent="0.3">
      <c r="A3537" s="2" t="s">
        <v>272</v>
      </c>
      <c r="B3537" s="2">
        <v>95</v>
      </c>
      <c r="C3537" s="2">
        <v>695229</v>
      </c>
      <c r="D3537" s="2" t="s">
        <v>2527</v>
      </c>
      <c r="E3537" s="2" t="s">
        <v>21168</v>
      </c>
      <c r="F3537" s="2" t="s">
        <v>37</v>
      </c>
      <c r="G3537" s="2" t="s">
        <v>38</v>
      </c>
      <c r="H3537" s="2">
        <v>1300000</v>
      </c>
      <c r="I3537" s="2">
        <v>7.2</v>
      </c>
    </row>
    <row r="3538" spans="1:9" x14ac:dyDescent="0.3">
      <c r="A3538" s="1" t="s">
        <v>21171</v>
      </c>
      <c r="B3538" s="1">
        <v>135</v>
      </c>
      <c r="C3538" s="1">
        <v>638951</v>
      </c>
      <c r="D3538" s="1" t="s">
        <v>3409</v>
      </c>
      <c r="E3538" s="1" t="s">
        <v>21174</v>
      </c>
      <c r="F3538" s="1" t="s">
        <v>21178</v>
      </c>
      <c r="G3538" s="1" t="s">
        <v>38</v>
      </c>
      <c r="H3538" s="1">
        <v>1592000</v>
      </c>
      <c r="I3538" s="1">
        <v>7.4</v>
      </c>
    </row>
    <row r="3539" spans="1:9" x14ac:dyDescent="0.3">
      <c r="A3539" s="2" t="s">
        <v>21179</v>
      </c>
      <c r="B3539" s="2">
        <v>105</v>
      </c>
      <c r="C3539" s="2">
        <v>609042</v>
      </c>
      <c r="D3539" s="2" t="s">
        <v>3409</v>
      </c>
      <c r="E3539" s="2" t="s">
        <v>21180</v>
      </c>
      <c r="F3539" s="2" t="s">
        <v>37</v>
      </c>
      <c r="G3539" s="2" t="s">
        <v>38</v>
      </c>
      <c r="H3539" s="2">
        <v>1300000</v>
      </c>
      <c r="I3539" s="2">
        <v>6.5</v>
      </c>
    </row>
    <row r="3540" spans="1:9" x14ac:dyDescent="0.3">
      <c r="A3540" s="1" t="s">
        <v>21183</v>
      </c>
      <c r="B3540" s="1">
        <v>83</v>
      </c>
      <c r="C3540" s="1">
        <v>1521</v>
      </c>
      <c r="D3540" s="1" t="s">
        <v>7579</v>
      </c>
      <c r="E3540" s="1" t="s">
        <v>21184</v>
      </c>
      <c r="F3540" s="1" t="s">
        <v>37</v>
      </c>
      <c r="G3540" s="1" t="s">
        <v>268</v>
      </c>
      <c r="H3540" s="1">
        <v>1500000</v>
      </c>
      <c r="I3540" s="1">
        <v>5.7</v>
      </c>
    </row>
    <row r="3541" spans="1:9" x14ac:dyDescent="0.3">
      <c r="A3541" s="2" t="s">
        <v>21206</v>
      </c>
      <c r="B3541" s="2">
        <v>87</v>
      </c>
      <c r="C3541" s="2">
        <v>19539</v>
      </c>
      <c r="D3541" s="2" t="s">
        <v>1671</v>
      </c>
      <c r="E3541" s="2" t="s">
        <v>21207</v>
      </c>
      <c r="F3541" s="2" t="s">
        <v>37</v>
      </c>
      <c r="G3541" s="2" t="s">
        <v>38</v>
      </c>
      <c r="H3541" s="2">
        <v>1000000</v>
      </c>
      <c r="I3541" s="2">
        <v>6.2</v>
      </c>
    </row>
    <row r="3542" spans="1:9" x14ac:dyDescent="0.3">
      <c r="A3542" s="1" t="s">
        <v>21210</v>
      </c>
      <c r="B3542" s="1">
        <v>97</v>
      </c>
      <c r="C3542" s="1">
        <v>100358</v>
      </c>
      <c r="D3542" s="1" t="s">
        <v>11250</v>
      </c>
      <c r="E3542" s="1" t="s">
        <v>21212</v>
      </c>
      <c r="F3542" s="1" t="s">
        <v>37</v>
      </c>
      <c r="G3542" s="1" t="s">
        <v>5612</v>
      </c>
      <c r="H3542" s="1">
        <v>1500000</v>
      </c>
      <c r="I3542" s="1">
        <v>3.3</v>
      </c>
    </row>
    <row r="3543" spans="1:9" x14ac:dyDescent="0.3">
      <c r="A3543" s="2" t="s">
        <v>7064</v>
      </c>
      <c r="B3543" s="2">
        <v>87</v>
      </c>
      <c r="C3543" s="2">
        <v>19100000</v>
      </c>
      <c r="D3543" s="2" t="s">
        <v>3030</v>
      </c>
      <c r="E3543" s="2" t="s">
        <v>21232</v>
      </c>
      <c r="F3543" s="2" t="s">
        <v>37</v>
      </c>
      <c r="G3543" s="2" t="s">
        <v>38</v>
      </c>
      <c r="H3543" s="2">
        <v>1250000</v>
      </c>
      <c r="I3543" s="2">
        <v>6.1</v>
      </c>
    </row>
    <row r="3544" spans="1:9" x14ac:dyDescent="0.3">
      <c r="A3544" s="1" t="s">
        <v>19580</v>
      </c>
      <c r="B3544" s="1">
        <v>80</v>
      </c>
      <c r="C3544" s="1">
        <v>2833383</v>
      </c>
      <c r="D3544" s="1" t="s">
        <v>6199</v>
      </c>
      <c r="E3544" s="1" t="s">
        <v>21248</v>
      </c>
      <c r="F3544" s="1" t="s">
        <v>37</v>
      </c>
      <c r="G3544" s="1" t="s">
        <v>38</v>
      </c>
      <c r="H3544" s="1">
        <v>427000</v>
      </c>
      <c r="I3544" s="1">
        <v>5.7</v>
      </c>
    </row>
    <row r="3545" spans="1:9" x14ac:dyDescent="0.3">
      <c r="A3545" s="2" t="s">
        <v>1526</v>
      </c>
      <c r="B3545" s="2">
        <v>100</v>
      </c>
      <c r="C3545" s="2">
        <v>24741700</v>
      </c>
      <c r="D3545" s="2" t="s">
        <v>3409</v>
      </c>
      <c r="E3545" s="2" t="s">
        <v>21278</v>
      </c>
      <c r="F3545" s="2" t="s">
        <v>37</v>
      </c>
      <c r="G3545" s="2" t="s">
        <v>38</v>
      </c>
      <c r="H3545" s="2">
        <v>1200000</v>
      </c>
      <c r="I3545" s="2">
        <v>7.2</v>
      </c>
    </row>
    <row r="3546" spans="1:9" x14ac:dyDescent="0.3">
      <c r="A3546" s="1" t="s">
        <v>332</v>
      </c>
      <c r="B3546" s="1">
        <v>103</v>
      </c>
      <c r="C3546" s="1">
        <v>55153403</v>
      </c>
      <c r="D3546" s="1" t="s">
        <v>3030</v>
      </c>
      <c r="E3546" s="1" t="s">
        <v>21281</v>
      </c>
      <c r="F3546" s="1" t="s">
        <v>37</v>
      </c>
      <c r="G3546" s="1" t="s">
        <v>38</v>
      </c>
      <c r="H3546" s="1">
        <v>1200000</v>
      </c>
      <c r="I3546" s="1">
        <v>7.7</v>
      </c>
    </row>
    <row r="3547" spans="1:9" x14ac:dyDescent="0.3">
      <c r="A3547" s="2" t="s">
        <v>4939</v>
      </c>
      <c r="B3547" s="2">
        <v>100</v>
      </c>
      <c r="C3547" s="2">
        <v>18488314</v>
      </c>
      <c r="D3547" s="2" t="s">
        <v>12488</v>
      </c>
      <c r="E3547" s="2" t="s">
        <v>21284</v>
      </c>
      <c r="F3547" s="2" t="s">
        <v>37</v>
      </c>
      <c r="G3547" s="2" t="s">
        <v>38</v>
      </c>
      <c r="H3547" s="2">
        <v>1200000</v>
      </c>
      <c r="I3547" s="2">
        <v>7.1</v>
      </c>
    </row>
    <row r="3548" spans="1:9" x14ac:dyDescent="0.3">
      <c r="A3548" s="1" t="s">
        <v>21293</v>
      </c>
      <c r="B3548" s="1">
        <v>89</v>
      </c>
      <c r="C3548" s="1">
        <v>11278</v>
      </c>
      <c r="D3548" s="1" t="s">
        <v>2527</v>
      </c>
      <c r="E3548" s="1" t="s">
        <v>21296</v>
      </c>
      <c r="F3548" s="1" t="s">
        <v>2778</v>
      </c>
      <c r="G3548" s="1" t="s">
        <v>2913</v>
      </c>
      <c r="H3548" s="1">
        <v>1300000</v>
      </c>
      <c r="I3548" s="1">
        <v>7</v>
      </c>
    </row>
    <row r="3549" spans="1:9" x14ac:dyDescent="0.3">
      <c r="A3549" s="2" t="s">
        <v>10306</v>
      </c>
      <c r="B3549" s="2">
        <v>114</v>
      </c>
      <c r="C3549" s="2">
        <v>13876974</v>
      </c>
      <c r="D3549" s="2" t="s">
        <v>1415</v>
      </c>
      <c r="E3549" s="2" t="s">
        <v>21301</v>
      </c>
      <c r="F3549" s="2" t="s">
        <v>5611</v>
      </c>
      <c r="G3549" s="2" t="s">
        <v>5612</v>
      </c>
      <c r="H3549" s="2">
        <v>7000000</v>
      </c>
      <c r="I3549" s="2">
        <v>7.4</v>
      </c>
    </row>
    <row r="3550" spans="1:9" x14ac:dyDescent="0.3">
      <c r="A3550" s="1" t="s">
        <v>13573</v>
      </c>
      <c r="B3550" s="1">
        <v>111</v>
      </c>
      <c r="C3550" s="1">
        <v>9180275</v>
      </c>
      <c r="D3550" s="1" t="s">
        <v>3409</v>
      </c>
      <c r="E3550" s="1" t="s">
        <v>21304</v>
      </c>
      <c r="F3550" s="1" t="s">
        <v>37</v>
      </c>
      <c r="G3550" s="1" t="s">
        <v>38</v>
      </c>
      <c r="H3550" s="1">
        <v>1200000</v>
      </c>
      <c r="I3550" s="1">
        <v>7.7</v>
      </c>
    </row>
    <row r="3551" spans="1:9" x14ac:dyDescent="0.3">
      <c r="A3551" s="2" t="s">
        <v>21311</v>
      </c>
      <c r="B3551" s="2">
        <v>85</v>
      </c>
      <c r="C3551" s="2">
        <v>2199853</v>
      </c>
      <c r="D3551" s="2" t="s">
        <v>2527</v>
      </c>
      <c r="E3551" s="2" t="s">
        <v>21312</v>
      </c>
      <c r="F3551" s="2" t="s">
        <v>37</v>
      </c>
      <c r="G3551" s="2" t="s">
        <v>38</v>
      </c>
      <c r="H3551" s="2">
        <v>1200000</v>
      </c>
      <c r="I3551" s="2">
        <v>6.6</v>
      </c>
    </row>
    <row r="3552" spans="1:9" x14ac:dyDescent="0.3">
      <c r="A3552" s="1" t="s">
        <v>21315</v>
      </c>
      <c r="B3552" s="1">
        <v>113</v>
      </c>
      <c r="C3552" s="1">
        <v>2859955</v>
      </c>
      <c r="D3552" s="1" t="s">
        <v>3794</v>
      </c>
      <c r="E3552" s="1" t="s">
        <v>21316</v>
      </c>
      <c r="F3552" s="1" t="s">
        <v>37</v>
      </c>
      <c r="G3552" s="1" t="s">
        <v>38</v>
      </c>
      <c r="H3552" s="1">
        <v>1200000</v>
      </c>
      <c r="I3552" s="1">
        <v>6</v>
      </c>
    </row>
    <row r="3553" spans="1:9" x14ac:dyDescent="0.3">
      <c r="A3553" s="2" t="s">
        <v>1764</v>
      </c>
      <c r="B3553" s="2">
        <v>99</v>
      </c>
      <c r="C3553" s="2">
        <v>2812029</v>
      </c>
      <c r="D3553" s="2" t="s">
        <v>2125</v>
      </c>
      <c r="E3553" s="2" t="s">
        <v>21319</v>
      </c>
      <c r="F3553" s="2" t="s">
        <v>37</v>
      </c>
      <c r="G3553" s="2" t="s">
        <v>38</v>
      </c>
      <c r="H3553" s="2">
        <v>1200000</v>
      </c>
      <c r="I3553" s="2">
        <v>8.4</v>
      </c>
    </row>
    <row r="3554" spans="1:9" x14ac:dyDescent="0.3">
      <c r="A3554" s="1" t="s">
        <v>8662</v>
      </c>
      <c r="B3554" s="1">
        <v>142</v>
      </c>
      <c r="C3554" s="1">
        <v>6100000</v>
      </c>
      <c r="D3554" s="1" t="s">
        <v>15011</v>
      </c>
      <c r="E3554" s="1" t="s">
        <v>21329</v>
      </c>
      <c r="F3554" s="1" t="s">
        <v>9795</v>
      </c>
      <c r="G3554" s="1" t="s">
        <v>7090</v>
      </c>
      <c r="H3554" s="1">
        <v>1200000</v>
      </c>
      <c r="I3554" s="1">
        <v>8.9</v>
      </c>
    </row>
    <row r="3555" spans="1:9" x14ac:dyDescent="0.3">
      <c r="A3555" s="2" t="s">
        <v>21333</v>
      </c>
      <c r="B3555" s="2">
        <v>112</v>
      </c>
      <c r="C3555" s="2">
        <v>375723</v>
      </c>
      <c r="D3555" s="2" t="s">
        <v>2527</v>
      </c>
      <c r="E3555" s="2" t="s">
        <v>21336</v>
      </c>
      <c r="F3555" s="2" t="s">
        <v>14503</v>
      </c>
      <c r="G3555" s="2" t="s">
        <v>16841</v>
      </c>
      <c r="H3555" s="2">
        <v>4000000</v>
      </c>
      <c r="I3555" s="2">
        <v>7.9</v>
      </c>
    </row>
    <row r="3556" spans="1:9" x14ac:dyDescent="0.3">
      <c r="A3556" s="1" t="s">
        <v>21340</v>
      </c>
      <c r="B3556" s="1">
        <v>108</v>
      </c>
      <c r="C3556" s="1">
        <v>594904</v>
      </c>
      <c r="D3556" s="1" t="s">
        <v>2527</v>
      </c>
      <c r="E3556" s="1" t="s">
        <v>21342</v>
      </c>
      <c r="F3556" s="1" t="s">
        <v>37</v>
      </c>
      <c r="G3556" s="1" t="s">
        <v>38</v>
      </c>
      <c r="H3556" s="1">
        <v>1200000</v>
      </c>
      <c r="I3556" s="1">
        <v>6</v>
      </c>
    </row>
    <row r="3557" spans="1:9" x14ac:dyDescent="0.3">
      <c r="A3557" s="2" t="s">
        <v>21346</v>
      </c>
      <c r="B3557" s="2">
        <v>88</v>
      </c>
      <c r="C3557" s="2">
        <v>58936</v>
      </c>
      <c r="D3557" s="2" t="s">
        <v>6419</v>
      </c>
      <c r="E3557" s="2" t="s">
        <v>21349</v>
      </c>
      <c r="F3557" s="2" t="s">
        <v>37</v>
      </c>
      <c r="G3557" s="2" t="s">
        <v>38</v>
      </c>
      <c r="H3557" s="2">
        <v>1200000</v>
      </c>
      <c r="I3557" s="2">
        <v>6.1</v>
      </c>
    </row>
    <row r="3558" spans="1:9" x14ac:dyDescent="0.3">
      <c r="A3558" s="1" t="s">
        <v>14739</v>
      </c>
      <c r="B3558" s="1">
        <v>97</v>
      </c>
      <c r="C3558" s="1">
        <v>24784</v>
      </c>
      <c r="D3558" s="1" t="s">
        <v>67</v>
      </c>
      <c r="E3558" s="1" t="s">
        <v>21353</v>
      </c>
      <c r="F3558" s="1" t="s">
        <v>37</v>
      </c>
      <c r="G3558" s="1" t="s">
        <v>268</v>
      </c>
      <c r="H3558" s="1">
        <v>1200000</v>
      </c>
      <c r="I3558" s="1">
        <v>7.4</v>
      </c>
    </row>
    <row r="3559" spans="1:9" x14ac:dyDescent="0.3">
      <c r="A3559" s="2" t="s">
        <v>21356</v>
      </c>
      <c r="B3559" s="2">
        <v>85</v>
      </c>
      <c r="C3559" s="2">
        <v>7826</v>
      </c>
      <c r="D3559" s="2" t="s">
        <v>17534</v>
      </c>
      <c r="E3559" s="2" t="s">
        <v>21357</v>
      </c>
      <c r="F3559" s="2" t="s">
        <v>37</v>
      </c>
      <c r="G3559" s="2" t="s">
        <v>38</v>
      </c>
      <c r="H3559" s="2">
        <v>1200000</v>
      </c>
      <c r="I3559" s="2">
        <v>6.2</v>
      </c>
    </row>
    <row r="3560" spans="1:9" x14ac:dyDescent="0.3">
      <c r="A3560" s="1" t="s">
        <v>21367</v>
      </c>
      <c r="B3560" s="1">
        <v>110</v>
      </c>
      <c r="C3560" s="1">
        <v>3830</v>
      </c>
      <c r="D3560" s="1" t="s">
        <v>2527</v>
      </c>
      <c r="E3560" s="1" t="s">
        <v>21370</v>
      </c>
      <c r="F3560" s="1" t="s">
        <v>2778</v>
      </c>
      <c r="G3560" s="1" t="s">
        <v>38</v>
      </c>
      <c r="H3560" s="1">
        <v>1200000</v>
      </c>
      <c r="I3560" s="1">
        <v>7.2</v>
      </c>
    </row>
    <row r="3561" spans="1:9" x14ac:dyDescent="0.3">
      <c r="A3561" s="2" t="s">
        <v>3613</v>
      </c>
      <c r="B3561" s="2">
        <v>91</v>
      </c>
      <c r="C3561" s="2">
        <v>2850263</v>
      </c>
      <c r="D3561" s="2" t="s">
        <v>21401</v>
      </c>
      <c r="E3561" s="2" t="s">
        <v>21402</v>
      </c>
      <c r="F3561" s="2" t="s">
        <v>37</v>
      </c>
      <c r="G3561" s="2" t="s">
        <v>38</v>
      </c>
      <c r="H3561" s="2">
        <v>2600000</v>
      </c>
      <c r="I3561" s="2">
        <v>6.2</v>
      </c>
    </row>
    <row r="3562" spans="1:9" x14ac:dyDescent="0.3">
      <c r="A3562" s="1" t="s">
        <v>21423</v>
      </c>
      <c r="B3562" s="1">
        <v>94</v>
      </c>
      <c r="C3562" s="1">
        <v>16101109</v>
      </c>
      <c r="D3562" s="1" t="s">
        <v>1671</v>
      </c>
      <c r="E3562" s="1" t="s">
        <v>21424</v>
      </c>
      <c r="F3562" s="1" t="s">
        <v>37</v>
      </c>
      <c r="G3562" s="1" t="s">
        <v>38</v>
      </c>
      <c r="H3562" s="1">
        <v>3000000</v>
      </c>
      <c r="I3562" s="1">
        <v>6.8</v>
      </c>
    </row>
    <row r="3563" spans="1:9" x14ac:dyDescent="0.3">
      <c r="A3563" s="2" t="s">
        <v>17484</v>
      </c>
      <c r="B3563" s="2">
        <v>90</v>
      </c>
      <c r="C3563" s="2">
        <v>6013</v>
      </c>
      <c r="D3563" s="2" t="s">
        <v>2125</v>
      </c>
      <c r="E3563" s="2" t="s">
        <v>21427</v>
      </c>
      <c r="F3563" s="2" t="s">
        <v>37</v>
      </c>
      <c r="G3563" s="2" t="s">
        <v>56</v>
      </c>
      <c r="H3563" s="2">
        <v>695393</v>
      </c>
      <c r="I3563" s="2">
        <v>7.7</v>
      </c>
    </row>
    <row r="3564" spans="1:9" x14ac:dyDescent="0.3">
      <c r="A3564" s="1" t="s">
        <v>21436</v>
      </c>
      <c r="B3564" s="1">
        <v>92</v>
      </c>
      <c r="C3564" s="1">
        <v>1400000</v>
      </c>
      <c r="D3564" s="1" t="s">
        <v>19848</v>
      </c>
      <c r="E3564" s="1" t="s">
        <v>21437</v>
      </c>
      <c r="F3564" s="1" t="s">
        <v>37</v>
      </c>
      <c r="G3564" s="1" t="s">
        <v>38</v>
      </c>
      <c r="H3564" s="1">
        <v>1100000</v>
      </c>
      <c r="I3564" s="1">
        <v>5.9</v>
      </c>
    </row>
    <row r="3565" spans="1:9" x14ac:dyDescent="0.3">
      <c r="A3565" s="2" t="s">
        <v>21445</v>
      </c>
      <c r="B3565" s="2">
        <v>73</v>
      </c>
      <c r="C3565" s="2">
        <v>39659</v>
      </c>
      <c r="D3565" s="2" t="s">
        <v>21447</v>
      </c>
      <c r="E3565" s="2" t="s">
        <v>21449</v>
      </c>
      <c r="F3565" s="2" t="s">
        <v>37</v>
      </c>
      <c r="G3565" s="2" t="s">
        <v>268</v>
      </c>
      <c r="H3565" s="2">
        <v>1600000</v>
      </c>
      <c r="I3565" s="2">
        <v>7</v>
      </c>
    </row>
    <row r="3566" spans="1:9" x14ac:dyDescent="0.3">
      <c r="A3566" s="1" t="s">
        <v>21460</v>
      </c>
      <c r="B3566" s="1">
        <v>110</v>
      </c>
      <c r="C3566" s="1">
        <v>56129</v>
      </c>
      <c r="D3566" s="1" t="s">
        <v>2954</v>
      </c>
      <c r="E3566" s="1" t="s">
        <v>21462</v>
      </c>
      <c r="F3566" s="1" t="s">
        <v>37</v>
      </c>
      <c r="G3566" s="1" t="s">
        <v>268</v>
      </c>
      <c r="H3566" s="1">
        <v>1100000</v>
      </c>
      <c r="I3566" s="1">
        <v>6.1</v>
      </c>
    </row>
    <row r="3567" spans="1:9" x14ac:dyDescent="0.3">
      <c r="A3567" s="2" t="s">
        <v>21466</v>
      </c>
      <c r="B3567" s="2">
        <v>102</v>
      </c>
      <c r="C3567" s="2">
        <v>4105123</v>
      </c>
      <c r="D3567" s="2" t="s">
        <v>334</v>
      </c>
      <c r="E3567" s="2" t="s">
        <v>21469</v>
      </c>
      <c r="F3567" s="2" t="s">
        <v>21473</v>
      </c>
      <c r="G3567" s="2" t="s">
        <v>21474</v>
      </c>
      <c r="H3567" s="2">
        <v>1100000</v>
      </c>
      <c r="I3567" s="2">
        <v>7.6</v>
      </c>
    </row>
    <row r="3568" spans="1:9" x14ac:dyDescent="0.3">
      <c r="A3568" s="1" t="s">
        <v>6234</v>
      </c>
      <c r="B3568" s="1">
        <v>145</v>
      </c>
      <c r="C3568" s="1">
        <v>117235247</v>
      </c>
      <c r="D3568" s="1" t="s">
        <v>3794</v>
      </c>
      <c r="E3568" s="1" t="s">
        <v>21506</v>
      </c>
      <c r="F3568" s="1" t="s">
        <v>37</v>
      </c>
      <c r="G3568" s="1" t="s">
        <v>38</v>
      </c>
      <c r="H3568" s="1">
        <v>960000</v>
      </c>
      <c r="I3568" s="1">
        <v>8.1</v>
      </c>
    </row>
    <row r="3569" spans="1:9" x14ac:dyDescent="0.3">
      <c r="A3569" s="2" t="s">
        <v>21520</v>
      </c>
      <c r="B3569" s="2">
        <v>83</v>
      </c>
      <c r="C3569" s="2">
        <v>31537320</v>
      </c>
      <c r="D3569" s="2" t="s">
        <v>3030</v>
      </c>
      <c r="E3569" s="2" t="s">
        <v>21522</v>
      </c>
      <c r="F3569" s="2" t="s">
        <v>37</v>
      </c>
      <c r="G3569" s="2" t="s">
        <v>38</v>
      </c>
      <c r="H3569" s="2">
        <v>1000000</v>
      </c>
      <c r="I3569" s="2">
        <v>5.7</v>
      </c>
    </row>
    <row r="3570" spans="1:9" x14ac:dyDescent="0.3">
      <c r="A3570" s="1" t="s">
        <v>2843</v>
      </c>
      <c r="B3570" s="1">
        <v>91</v>
      </c>
      <c r="C3570" s="1">
        <v>17986000</v>
      </c>
      <c r="D3570" s="1" t="s">
        <v>6403</v>
      </c>
      <c r="E3570" s="1" t="s">
        <v>21529</v>
      </c>
      <c r="F3570" s="1" t="s">
        <v>37</v>
      </c>
      <c r="G3570" s="1" t="s">
        <v>38</v>
      </c>
      <c r="H3570" s="1">
        <v>1000000</v>
      </c>
      <c r="I3570" s="1">
        <v>6.6</v>
      </c>
    </row>
    <row r="3571" spans="1:9" x14ac:dyDescent="0.3">
      <c r="A3571" s="2" t="s">
        <v>5689</v>
      </c>
      <c r="B3571" s="2">
        <v>110</v>
      </c>
      <c r="C3571" s="2">
        <v>16067035</v>
      </c>
      <c r="D3571" s="2" t="s">
        <v>50</v>
      </c>
      <c r="E3571" s="2" t="s">
        <v>21534</v>
      </c>
      <c r="F3571" s="2" t="s">
        <v>37</v>
      </c>
      <c r="G3571" s="2" t="s">
        <v>56</v>
      </c>
      <c r="H3571" s="2">
        <v>1100000</v>
      </c>
      <c r="I3571" s="2">
        <v>7.3</v>
      </c>
    </row>
    <row r="3572" spans="1:9" x14ac:dyDescent="0.3">
      <c r="A3572" s="1" t="s">
        <v>21537</v>
      </c>
      <c r="B3572" s="1">
        <v>86</v>
      </c>
      <c r="C3572" s="1">
        <v>18112929</v>
      </c>
      <c r="D3572" s="1" t="s">
        <v>4277</v>
      </c>
      <c r="E3572" s="1" t="s">
        <v>21538</v>
      </c>
      <c r="F3572" s="1" t="s">
        <v>37</v>
      </c>
      <c r="G3572" s="1" t="s">
        <v>38</v>
      </c>
      <c r="H3572" s="1">
        <v>1000000</v>
      </c>
      <c r="I3572" s="1">
        <v>5</v>
      </c>
    </row>
    <row r="3573" spans="1:9" x14ac:dyDescent="0.3">
      <c r="A3573" s="2" t="s">
        <v>21541</v>
      </c>
      <c r="B3573" s="2">
        <v>86</v>
      </c>
      <c r="C3573" s="2">
        <v>14564027</v>
      </c>
      <c r="D3573" s="2" t="s">
        <v>7406</v>
      </c>
      <c r="E3573" s="2" t="s">
        <v>21544</v>
      </c>
      <c r="F3573" s="2" t="s">
        <v>37</v>
      </c>
      <c r="G3573" s="2" t="s">
        <v>56</v>
      </c>
      <c r="H3573" s="2">
        <v>1000000</v>
      </c>
      <c r="I3573" s="2">
        <v>7</v>
      </c>
    </row>
    <row r="3574" spans="1:9" x14ac:dyDescent="0.3">
      <c r="A3574" s="1" t="s">
        <v>21548</v>
      </c>
      <c r="B3574" s="1">
        <v>120</v>
      </c>
      <c r="C3574" s="1">
        <v>20773070</v>
      </c>
      <c r="D3574" s="1" t="s">
        <v>3409</v>
      </c>
      <c r="E3574" s="1" t="s">
        <v>21551</v>
      </c>
      <c r="F3574" s="1" t="s">
        <v>37</v>
      </c>
      <c r="G3574" s="1" t="s">
        <v>38</v>
      </c>
      <c r="H3574" s="1">
        <v>5000000</v>
      </c>
      <c r="I3574" s="1">
        <v>3.4</v>
      </c>
    </row>
    <row r="3575" spans="1:9" x14ac:dyDescent="0.3">
      <c r="A3575" s="2" t="s">
        <v>9031</v>
      </c>
      <c r="B3575" s="2">
        <v>90</v>
      </c>
      <c r="C3575" s="2">
        <v>10042266</v>
      </c>
      <c r="D3575" s="2" t="s">
        <v>6132</v>
      </c>
      <c r="E3575" s="2" t="s">
        <v>21555</v>
      </c>
      <c r="F3575" s="2" t="s">
        <v>37</v>
      </c>
      <c r="G3575" s="2" t="s">
        <v>38</v>
      </c>
      <c r="H3575" s="2">
        <v>1000000</v>
      </c>
      <c r="I3575" s="2">
        <v>5.9</v>
      </c>
    </row>
    <row r="3576" spans="1:9" x14ac:dyDescent="0.3">
      <c r="A3576" s="1" t="s">
        <v>21558</v>
      </c>
      <c r="B3576" s="1">
        <v>99</v>
      </c>
      <c r="C3576" s="1">
        <v>10037390</v>
      </c>
      <c r="D3576" s="1" t="s">
        <v>5664</v>
      </c>
      <c r="E3576" s="1" t="s">
        <v>21561</v>
      </c>
      <c r="F3576" s="1" t="s">
        <v>676</v>
      </c>
      <c r="G3576" s="1" t="s">
        <v>677</v>
      </c>
      <c r="H3576" s="1">
        <v>1000000000</v>
      </c>
      <c r="I3576" s="1">
        <v>6</v>
      </c>
    </row>
    <row r="3577" spans="1:9" x14ac:dyDescent="0.3">
      <c r="A3577" s="2" t="s">
        <v>12958</v>
      </c>
      <c r="B3577" s="2">
        <v>112</v>
      </c>
      <c r="C3577" s="2">
        <v>9701559</v>
      </c>
      <c r="D3577" s="2" t="s">
        <v>214</v>
      </c>
      <c r="E3577" s="2" t="s">
        <v>21565</v>
      </c>
      <c r="F3577" s="2" t="s">
        <v>37</v>
      </c>
      <c r="G3577" s="2" t="s">
        <v>38</v>
      </c>
      <c r="H3577" s="2">
        <v>3500000</v>
      </c>
      <c r="I3577" s="2">
        <v>7.4</v>
      </c>
    </row>
    <row r="3578" spans="1:9" x14ac:dyDescent="0.3">
      <c r="A3578" s="1" t="s">
        <v>21568</v>
      </c>
      <c r="B3578" s="1">
        <v>103</v>
      </c>
      <c r="C3578" s="1">
        <v>9013113</v>
      </c>
      <c r="D3578" s="1" t="s">
        <v>5383</v>
      </c>
      <c r="E3578" s="1" t="s">
        <v>21569</v>
      </c>
      <c r="F3578" s="1" t="s">
        <v>37</v>
      </c>
      <c r="G3578" s="1" t="s">
        <v>38</v>
      </c>
      <c r="H3578" s="1">
        <v>1000000</v>
      </c>
      <c r="I3578" s="1">
        <v>7.4</v>
      </c>
    </row>
    <row r="3579" spans="1:9" x14ac:dyDescent="0.3">
      <c r="A3579" s="2" t="s">
        <v>10983</v>
      </c>
      <c r="B3579" s="2">
        <v>83</v>
      </c>
      <c r="C3579" s="2">
        <v>53245055</v>
      </c>
      <c r="D3579" s="2" t="s">
        <v>6403</v>
      </c>
      <c r="E3579" s="2" t="s">
        <v>21575</v>
      </c>
      <c r="F3579" s="2" t="s">
        <v>37</v>
      </c>
      <c r="G3579" s="2" t="s">
        <v>38</v>
      </c>
      <c r="H3579" s="2">
        <v>1000000</v>
      </c>
      <c r="I3579" s="2">
        <v>4.2</v>
      </c>
    </row>
    <row r="3580" spans="1:9" x14ac:dyDescent="0.3">
      <c r="A3580" s="1" t="s">
        <v>21578</v>
      </c>
      <c r="B3580" s="1">
        <v>109</v>
      </c>
      <c r="C3580" s="1">
        <v>9000000</v>
      </c>
      <c r="D3580" s="1" t="s">
        <v>5510</v>
      </c>
      <c r="E3580" s="1" t="s">
        <v>21580</v>
      </c>
      <c r="F3580" s="1" t="s">
        <v>37</v>
      </c>
      <c r="G3580" s="1" t="s">
        <v>38</v>
      </c>
      <c r="H3580" s="1">
        <v>900000</v>
      </c>
      <c r="I3580" s="1">
        <v>6.2</v>
      </c>
    </row>
    <row r="3581" spans="1:9" x14ac:dyDescent="0.3">
      <c r="A3581" s="2" t="s">
        <v>16339</v>
      </c>
      <c r="B3581" s="2">
        <v>100</v>
      </c>
      <c r="C3581" s="2">
        <v>7186670</v>
      </c>
      <c r="D3581" s="2" t="s">
        <v>17700</v>
      </c>
      <c r="E3581" s="2" t="s">
        <v>21610</v>
      </c>
      <c r="F3581" s="2" t="s">
        <v>37</v>
      </c>
      <c r="G3581" s="2" t="s">
        <v>38</v>
      </c>
      <c r="H3581" s="2">
        <v>6000000</v>
      </c>
      <c r="I3581" s="2">
        <v>5.4</v>
      </c>
    </row>
    <row r="3582" spans="1:9" x14ac:dyDescent="0.3">
      <c r="A3582" s="1" t="s">
        <v>21620</v>
      </c>
      <c r="B3582" s="1">
        <v>95</v>
      </c>
      <c r="C3582" s="1">
        <v>5997134</v>
      </c>
      <c r="D3582" s="1" t="s">
        <v>5022</v>
      </c>
      <c r="E3582" s="1" t="s">
        <v>21621</v>
      </c>
      <c r="F3582" s="1" t="s">
        <v>37</v>
      </c>
      <c r="G3582" s="1" t="s">
        <v>38</v>
      </c>
      <c r="H3582" s="1">
        <v>1000000</v>
      </c>
      <c r="I3582" s="1">
        <v>7.2</v>
      </c>
    </row>
    <row r="3583" spans="1:9" x14ac:dyDescent="0.3">
      <c r="A3583" s="2" t="s">
        <v>13181</v>
      </c>
      <c r="B3583" s="2">
        <v>104</v>
      </c>
      <c r="C3583" s="2">
        <v>3386698</v>
      </c>
      <c r="D3583" s="2" t="s">
        <v>1415</v>
      </c>
      <c r="E3583" s="2" t="s">
        <v>21637</v>
      </c>
      <c r="F3583" s="2" t="s">
        <v>37</v>
      </c>
      <c r="G3583" s="2" t="s">
        <v>38</v>
      </c>
      <c r="H3583" s="2">
        <v>1000000</v>
      </c>
      <c r="I3583" s="2">
        <v>6.7</v>
      </c>
    </row>
    <row r="3584" spans="1:9" x14ac:dyDescent="0.3">
      <c r="A3584" s="1" t="s">
        <v>21656</v>
      </c>
      <c r="B3584" s="1">
        <v>97</v>
      </c>
      <c r="C3584" s="1">
        <v>2508841</v>
      </c>
      <c r="D3584" s="1" t="s">
        <v>1935</v>
      </c>
      <c r="E3584" s="1" t="s">
        <v>21658</v>
      </c>
      <c r="F3584" s="1" t="s">
        <v>37</v>
      </c>
      <c r="G3584" s="1" t="s">
        <v>38</v>
      </c>
      <c r="H3584" s="1">
        <v>1000000</v>
      </c>
      <c r="I3584" s="1">
        <v>7.2</v>
      </c>
    </row>
    <row r="3585" spans="1:9" x14ac:dyDescent="0.3">
      <c r="A3585" s="2" t="s">
        <v>21662</v>
      </c>
      <c r="B3585" s="2">
        <v>91</v>
      </c>
      <c r="C3585" s="2">
        <v>4946250</v>
      </c>
      <c r="D3585" s="2" t="s">
        <v>4068</v>
      </c>
      <c r="E3585" s="2" t="s">
        <v>21664</v>
      </c>
      <c r="F3585" s="2" t="s">
        <v>37</v>
      </c>
      <c r="G3585" s="2" t="s">
        <v>38</v>
      </c>
      <c r="H3585" s="2">
        <v>1000000</v>
      </c>
      <c r="I3585" s="2">
        <v>7.4</v>
      </c>
    </row>
    <row r="3586" spans="1:9" x14ac:dyDescent="0.3">
      <c r="A3586" s="1" t="s">
        <v>17441</v>
      </c>
      <c r="B3586" s="1">
        <v>84</v>
      </c>
      <c r="C3586" s="1">
        <v>1950218</v>
      </c>
      <c r="D3586" s="1" t="s">
        <v>2527</v>
      </c>
      <c r="E3586" s="1" t="s">
        <v>21669</v>
      </c>
      <c r="F3586" s="1" t="s">
        <v>37</v>
      </c>
      <c r="G3586" s="1" t="s">
        <v>38</v>
      </c>
      <c r="H3586" s="1">
        <v>1000000</v>
      </c>
      <c r="I3586" s="1">
        <v>5.6</v>
      </c>
    </row>
    <row r="3587" spans="1:9" x14ac:dyDescent="0.3">
      <c r="A3587" s="2" t="s">
        <v>16101</v>
      </c>
      <c r="B3587" s="2">
        <v>86</v>
      </c>
      <c r="C3587" s="2">
        <v>1277257</v>
      </c>
      <c r="D3587" s="2" t="s">
        <v>1415</v>
      </c>
      <c r="E3587" s="2" t="s">
        <v>21673</v>
      </c>
      <c r="F3587" s="2" t="s">
        <v>37</v>
      </c>
      <c r="G3587" s="2" t="s">
        <v>56</v>
      </c>
      <c r="H3587" s="2">
        <v>1000000</v>
      </c>
      <c r="I3587" s="2">
        <v>6.8</v>
      </c>
    </row>
    <row r="3588" spans="1:9" x14ac:dyDescent="0.3">
      <c r="A3588" s="1" t="s">
        <v>21676</v>
      </c>
      <c r="B3588" s="1">
        <v>92</v>
      </c>
      <c r="C3588" s="1">
        <v>1677838</v>
      </c>
      <c r="D3588" s="1" t="s">
        <v>67</v>
      </c>
      <c r="E3588" s="1" t="s">
        <v>21678</v>
      </c>
      <c r="F3588" s="1" t="s">
        <v>37</v>
      </c>
      <c r="G3588" s="1" t="s">
        <v>38</v>
      </c>
      <c r="H3588" s="1">
        <v>1000000</v>
      </c>
      <c r="I3588" s="1">
        <v>7.7</v>
      </c>
    </row>
    <row r="3589" spans="1:9" x14ac:dyDescent="0.3">
      <c r="A3589" s="2" t="s">
        <v>21682</v>
      </c>
      <c r="B3589" s="2">
        <v>94</v>
      </c>
      <c r="C3589" s="2">
        <v>1744858</v>
      </c>
      <c r="D3589" s="2" t="s">
        <v>4479</v>
      </c>
      <c r="E3589" s="2" t="s">
        <v>21683</v>
      </c>
      <c r="F3589" s="2" t="s">
        <v>37</v>
      </c>
      <c r="G3589" s="2" t="s">
        <v>38</v>
      </c>
      <c r="H3589" s="2">
        <v>1000000</v>
      </c>
      <c r="I3589" s="2">
        <v>7</v>
      </c>
    </row>
    <row r="3590" spans="1:9" x14ac:dyDescent="0.3">
      <c r="A3590" s="1" t="s">
        <v>21691</v>
      </c>
      <c r="B3590" s="1">
        <v>100</v>
      </c>
      <c r="C3590" s="1">
        <v>982214</v>
      </c>
      <c r="D3590" s="1" t="s">
        <v>3409</v>
      </c>
      <c r="E3590" s="1" t="s">
        <v>21693</v>
      </c>
      <c r="F3590" s="1" t="s">
        <v>37</v>
      </c>
      <c r="G3590" s="1" t="s">
        <v>38</v>
      </c>
      <c r="H3590" s="1">
        <v>1000000</v>
      </c>
      <c r="I3590" s="1">
        <v>7.2</v>
      </c>
    </row>
    <row r="3591" spans="1:9" x14ac:dyDescent="0.3">
      <c r="A3591" s="2" t="s">
        <v>21697</v>
      </c>
      <c r="B3591" s="2">
        <v>119</v>
      </c>
      <c r="C3591" s="2">
        <v>798341</v>
      </c>
      <c r="D3591" s="2" t="s">
        <v>3082</v>
      </c>
      <c r="E3591" s="2" t="s">
        <v>21699</v>
      </c>
      <c r="F3591" s="2" t="s">
        <v>37</v>
      </c>
      <c r="G3591" s="2" t="s">
        <v>38</v>
      </c>
      <c r="H3591" s="2">
        <v>1000000</v>
      </c>
      <c r="I3591" s="2">
        <v>7.2</v>
      </c>
    </row>
    <row r="3592" spans="1:9" x14ac:dyDescent="0.3">
      <c r="A3592" s="1" t="s">
        <v>21703</v>
      </c>
      <c r="B3592" s="1">
        <v>167</v>
      </c>
      <c r="C3592" s="1">
        <v>610991</v>
      </c>
      <c r="D3592" s="1" t="s">
        <v>214</v>
      </c>
      <c r="E3592" s="1" t="s">
        <v>21705</v>
      </c>
      <c r="F3592" s="1" t="s">
        <v>5611</v>
      </c>
      <c r="G3592" s="1" t="s">
        <v>5612</v>
      </c>
      <c r="H3592" s="1">
        <v>1000000</v>
      </c>
      <c r="I3592" s="1">
        <v>6.2</v>
      </c>
    </row>
    <row r="3593" spans="1:9" x14ac:dyDescent="0.3">
      <c r="A3593" s="2" t="s">
        <v>10558</v>
      </c>
      <c r="B3593" s="2">
        <v>92</v>
      </c>
      <c r="C3593" s="2">
        <v>582024</v>
      </c>
      <c r="D3593" s="2" t="s">
        <v>5482</v>
      </c>
      <c r="E3593" s="2" t="s">
        <v>21710</v>
      </c>
      <c r="F3593" s="2" t="s">
        <v>37</v>
      </c>
      <c r="G3593" s="2" t="s">
        <v>38</v>
      </c>
      <c r="H3593" s="2">
        <v>1000000</v>
      </c>
      <c r="I3593" s="2">
        <v>6.2</v>
      </c>
    </row>
    <row r="3594" spans="1:9" x14ac:dyDescent="0.3">
      <c r="A3594" s="1" t="s">
        <v>5418</v>
      </c>
      <c r="B3594" s="1">
        <v>108</v>
      </c>
      <c r="C3594" s="1">
        <v>548712</v>
      </c>
      <c r="D3594" s="1" t="s">
        <v>214</v>
      </c>
      <c r="E3594" s="1" t="s">
        <v>21714</v>
      </c>
      <c r="F3594" s="1" t="s">
        <v>37</v>
      </c>
      <c r="G3594" s="1" t="s">
        <v>38</v>
      </c>
      <c r="H3594" s="1">
        <v>2500000</v>
      </c>
      <c r="I3594" s="1">
        <v>6.9</v>
      </c>
    </row>
    <row r="3595" spans="1:9" x14ac:dyDescent="0.3">
      <c r="A3595" s="2" t="s">
        <v>21717</v>
      </c>
      <c r="B3595" s="2">
        <v>97</v>
      </c>
      <c r="C3595" s="2">
        <v>464655</v>
      </c>
      <c r="D3595" s="2" t="s">
        <v>2527</v>
      </c>
      <c r="E3595" s="2" t="s">
        <v>21718</v>
      </c>
      <c r="F3595" s="2" t="s">
        <v>37</v>
      </c>
      <c r="G3595" s="2" t="s">
        <v>38</v>
      </c>
      <c r="H3595" s="2">
        <v>1000000</v>
      </c>
      <c r="I3595" s="2">
        <v>7</v>
      </c>
    </row>
    <row r="3596" spans="1:9" x14ac:dyDescent="0.3">
      <c r="A3596" s="1" t="s">
        <v>19088</v>
      </c>
      <c r="B3596" s="1">
        <v>88</v>
      </c>
      <c r="C3596" s="1">
        <v>464126</v>
      </c>
      <c r="D3596" s="1" t="s">
        <v>3409</v>
      </c>
      <c r="E3596" s="1" t="s">
        <v>21721</v>
      </c>
      <c r="F3596" s="1" t="s">
        <v>37</v>
      </c>
      <c r="G3596" s="1" t="s">
        <v>38</v>
      </c>
      <c r="H3596" s="1">
        <v>1000000</v>
      </c>
      <c r="I3596" s="1">
        <v>6.7</v>
      </c>
    </row>
    <row r="3597" spans="1:9" x14ac:dyDescent="0.3">
      <c r="A3597" s="2" t="s">
        <v>21724</v>
      </c>
      <c r="B3597" s="2">
        <v>100</v>
      </c>
      <c r="C3597" s="2">
        <v>428535</v>
      </c>
      <c r="D3597" s="2" t="s">
        <v>1681</v>
      </c>
      <c r="E3597" s="2" t="s">
        <v>21725</v>
      </c>
      <c r="F3597" s="2" t="s">
        <v>37</v>
      </c>
      <c r="G3597" s="2" t="s">
        <v>38</v>
      </c>
      <c r="H3597" s="2">
        <v>1000000</v>
      </c>
      <c r="I3597" s="2">
        <v>3.6</v>
      </c>
    </row>
    <row r="3598" spans="1:9" x14ac:dyDescent="0.3">
      <c r="A3598" s="1" t="s">
        <v>21739</v>
      </c>
      <c r="B3598" s="1">
        <v>88</v>
      </c>
      <c r="C3598" s="1">
        <v>104077</v>
      </c>
      <c r="D3598" s="1" t="s">
        <v>2490</v>
      </c>
      <c r="E3598" s="1" t="s">
        <v>21740</v>
      </c>
      <c r="F3598" s="1" t="s">
        <v>37</v>
      </c>
      <c r="G3598" s="1" t="s">
        <v>38</v>
      </c>
      <c r="H3598" s="1">
        <v>1000000</v>
      </c>
      <c r="I3598" s="1">
        <v>7.4</v>
      </c>
    </row>
    <row r="3599" spans="1:9" x14ac:dyDescent="0.3">
      <c r="A3599" s="2" t="s">
        <v>21749</v>
      </c>
      <c r="B3599" s="2">
        <v>79</v>
      </c>
      <c r="C3599" s="2">
        <v>279282</v>
      </c>
      <c r="D3599" s="2" t="s">
        <v>1415</v>
      </c>
      <c r="E3599" s="2" t="s">
        <v>21750</v>
      </c>
      <c r="F3599" s="2" t="s">
        <v>37</v>
      </c>
      <c r="G3599" s="2" t="s">
        <v>38</v>
      </c>
      <c r="H3599" s="2">
        <v>1000000</v>
      </c>
      <c r="I3599" s="2">
        <v>6.1</v>
      </c>
    </row>
    <row r="3600" spans="1:9" x14ac:dyDescent="0.3">
      <c r="A3600" s="1" t="s">
        <v>21753</v>
      </c>
      <c r="B3600" s="1">
        <v>96</v>
      </c>
      <c r="C3600" s="1">
        <v>484221</v>
      </c>
      <c r="D3600" s="1" t="s">
        <v>21755</v>
      </c>
      <c r="E3600" s="1" t="s">
        <v>21757</v>
      </c>
      <c r="F3600" s="1" t="s">
        <v>21473</v>
      </c>
      <c r="G3600" s="1" t="s">
        <v>56</v>
      </c>
      <c r="H3600" s="1">
        <v>1000000</v>
      </c>
      <c r="I3600" s="1">
        <v>8.1999999999999993</v>
      </c>
    </row>
    <row r="3601" spans="1:9" x14ac:dyDescent="0.3">
      <c r="A3601" s="2" t="s">
        <v>21761</v>
      </c>
      <c r="B3601" s="2">
        <v>53</v>
      </c>
      <c r="C3601" s="2">
        <v>274661</v>
      </c>
      <c r="D3601" s="2" t="s">
        <v>17956</v>
      </c>
      <c r="E3601" s="2" t="s">
        <v>21762</v>
      </c>
      <c r="F3601" s="2" t="s">
        <v>37</v>
      </c>
      <c r="G3601" s="2" t="s">
        <v>38</v>
      </c>
      <c r="H3601" s="2">
        <v>1000000</v>
      </c>
      <c r="I3601" s="2">
        <v>7.7</v>
      </c>
    </row>
    <row r="3602" spans="1:9" x14ac:dyDescent="0.3">
      <c r="A3602" s="1" t="s">
        <v>21766</v>
      </c>
      <c r="B3602" s="1">
        <v>97</v>
      </c>
      <c r="C3602" s="1">
        <v>144431</v>
      </c>
      <c r="D3602" s="1" t="s">
        <v>16528</v>
      </c>
      <c r="E3602" s="1" t="s">
        <v>21769</v>
      </c>
      <c r="F3602" s="1" t="s">
        <v>37</v>
      </c>
      <c r="G3602" s="1" t="s">
        <v>56</v>
      </c>
      <c r="H3602" s="1">
        <v>1000000</v>
      </c>
      <c r="I3602" s="1">
        <v>7.3</v>
      </c>
    </row>
    <row r="3603" spans="1:9" x14ac:dyDescent="0.3">
      <c r="A3603" s="2" t="s">
        <v>21784</v>
      </c>
      <c r="B3603" s="2">
        <v>91</v>
      </c>
      <c r="C3603" s="2">
        <v>287761</v>
      </c>
      <c r="D3603" s="2" t="s">
        <v>21786</v>
      </c>
      <c r="E3603" s="2" t="s">
        <v>21788</v>
      </c>
      <c r="F3603" s="2" t="s">
        <v>37</v>
      </c>
      <c r="G3603" s="2" t="s">
        <v>179</v>
      </c>
      <c r="H3603" s="2">
        <v>1000000</v>
      </c>
      <c r="I3603" s="2">
        <v>7.6</v>
      </c>
    </row>
    <row r="3604" spans="1:9" x14ac:dyDescent="0.3">
      <c r="A3604" s="1" t="s">
        <v>21791</v>
      </c>
      <c r="B3604" s="1">
        <v>93</v>
      </c>
      <c r="C3604" s="1">
        <v>100240</v>
      </c>
      <c r="D3604" s="1" t="s">
        <v>67</v>
      </c>
      <c r="E3604" s="1" t="s">
        <v>21794</v>
      </c>
      <c r="F3604" s="1" t="s">
        <v>37</v>
      </c>
      <c r="G3604" s="1" t="s">
        <v>7711</v>
      </c>
      <c r="H3604" s="1">
        <v>1000000</v>
      </c>
      <c r="I3604" s="1">
        <v>6.8</v>
      </c>
    </row>
    <row r="3605" spans="1:9" x14ac:dyDescent="0.3">
      <c r="A3605" s="2" t="s">
        <v>21797</v>
      </c>
      <c r="B3605" s="2">
        <v>112</v>
      </c>
      <c r="C3605" s="2">
        <v>96734</v>
      </c>
      <c r="D3605" s="2" t="s">
        <v>777</v>
      </c>
      <c r="E3605" s="2" t="s">
        <v>21798</v>
      </c>
      <c r="F3605" s="2" t="s">
        <v>37</v>
      </c>
      <c r="G3605" s="2" t="s">
        <v>38</v>
      </c>
      <c r="H3605" s="2">
        <v>1000000</v>
      </c>
      <c r="I3605" s="2">
        <v>5.6</v>
      </c>
    </row>
    <row r="3606" spans="1:9" x14ac:dyDescent="0.3">
      <c r="A3606" s="1" t="s">
        <v>21802</v>
      </c>
      <c r="B3606" s="1">
        <v>160</v>
      </c>
      <c r="C3606" s="1">
        <v>49000</v>
      </c>
      <c r="D3606" s="1" t="s">
        <v>10413</v>
      </c>
      <c r="E3606" s="1" t="s">
        <v>21804</v>
      </c>
      <c r="F3606" s="1" t="s">
        <v>5611</v>
      </c>
      <c r="G3606" s="1" t="s">
        <v>5612</v>
      </c>
      <c r="H3606" s="1">
        <v>1500000</v>
      </c>
      <c r="I3606" s="1">
        <v>4.8</v>
      </c>
    </row>
    <row r="3607" spans="1:9" x14ac:dyDescent="0.3">
      <c r="A3607" s="2" t="s">
        <v>21808</v>
      </c>
      <c r="B3607" s="2">
        <v>95</v>
      </c>
      <c r="C3607" s="2">
        <v>100659</v>
      </c>
      <c r="D3607" s="2" t="s">
        <v>6403</v>
      </c>
      <c r="E3607" s="2" t="s">
        <v>21810</v>
      </c>
      <c r="F3607" s="2" t="s">
        <v>37</v>
      </c>
      <c r="G3607" s="2" t="s">
        <v>38</v>
      </c>
      <c r="H3607" s="2">
        <v>900000</v>
      </c>
      <c r="I3607" s="2">
        <v>6.4</v>
      </c>
    </row>
    <row r="3608" spans="1:9" x14ac:dyDescent="0.3">
      <c r="A3608" s="1" t="s">
        <v>21813</v>
      </c>
      <c r="B3608" s="1">
        <v>93</v>
      </c>
      <c r="C3608" s="1">
        <v>48430</v>
      </c>
      <c r="D3608" s="1" t="s">
        <v>5967</v>
      </c>
      <c r="E3608" s="1" t="s">
        <v>21814</v>
      </c>
      <c r="F3608" s="1" t="s">
        <v>37</v>
      </c>
      <c r="G3608" s="1" t="s">
        <v>38</v>
      </c>
      <c r="H3608" s="1">
        <v>500000</v>
      </c>
      <c r="I3608" s="1">
        <v>6.8</v>
      </c>
    </row>
    <row r="3609" spans="1:9" x14ac:dyDescent="0.3">
      <c r="A3609" s="2" t="s">
        <v>6097</v>
      </c>
      <c r="B3609" s="2">
        <v>88</v>
      </c>
      <c r="C3609" s="2">
        <v>21210</v>
      </c>
      <c r="D3609" s="2" t="s">
        <v>1009</v>
      </c>
      <c r="E3609" s="2" t="s">
        <v>21817</v>
      </c>
      <c r="F3609" s="2" t="s">
        <v>37</v>
      </c>
      <c r="G3609" s="2" t="s">
        <v>38</v>
      </c>
      <c r="H3609" s="2">
        <v>1000000</v>
      </c>
      <c r="I3609" s="2">
        <v>6.1</v>
      </c>
    </row>
    <row r="3610" spans="1:9" x14ac:dyDescent="0.3">
      <c r="A3610" s="1" t="s">
        <v>7565</v>
      </c>
      <c r="B3610" s="1">
        <v>82</v>
      </c>
      <c r="C3610" s="1">
        <v>12996</v>
      </c>
      <c r="D3610" s="1" t="s">
        <v>971</v>
      </c>
      <c r="E3610" s="1" t="s">
        <v>21834</v>
      </c>
      <c r="F3610" s="1" t="s">
        <v>37</v>
      </c>
      <c r="G3610" s="1" t="s">
        <v>38</v>
      </c>
      <c r="H3610" s="1">
        <v>1000000</v>
      </c>
      <c r="I3610" s="1">
        <v>6</v>
      </c>
    </row>
    <row r="3611" spans="1:9" x14ac:dyDescent="0.3">
      <c r="A3611" s="2" t="s">
        <v>21844</v>
      </c>
      <c r="B3611" s="2">
        <v>78</v>
      </c>
      <c r="C3611" s="2">
        <v>10018</v>
      </c>
      <c r="D3611" s="2" t="s">
        <v>2125</v>
      </c>
      <c r="E3611" s="2" t="s">
        <v>21846</v>
      </c>
      <c r="F3611" s="2" t="s">
        <v>37</v>
      </c>
      <c r="G3611" s="2" t="s">
        <v>38</v>
      </c>
      <c r="H3611" s="2">
        <v>1000000</v>
      </c>
      <c r="I3611" s="2">
        <v>6.1</v>
      </c>
    </row>
    <row r="3612" spans="1:9" x14ac:dyDescent="0.3">
      <c r="A3612" s="1" t="s">
        <v>21850</v>
      </c>
      <c r="B3612" s="1">
        <v>97</v>
      </c>
      <c r="C3612" s="1">
        <v>62480</v>
      </c>
      <c r="D3612" s="1" t="s">
        <v>1849</v>
      </c>
      <c r="E3612" s="1" t="s">
        <v>21852</v>
      </c>
      <c r="F3612" s="1" t="s">
        <v>37</v>
      </c>
      <c r="G3612" s="1" t="s">
        <v>38</v>
      </c>
      <c r="H3612" s="1">
        <v>1000000</v>
      </c>
      <c r="I3612" s="1">
        <v>5.5</v>
      </c>
    </row>
    <row r="3613" spans="1:9" x14ac:dyDescent="0.3">
      <c r="A3613" s="2" t="s">
        <v>21856</v>
      </c>
      <c r="B3613" s="2">
        <v>81</v>
      </c>
      <c r="C3613" s="2">
        <v>6387</v>
      </c>
      <c r="D3613" s="2" t="s">
        <v>2256</v>
      </c>
      <c r="E3613" s="2" t="s">
        <v>21858</v>
      </c>
      <c r="F3613" s="2" t="s">
        <v>37</v>
      </c>
      <c r="G3613" s="2" t="s">
        <v>38</v>
      </c>
      <c r="H3613" s="2">
        <v>1000000</v>
      </c>
      <c r="I3613" s="2">
        <v>6.9</v>
      </c>
    </row>
    <row r="3614" spans="1:9" x14ac:dyDescent="0.3">
      <c r="A3614" s="1" t="s">
        <v>10464</v>
      </c>
      <c r="B3614" s="1">
        <v>88</v>
      </c>
      <c r="C3614" s="1">
        <v>721</v>
      </c>
      <c r="D3614" s="1" t="s">
        <v>777</v>
      </c>
      <c r="E3614" s="1" t="s">
        <v>21874</v>
      </c>
      <c r="F3614" s="1" t="s">
        <v>37</v>
      </c>
      <c r="G3614" s="1" t="s">
        <v>767</v>
      </c>
      <c r="H3614" s="1">
        <v>1000000</v>
      </c>
      <c r="I3614" s="1">
        <v>4.0999999999999996</v>
      </c>
    </row>
    <row r="3615" spans="1:9" x14ac:dyDescent="0.3">
      <c r="A3615" s="2" t="s">
        <v>7531</v>
      </c>
      <c r="B3615" s="2">
        <v>96</v>
      </c>
      <c r="C3615" s="2">
        <v>703</v>
      </c>
      <c r="D3615" s="2" t="s">
        <v>2527</v>
      </c>
      <c r="E3615" s="2" t="s">
        <v>21878</v>
      </c>
      <c r="F3615" s="2" t="s">
        <v>37</v>
      </c>
      <c r="G3615" s="2" t="s">
        <v>38</v>
      </c>
      <c r="H3615" s="2">
        <v>1500000</v>
      </c>
      <c r="I3615" s="2">
        <v>5.4</v>
      </c>
    </row>
    <row r="3616" spans="1:9" x14ac:dyDescent="0.3">
      <c r="A3616" s="1" t="s">
        <v>20226</v>
      </c>
      <c r="B3616" s="1">
        <v>108</v>
      </c>
      <c r="C3616" s="1">
        <v>9600000</v>
      </c>
      <c r="D3616" s="1" t="s">
        <v>4824</v>
      </c>
      <c r="E3616" s="1" t="s">
        <v>22042</v>
      </c>
      <c r="F3616" s="1" t="s">
        <v>37</v>
      </c>
      <c r="G3616" s="1" t="s">
        <v>38</v>
      </c>
      <c r="H3616" s="1">
        <v>910000</v>
      </c>
      <c r="I3616" s="1">
        <v>8.1999999999999993</v>
      </c>
    </row>
    <row r="3617" spans="1:9" x14ac:dyDescent="0.3">
      <c r="A3617" s="2" t="s">
        <v>22045</v>
      </c>
      <c r="B3617" s="2">
        <v>100</v>
      </c>
      <c r="C3617" s="2">
        <v>20186</v>
      </c>
      <c r="D3617" s="2" t="s">
        <v>1671</v>
      </c>
      <c r="E3617" s="2" t="s">
        <v>22046</v>
      </c>
      <c r="F3617" s="2" t="s">
        <v>37</v>
      </c>
      <c r="G3617" s="2" t="s">
        <v>38</v>
      </c>
      <c r="H3617" s="2">
        <v>930000</v>
      </c>
      <c r="I3617" s="2">
        <v>5.7</v>
      </c>
    </row>
    <row r="3618" spans="1:9" x14ac:dyDescent="0.3">
      <c r="A3618" s="1" t="s">
        <v>22049</v>
      </c>
      <c r="B3618" s="1">
        <v>113</v>
      </c>
      <c r="C3618" s="1">
        <v>1185783</v>
      </c>
      <c r="D3618" s="1" t="s">
        <v>3409</v>
      </c>
      <c r="E3618" s="1" t="s">
        <v>22052</v>
      </c>
      <c r="F3618" s="1" t="s">
        <v>22056</v>
      </c>
      <c r="G3618" s="1" t="s">
        <v>8819</v>
      </c>
      <c r="H3618" s="1">
        <v>590000</v>
      </c>
      <c r="I3618" s="1">
        <v>7.9</v>
      </c>
    </row>
    <row r="3619" spans="1:9" x14ac:dyDescent="0.3">
      <c r="A3619" s="2" t="s">
        <v>3541</v>
      </c>
      <c r="B3619" s="2">
        <v>104</v>
      </c>
      <c r="C3619" s="2">
        <v>1007962</v>
      </c>
      <c r="D3619" s="2" t="s">
        <v>2125</v>
      </c>
      <c r="E3619" s="2" t="s">
        <v>22063</v>
      </c>
      <c r="F3619" s="2" t="s">
        <v>37</v>
      </c>
      <c r="G3619" s="2" t="s">
        <v>38</v>
      </c>
      <c r="H3619" s="2">
        <v>950000</v>
      </c>
      <c r="I3619" s="2">
        <v>7.1</v>
      </c>
    </row>
    <row r="3620" spans="1:9" x14ac:dyDescent="0.3">
      <c r="A3620" s="1" t="s">
        <v>21311</v>
      </c>
      <c r="B3620" s="1">
        <v>91</v>
      </c>
      <c r="C3620" s="1">
        <v>381186</v>
      </c>
      <c r="D3620" s="1" t="s">
        <v>4075</v>
      </c>
      <c r="E3620" s="1" t="s">
        <v>22067</v>
      </c>
      <c r="F3620" s="1" t="s">
        <v>37</v>
      </c>
      <c r="G3620" s="1" t="s">
        <v>38</v>
      </c>
      <c r="H3620" s="1">
        <v>900000</v>
      </c>
      <c r="I3620" s="1">
        <v>6.4</v>
      </c>
    </row>
    <row r="3621" spans="1:9" x14ac:dyDescent="0.3">
      <c r="A3621" s="2" t="s">
        <v>7100</v>
      </c>
      <c r="B3621" s="2">
        <v>85</v>
      </c>
      <c r="C3621" s="2">
        <v>16097842</v>
      </c>
      <c r="D3621" s="2" t="s">
        <v>6326</v>
      </c>
      <c r="E3621" s="2" t="s">
        <v>22079</v>
      </c>
      <c r="F3621" s="2" t="s">
        <v>37</v>
      </c>
      <c r="G3621" s="2" t="s">
        <v>38</v>
      </c>
      <c r="H3621" s="2">
        <v>900000</v>
      </c>
      <c r="I3621" s="2">
        <v>7.5</v>
      </c>
    </row>
    <row r="3622" spans="1:9" x14ac:dyDescent="0.3">
      <c r="A3622" s="1" t="s">
        <v>22083</v>
      </c>
      <c r="B3622" s="1">
        <v>101</v>
      </c>
      <c r="C3622" s="1">
        <v>6643</v>
      </c>
      <c r="D3622" s="1" t="s">
        <v>22084</v>
      </c>
      <c r="E3622" s="1" t="s">
        <v>22085</v>
      </c>
      <c r="F3622" s="1" t="s">
        <v>37</v>
      </c>
      <c r="G3622" s="1" t="s">
        <v>38</v>
      </c>
      <c r="H3622" s="1">
        <v>900000</v>
      </c>
      <c r="I3622" s="1">
        <v>6.4</v>
      </c>
    </row>
    <row r="3623" spans="1:9" x14ac:dyDescent="0.3">
      <c r="A3623" s="2" t="s">
        <v>9470</v>
      </c>
      <c r="B3623" s="2">
        <v>88</v>
      </c>
      <c r="C3623" s="2">
        <v>442638</v>
      </c>
      <c r="D3623" s="2" t="s">
        <v>3898</v>
      </c>
      <c r="E3623" s="2" t="s">
        <v>22096</v>
      </c>
      <c r="F3623" s="2" t="s">
        <v>37</v>
      </c>
      <c r="G3623" s="2" t="s">
        <v>38</v>
      </c>
      <c r="H3623" s="2">
        <v>850000</v>
      </c>
      <c r="I3623" s="2">
        <v>7.3</v>
      </c>
    </row>
    <row r="3624" spans="1:9" x14ac:dyDescent="0.3">
      <c r="A3624" s="1" t="s">
        <v>22099</v>
      </c>
      <c r="B3624" s="1">
        <v>107</v>
      </c>
      <c r="C3624" s="1">
        <v>819939</v>
      </c>
      <c r="D3624" s="1" t="s">
        <v>1415</v>
      </c>
      <c r="E3624" s="1" t="s">
        <v>22100</v>
      </c>
      <c r="F3624" s="1" t="s">
        <v>37</v>
      </c>
      <c r="G3624" s="1" t="s">
        <v>38</v>
      </c>
      <c r="H3624" s="1">
        <v>850000</v>
      </c>
      <c r="I3624" s="1">
        <v>7.2</v>
      </c>
    </row>
    <row r="3625" spans="1:9" x14ac:dyDescent="0.3">
      <c r="A3625" s="2" t="s">
        <v>22114</v>
      </c>
      <c r="B3625" s="2">
        <v>88</v>
      </c>
      <c r="C3625" s="2">
        <v>1243961</v>
      </c>
      <c r="D3625" s="2" t="s">
        <v>1671</v>
      </c>
      <c r="E3625" s="2" t="s">
        <v>22115</v>
      </c>
      <c r="F3625" s="2" t="s">
        <v>37</v>
      </c>
      <c r="G3625" s="2" t="s">
        <v>38</v>
      </c>
      <c r="H3625" s="2">
        <v>850000</v>
      </c>
      <c r="I3625" s="2">
        <v>6</v>
      </c>
    </row>
    <row r="3626" spans="1:9" x14ac:dyDescent="0.3">
      <c r="A3626" s="1" t="s">
        <v>22122</v>
      </c>
      <c r="B3626" s="1">
        <v>95</v>
      </c>
      <c r="C3626" s="1">
        <v>15278</v>
      </c>
      <c r="D3626" s="1" t="s">
        <v>22124</v>
      </c>
      <c r="E3626" s="1" t="s">
        <v>22125</v>
      </c>
      <c r="F3626" s="1" t="s">
        <v>37</v>
      </c>
      <c r="G3626" s="1" t="s">
        <v>38</v>
      </c>
      <c r="H3626" s="1">
        <v>825000</v>
      </c>
      <c r="I3626" s="1">
        <v>5.6</v>
      </c>
    </row>
    <row r="3627" spans="1:9" x14ac:dyDescent="0.3">
      <c r="A3627" s="2" t="s">
        <v>22143</v>
      </c>
      <c r="B3627" s="2">
        <v>123</v>
      </c>
      <c r="C3627" s="2">
        <v>7098492</v>
      </c>
      <c r="D3627" s="2" t="s">
        <v>8060</v>
      </c>
      <c r="E3627" s="2" t="s">
        <v>22146</v>
      </c>
      <c r="F3627" s="2" t="s">
        <v>22077</v>
      </c>
      <c r="G3627" s="2" t="s">
        <v>13547</v>
      </c>
      <c r="H3627" s="2">
        <v>500000</v>
      </c>
      <c r="I3627" s="2">
        <v>8.4</v>
      </c>
    </row>
    <row r="3628" spans="1:9" x14ac:dyDescent="0.3">
      <c r="A3628" s="1" t="s">
        <v>18296</v>
      </c>
      <c r="B3628" s="1">
        <v>88</v>
      </c>
      <c r="C3628" s="1">
        <v>4771000</v>
      </c>
      <c r="D3628" s="1" t="s">
        <v>2527</v>
      </c>
      <c r="E3628" s="1" t="s">
        <v>22158</v>
      </c>
      <c r="F3628" s="1" t="s">
        <v>37</v>
      </c>
      <c r="G3628" s="1" t="s">
        <v>38</v>
      </c>
      <c r="H3628" s="1">
        <v>800000</v>
      </c>
      <c r="I3628" s="1">
        <v>7.5</v>
      </c>
    </row>
    <row r="3629" spans="1:9" x14ac:dyDescent="0.3">
      <c r="A3629" s="2" t="s">
        <v>19697</v>
      </c>
      <c r="B3629" s="2">
        <v>114</v>
      </c>
      <c r="C3629" s="2">
        <v>1001437</v>
      </c>
      <c r="D3629" s="2" t="s">
        <v>214</v>
      </c>
      <c r="E3629" s="2" t="s">
        <v>22163</v>
      </c>
      <c r="F3629" s="2" t="s">
        <v>37</v>
      </c>
      <c r="G3629" s="2" t="s">
        <v>38</v>
      </c>
      <c r="H3629" s="2">
        <v>800000</v>
      </c>
      <c r="I3629" s="2">
        <v>7.2</v>
      </c>
    </row>
    <row r="3630" spans="1:9" x14ac:dyDescent="0.3">
      <c r="A3630" s="1" t="s">
        <v>14895</v>
      </c>
      <c r="B3630" s="1">
        <v>88</v>
      </c>
      <c r="C3630" s="1">
        <v>2073984</v>
      </c>
      <c r="D3630" s="1" t="s">
        <v>214</v>
      </c>
      <c r="E3630" s="1" t="s">
        <v>22168</v>
      </c>
      <c r="F3630" s="1" t="s">
        <v>37</v>
      </c>
      <c r="G3630" s="1" t="s">
        <v>1465</v>
      </c>
      <c r="H3630" s="1">
        <v>800000</v>
      </c>
      <c r="I3630" s="1">
        <v>7.2</v>
      </c>
    </row>
    <row r="3631" spans="1:9" x14ac:dyDescent="0.3">
      <c r="A3631" s="2" t="s">
        <v>4351</v>
      </c>
      <c r="B3631" s="2">
        <v>104</v>
      </c>
      <c r="C3631" s="2">
        <v>144583</v>
      </c>
      <c r="D3631" s="2" t="s">
        <v>4075</v>
      </c>
      <c r="E3631" s="2" t="s">
        <v>22192</v>
      </c>
      <c r="F3631" s="2" t="s">
        <v>37</v>
      </c>
      <c r="G3631" s="2" t="s">
        <v>1465</v>
      </c>
      <c r="H3631" s="2">
        <v>800000</v>
      </c>
      <c r="I3631" s="2">
        <v>6.5</v>
      </c>
    </row>
    <row r="3632" spans="1:9" x14ac:dyDescent="0.3">
      <c r="A3632" s="1" t="s">
        <v>22205</v>
      </c>
      <c r="B3632" s="1">
        <v>93</v>
      </c>
      <c r="C3632" s="1">
        <v>35688</v>
      </c>
      <c r="D3632" s="1" t="s">
        <v>1671</v>
      </c>
      <c r="E3632" s="1" t="s">
        <v>22207</v>
      </c>
      <c r="F3632" s="1" t="s">
        <v>37</v>
      </c>
      <c r="G3632" s="1" t="s">
        <v>38</v>
      </c>
      <c r="H3632" s="1">
        <v>600000</v>
      </c>
      <c r="I3632" s="1">
        <v>5.0999999999999996</v>
      </c>
    </row>
    <row r="3633" spans="1:9" x14ac:dyDescent="0.3">
      <c r="A3633" s="2" t="s">
        <v>5170</v>
      </c>
      <c r="B3633" s="2">
        <v>91</v>
      </c>
      <c r="C3633" s="2">
        <v>41709</v>
      </c>
      <c r="D3633" s="2" t="s">
        <v>7579</v>
      </c>
      <c r="E3633" s="2" t="s">
        <v>22211</v>
      </c>
      <c r="F3633" s="2" t="s">
        <v>17494</v>
      </c>
      <c r="G3633" s="2" t="s">
        <v>12616</v>
      </c>
      <c r="H3633" s="2">
        <v>800000</v>
      </c>
      <c r="I3633" s="2">
        <v>6.4</v>
      </c>
    </row>
    <row r="3634" spans="1:9" x14ac:dyDescent="0.3">
      <c r="A3634" s="1" t="s">
        <v>22215</v>
      </c>
      <c r="B3634" s="1">
        <v>90</v>
      </c>
      <c r="C3634" s="1">
        <v>1310270</v>
      </c>
      <c r="D3634" s="1" t="s">
        <v>22216</v>
      </c>
      <c r="E3634" s="1" t="s">
        <v>22218</v>
      </c>
      <c r="F3634" s="1" t="s">
        <v>37</v>
      </c>
      <c r="G3634" s="1" t="s">
        <v>38</v>
      </c>
      <c r="H3634" s="1">
        <v>780000</v>
      </c>
      <c r="I3634" s="1">
        <v>6.8</v>
      </c>
    </row>
    <row r="3635" spans="1:9" x14ac:dyDescent="0.3">
      <c r="A3635" s="2" t="s">
        <v>1432</v>
      </c>
      <c r="B3635" s="2">
        <v>112</v>
      </c>
      <c r="C3635" s="2">
        <v>115000000</v>
      </c>
      <c r="D3635" s="2" t="s">
        <v>5510</v>
      </c>
      <c r="E3635" s="2" t="s">
        <v>22229</v>
      </c>
      <c r="F3635" s="2" t="s">
        <v>37</v>
      </c>
      <c r="G3635" s="2" t="s">
        <v>38</v>
      </c>
      <c r="H3635" s="2">
        <v>777000</v>
      </c>
      <c r="I3635" s="2">
        <v>7.5</v>
      </c>
    </row>
    <row r="3636" spans="1:9" x14ac:dyDescent="0.3">
      <c r="A3636" s="1" t="s">
        <v>22239</v>
      </c>
      <c r="B3636" s="1">
        <v>86</v>
      </c>
      <c r="C3636" s="1">
        <v>5518918</v>
      </c>
      <c r="D3636" s="1" t="s">
        <v>22240</v>
      </c>
      <c r="E3636" s="1" t="s">
        <v>22241</v>
      </c>
      <c r="F3636" s="1" t="s">
        <v>37</v>
      </c>
      <c r="G3636" s="1" t="s">
        <v>38</v>
      </c>
      <c r="H3636" s="1">
        <v>750000</v>
      </c>
      <c r="I3636" s="1">
        <v>6.9</v>
      </c>
    </row>
    <row r="3637" spans="1:9" x14ac:dyDescent="0.3">
      <c r="A3637" s="2" t="s">
        <v>233</v>
      </c>
      <c r="B3637" s="2">
        <v>86</v>
      </c>
      <c r="C3637" s="2">
        <v>4007792</v>
      </c>
      <c r="D3637" s="2" t="s">
        <v>1415</v>
      </c>
      <c r="E3637" s="2" t="s">
        <v>22244</v>
      </c>
      <c r="F3637" s="2" t="s">
        <v>37</v>
      </c>
      <c r="G3637" s="2" t="s">
        <v>38</v>
      </c>
      <c r="H3637" s="2">
        <v>750000</v>
      </c>
      <c r="I3637" s="2">
        <v>7</v>
      </c>
    </row>
    <row r="3638" spans="1:9" x14ac:dyDescent="0.3">
      <c r="A3638" s="1" t="s">
        <v>22252</v>
      </c>
      <c r="B3638" s="1">
        <v>95</v>
      </c>
      <c r="C3638" s="1">
        <v>26297</v>
      </c>
      <c r="D3638" s="1" t="s">
        <v>6790</v>
      </c>
      <c r="E3638" s="1" t="s">
        <v>22253</v>
      </c>
      <c r="F3638" s="1" t="s">
        <v>37</v>
      </c>
      <c r="G3638" s="1" t="s">
        <v>56</v>
      </c>
      <c r="H3638" s="1">
        <v>500000</v>
      </c>
      <c r="I3638" s="1">
        <v>6.3</v>
      </c>
    </row>
    <row r="3639" spans="1:9" x14ac:dyDescent="0.3">
      <c r="A3639" s="2" t="s">
        <v>21808</v>
      </c>
      <c r="B3639" s="2">
        <v>101</v>
      </c>
      <c r="C3639" s="2">
        <v>77501</v>
      </c>
      <c r="D3639" s="2" t="s">
        <v>6403</v>
      </c>
      <c r="E3639" s="2" t="s">
        <v>22257</v>
      </c>
      <c r="F3639" s="2" t="s">
        <v>37</v>
      </c>
      <c r="G3639" s="2" t="s">
        <v>38</v>
      </c>
      <c r="H3639" s="2">
        <v>750000</v>
      </c>
      <c r="I3639" s="2">
        <v>5.5</v>
      </c>
    </row>
    <row r="3640" spans="1:9" x14ac:dyDescent="0.3">
      <c r="A3640" s="1" t="s">
        <v>2392</v>
      </c>
      <c r="B3640" s="1">
        <v>88</v>
      </c>
      <c r="C3640" s="1">
        <v>47329</v>
      </c>
      <c r="D3640" s="1" t="s">
        <v>3409</v>
      </c>
      <c r="E3640" s="1" t="s">
        <v>22268</v>
      </c>
      <c r="F3640" s="1" t="s">
        <v>37</v>
      </c>
      <c r="G3640" s="1" t="s">
        <v>38</v>
      </c>
      <c r="H3640" s="1">
        <v>750000</v>
      </c>
      <c r="I3640" s="1">
        <v>6.6</v>
      </c>
    </row>
    <row r="3641" spans="1:9" x14ac:dyDescent="0.3">
      <c r="A3641" s="2" t="s">
        <v>22272</v>
      </c>
      <c r="B3641" s="2">
        <v>99</v>
      </c>
      <c r="C3641" s="2">
        <v>18378</v>
      </c>
      <c r="D3641" s="2" t="s">
        <v>6648</v>
      </c>
      <c r="E3641" s="2" t="s">
        <v>22274</v>
      </c>
      <c r="F3641" s="2" t="s">
        <v>37</v>
      </c>
      <c r="G3641" s="2" t="s">
        <v>56</v>
      </c>
      <c r="H3641" s="2">
        <v>900000</v>
      </c>
      <c r="I3641" s="2">
        <v>5.2</v>
      </c>
    </row>
    <row r="3642" spans="1:9" x14ac:dyDescent="0.3">
      <c r="A3642" s="1" t="s">
        <v>16174</v>
      </c>
      <c r="B3642" s="1">
        <v>170</v>
      </c>
      <c r="C3642" s="1">
        <v>7830611</v>
      </c>
      <c r="D3642" s="1" t="s">
        <v>22293</v>
      </c>
      <c r="E3642" s="1" t="s">
        <v>22295</v>
      </c>
      <c r="F3642" s="1" t="s">
        <v>37</v>
      </c>
      <c r="G3642" s="1" t="s">
        <v>38</v>
      </c>
      <c r="H3642" s="1">
        <v>700000</v>
      </c>
      <c r="I3642" s="1">
        <v>8.3000000000000007</v>
      </c>
    </row>
    <row r="3643" spans="1:9" x14ac:dyDescent="0.3">
      <c r="A3643" s="2" t="s">
        <v>17910</v>
      </c>
      <c r="B3643" s="2">
        <v>97</v>
      </c>
      <c r="C3643" s="2">
        <v>1141829</v>
      </c>
      <c r="D3643" s="2" t="s">
        <v>1935</v>
      </c>
      <c r="E3643" s="2" t="s">
        <v>22309</v>
      </c>
      <c r="F3643" s="2" t="s">
        <v>37</v>
      </c>
      <c r="G3643" s="2" t="s">
        <v>38</v>
      </c>
      <c r="H3643" s="2">
        <v>700000</v>
      </c>
      <c r="I3643" s="2">
        <v>7.2</v>
      </c>
    </row>
    <row r="3644" spans="1:9" x14ac:dyDescent="0.3">
      <c r="A3644" s="1" t="s">
        <v>22324</v>
      </c>
      <c r="B3644" s="1">
        <v>106</v>
      </c>
      <c r="C3644" s="1">
        <v>2694973</v>
      </c>
      <c r="D3644" s="1" t="s">
        <v>3409</v>
      </c>
      <c r="E3644" s="1" t="s">
        <v>22325</v>
      </c>
      <c r="F3644" s="1" t="s">
        <v>37</v>
      </c>
      <c r="G3644" s="1" t="s">
        <v>38</v>
      </c>
      <c r="H3644" s="1">
        <v>700000</v>
      </c>
      <c r="I3644" s="1">
        <v>7.2</v>
      </c>
    </row>
    <row r="3645" spans="1:9" x14ac:dyDescent="0.3">
      <c r="A3645" s="2" t="s">
        <v>22329</v>
      </c>
      <c r="B3645" s="2">
        <v>107</v>
      </c>
      <c r="C3645" s="2">
        <v>10508</v>
      </c>
      <c r="D3645" s="2" t="s">
        <v>3409</v>
      </c>
      <c r="E3645" s="2" t="s">
        <v>22331</v>
      </c>
      <c r="F3645" s="2" t="s">
        <v>37</v>
      </c>
      <c r="G3645" s="2" t="s">
        <v>38</v>
      </c>
      <c r="H3645" s="2">
        <v>700000</v>
      </c>
      <c r="I3645" s="2">
        <v>6.5</v>
      </c>
    </row>
    <row r="3646" spans="1:9" x14ac:dyDescent="0.3">
      <c r="A3646" s="1" t="s">
        <v>22335</v>
      </c>
      <c r="B3646" s="1">
        <v>84</v>
      </c>
      <c r="C3646" s="1">
        <v>2301777</v>
      </c>
      <c r="D3646" s="1" t="s">
        <v>1671</v>
      </c>
      <c r="E3646" s="1" t="s">
        <v>22337</v>
      </c>
      <c r="F3646" s="1" t="s">
        <v>37</v>
      </c>
      <c r="G3646" s="1" t="s">
        <v>38</v>
      </c>
      <c r="H3646" s="1">
        <v>650000</v>
      </c>
      <c r="I3646" s="1">
        <v>6.5</v>
      </c>
    </row>
    <row r="3647" spans="1:9" x14ac:dyDescent="0.3">
      <c r="A3647" s="2" t="s">
        <v>22378</v>
      </c>
      <c r="B3647" s="2">
        <v>81</v>
      </c>
      <c r="C3647" s="2">
        <v>3000000</v>
      </c>
      <c r="D3647" s="2" t="s">
        <v>11250</v>
      </c>
      <c r="E3647" s="2" t="s">
        <v>22381</v>
      </c>
      <c r="F3647" s="2" t="s">
        <v>37</v>
      </c>
      <c r="G3647" s="2" t="s">
        <v>38</v>
      </c>
      <c r="H3647" s="2">
        <v>609000</v>
      </c>
      <c r="I3647" s="2">
        <v>7.8</v>
      </c>
    </row>
    <row r="3648" spans="1:9" x14ac:dyDescent="0.3">
      <c r="A3648" s="1" t="s">
        <v>22385</v>
      </c>
      <c r="B3648" s="1">
        <v>81</v>
      </c>
      <c r="C3648" s="1">
        <v>140530114</v>
      </c>
      <c r="D3648" s="1" t="s">
        <v>6403</v>
      </c>
      <c r="E3648" s="1" t="s">
        <v>22388</v>
      </c>
      <c r="F3648" s="1" t="s">
        <v>37</v>
      </c>
      <c r="G3648" s="1" t="s">
        <v>38</v>
      </c>
      <c r="H3648" s="1">
        <v>60000</v>
      </c>
      <c r="I3648" s="1">
        <v>6.4</v>
      </c>
    </row>
    <row r="3649" spans="1:9" x14ac:dyDescent="0.3">
      <c r="A3649" s="2" t="s">
        <v>22392</v>
      </c>
      <c r="B3649" s="2">
        <v>215</v>
      </c>
      <c r="C3649" s="2">
        <v>13300000</v>
      </c>
      <c r="D3649" s="2" t="s">
        <v>22394</v>
      </c>
      <c r="E3649" s="2" t="s">
        <v>22396</v>
      </c>
      <c r="F3649" s="2" t="s">
        <v>37</v>
      </c>
      <c r="G3649" s="2" t="s">
        <v>38</v>
      </c>
      <c r="H3649" s="2">
        <v>600000</v>
      </c>
      <c r="I3649" s="2">
        <v>8.1</v>
      </c>
    </row>
    <row r="3650" spans="1:9" x14ac:dyDescent="0.3">
      <c r="A3650" s="1" t="s">
        <v>20031</v>
      </c>
      <c r="B3650" s="1">
        <v>106</v>
      </c>
      <c r="C3650" s="1">
        <v>171988</v>
      </c>
      <c r="D3650" s="1" t="s">
        <v>15140</v>
      </c>
      <c r="E3650" s="1" t="s">
        <v>22406</v>
      </c>
      <c r="F3650" s="1" t="s">
        <v>37</v>
      </c>
      <c r="G3650" s="1" t="s">
        <v>38</v>
      </c>
      <c r="H3650" s="1">
        <v>600000</v>
      </c>
      <c r="I3650" s="1">
        <v>5.6</v>
      </c>
    </row>
    <row r="3651" spans="1:9" x14ac:dyDescent="0.3">
      <c r="A3651" s="2" t="s">
        <v>22410</v>
      </c>
      <c r="B3651" s="2">
        <v>103</v>
      </c>
      <c r="C3651" s="2">
        <v>23616</v>
      </c>
      <c r="D3651" s="2" t="s">
        <v>852</v>
      </c>
      <c r="E3651" s="2" t="s">
        <v>22413</v>
      </c>
      <c r="F3651" s="2" t="s">
        <v>37</v>
      </c>
      <c r="G3651" s="2" t="s">
        <v>38</v>
      </c>
      <c r="H3651" s="2">
        <v>600000</v>
      </c>
      <c r="I3651" s="2">
        <v>5.6</v>
      </c>
    </row>
    <row r="3652" spans="1:9" x14ac:dyDescent="0.3">
      <c r="A3652" s="1" t="s">
        <v>22416</v>
      </c>
      <c r="B3652" s="1">
        <v>90</v>
      </c>
      <c r="C3652" s="1">
        <v>13493</v>
      </c>
      <c r="D3652" s="1" t="s">
        <v>3409</v>
      </c>
      <c r="E3652" s="1" t="s">
        <v>22417</v>
      </c>
      <c r="F3652" s="1" t="s">
        <v>37</v>
      </c>
      <c r="G3652" s="1" t="s">
        <v>38</v>
      </c>
      <c r="H3652" s="1">
        <v>600000</v>
      </c>
      <c r="I3652" s="1">
        <v>6.6</v>
      </c>
    </row>
    <row r="3653" spans="1:9" x14ac:dyDescent="0.3">
      <c r="A3653" s="2" t="s">
        <v>4863</v>
      </c>
      <c r="B3653" s="2">
        <v>87</v>
      </c>
      <c r="C3653" s="2">
        <v>515005</v>
      </c>
      <c r="D3653" s="2" t="s">
        <v>5926</v>
      </c>
      <c r="E3653" s="2" t="s">
        <v>22456</v>
      </c>
      <c r="F3653" s="2" t="s">
        <v>37</v>
      </c>
      <c r="G3653" s="2" t="s">
        <v>56</v>
      </c>
      <c r="H3653" s="2">
        <v>560000</v>
      </c>
      <c r="I3653" s="2">
        <v>7.7</v>
      </c>
    </row>
    <row r="3654" spans="1:9" x14ac:dyDescent="0.3">
      <c r="A3654" s="1" t="s">
        <v>22460</v>
      </c>
      <c r="B3654" s="1">
        <v>80</v>
      </c>
      <c r="C3654" s="1">
        <v>2245</v>
      </c>
      <c r="D3654" s="1" t="s">
        <v>67</v>
      </c>
      <c r="E3654" s="1" t="s">
        <v>22461</v>
      </c>
      <c r="F3654" s="1" t="s">
        <v>37</v>
      </c>
      <c r="G3654" s="1" t="s">
        <v>38</v>
      </c>
      <c r="H3654" s="1">
        <v>560000</v>
      </c>
      <c r="I3654" s="1">
        <v>7.2</v>
      </c>
    </row>
    <row r="3655" spans="1:9" x14ac:dyDescent="0.3">
      <c r="A3655" s="2" t="s">
        <v>18269</v>
      </c>
      <c r="B3655" s="2">
        <v>122</v>
      </c>
      <c r="C3655" s="2">
        <v>33451479</v>
      </c>
      <c r="D3655" s="2" t="s">
        <v>214</v>
      </c>
      <c r="E3655" s="2" t="s">
        <v>22478</v>
      </c>
      <c r="F3655" s="2" t="s">
        <v>37</v>
      </c>
      <c r="G3655" s="2" t="s">
        <v>38</v>
      </c>
      <c r="H3655" s="2">
        <v>500000</v>
      </c>
      <c r="I3655" s="2">
        <v>6.5</v>
      </c>
    </row>
    <row r="3656" spans="1:9" x14ac:dyDescent="0.3">
      <c r="A3656" s="1" t="s">
        <v>22490</v>
      </c>
      <c r="B3656" s="1">
        <v>86</v>
      </c>
      <c r="C3656" s="1">
        <v>39552600</v>
      </c>
      <c r="D3656" s="1" t="s">
        <v>22492</v>
      </c>
      <c r="E3656" s="1" t="s">
        <v>22494</v>
      </c>
      <c r="F3656" s="1" t="s">
        <v>37</v>
      </c>
      <c r="G3656" s="1" t="s">
        <v>38</v>
      </c>
      <c r="H3656" s="1">
        <v>500000</v>
      </c>
      <c r="I3656" s="1">
        <v>6.1</v>
      </c>
    </row>
    <row r="3657" spans="1:9" x14ac:dyDescent="0.3">
      <c r="A3657" s="2" t="s">
        <v>20169</v>
      </c>
      <c r="B3657" s="2">
        <v>79</v>
      </c>
      <c r="C3657" s="2">
        <v>30500882</v>
      </c>
      <c r="D3657" s="2" t="s">
        <v>22499</v>
      </c>
      <c r="E3657" s="2" t="s">
        <v>22501</v>
      </c>
      <c r="F3657" s="2" t="s">
        <v>37</v>
      </c>
      <c r="G3657" s="2" t="s">
        <v>38</v>
      </c>
      <c r="H3657" s="2">
        <v>500000</v>
      </c>
      <c r="I3657" s="2">
        <v>5.7</v>
      </c>
    </row>
    <row r="3658" spans="1:9" x14ac:dyDescent="0.3">
      <c r="A3658" s="1" t="s">
        <v>22508</v>
      </c>
      <c r="B3658" s="1">
        <v>97</v>
      </c>
      <c r="C3658" s="1">
        <v>17000000</v>
      </c>
      <c r="D3658" s="1" t="s">
        <v>10222</v>
      </c>
      <c r="E3658" s="1" t="s">
        <v>22510</v>
      </c>
      <c r="F3658" s="1" t="s">
        <v>37</v>
      </c>
      <c r="G3658" s="1" t="s">
        <v>38</v>
      </c>
      <c r="H3658" s="1">
        <v>500000</v>
      </c>
      <c r="I3658" s="1">
        <v>5.9</v>
      </c>
    </row>
    <row r="3659" spans="1:9" x14ac:dyDescent="0.3">
      <c r="A3659" s="2" t="s">
        <v>432</v>
      </c>
      <c r="B3659" s="2">
        <v>89</v>
      </c>
      <c r="C3659" s="2">
        <v>5739376</v>
      </c>
      <c r="D3659" s="2" t="s">
        <v>2527</v>
      </c>
      <c r="E3659" s="2" t="s">
        <v>22522</v>
      </c>
      <c r="F3659" s="2" t="s">
        <v>37</v>
      </c>
      <c r="G3659" s="2" t="s">
        <v>38</v>
      </c>
      <c r="H3659" s="2">
        <v>500000</v>
      </c>
      <c r="I3659" s="2">
        <v>7.7</v>
      </c>
    </row>
    <row r="3660" spans="1:9" x14ac:dyDescent="0.3">
      <c r="A3660" s="1" t="s">
        <v>22525</v>
      </c>
      <c r="B3660" s="1">
        <v>120</v>
      </c>
      <c r="C3660" s="1">
        <v>3773863</v>
      </c>
      <c r="D3660" s="1" t="s">
        <v>3409</v>
      </c>
      <c r="E3660" s="1" t="s">
        <v>22526</v>
      </c>
      <c r="F3660" s="1" t="s">
        <v>37</v>
      </c>
      <c r="G3660" s="1" t="s">
        <v>38</v>
      </c>
      <c r="H3660" s="1">
        <v>1000000</v>
      </c>
      <c r="I3660" s="1">
        <v>7.1</v>
      </c>
    </row>
    <row r="3661" spans="1:9" x14ac:dyDescent="0.3">
      <c r="A3661" s="2" t="s">
        <v>22535</v>
      </c>
      <c r="B3661" s="2">
        <v>108</v>
      </c>
      <c r="C3661" s="2">
        <v>2047570</v>
      </c>
      <c r="D3661" s="2" t="s">
        <v>22537</v>
      </c>
      <c r="E3661" s="2" t="s">
        <v>22539</v>
      </c>
      <c r="F3661" s="2" t="s">
        <v>37</v>
      </c>
      <c r="G3661" s="2" t="s">
        <v>38</v>
      </c>
      <c r="H3661" s="2">
        <v>500000</v>
      </c>
      <c r="I3661" s="2">
        <v>7.6</v>
      </c>
    </row>
    <row r="3662" spans="1:9" x14ac:dyDescent="0.3">
      <c r="A3662" s="1" t="s">
        <v>22543</v>
      </c>
      <c r="B3662" s="1">
        <v>102</v>
      </c>
      <c r="C3662" s="1">
        <v>1250798</v>
      </c>
      <c r="D3662" s="1" t="s">
        <v>1415</v>
      </c>
      <c r="E3662" s="1" t="s">
        <v>22545</v>
      </c>
      <c r="F3662" s="1" t="s">
        <v>37</v>
      </c>
      <c r="G3662" s="1" t="s">
        <v>38</v>
      </c>
      <c r="H3662" s="1">
        <v>500000</v>
      </c>
      <c r="I3662" s="1">
        <v>6.4</v>
      </c>
    </row>
    <row r="3663" spans="1:9" x14ac:dyDescent="0.3">
      <c r="A3663" s="2" t="s">
        <v>22549</v>
      </c>
      <c r="B3663" s="2">
        <v>83</v>
      </c>
      <c r="C3663" s="2">
        <v>1127331</v>
      </c>
      <c r="D3663" s="2" t="s">
        <v>3409</v>
      </c>
      <c r="E3663" s="2" t="s">
        <v>22552</v>
      </c>
      <c r="F3663" s="2" t="s">
        <v>11117</v>
      </c>
      <c r="G3663" s="2" t="s">
        <v>22556</v>
      </c>
      <c r="H3663" s="2">
        <v>46000</v>
      </c>
      <c r="I3663" s="2">
        <v>7.4</v>
      </c>
    </row>
    <row r="3664" spans="1:9" x14ac:dyDescent="0.3">
      <c r="A3664" s="1" t="s">
        <v>22557</v>
      </c>
      <c r="B3664" s="1">
        <v>93</v>
      </c>
      <c r="C3664" s="1">
        <v>906666</v>
      </c>
      <c r="D3664" s="1" t="s">
        <v>67</v>
      </c>
      <c r="E3664" s="1" t="s">
        <v>22559</v>
      </c>
      <c r="F3664" s="1" t="s">
        <v>37</v>
      </c>
      <c r="G3664" s="1" t="s">
        <v>38</v>
      </c>
      <c r="H3664" s="1">
        <v>500000</v>
      </c>
      <c r="I3664" s="1">
        <v>6.8</v>
      </c>
    </row>
    <row r="3665" spans="1:9" x14ac:dyDescent="0.3">
      <c r="A3665" s="2" t="s">
        <v>22563</v>
      </c>
      <c r="B3665" s="2">
        <v>86</v>
      </c>
      <c r="C3665" s="2">
        <v>1114943</v>
      </c>
      <c r="D3665" s="2" t="s">
        <v>6199</v>
      </c>
      <c r="E3665" s="2" t="s">
        <v>22565</v>
      </c>
      <c r="F3665" s="2" t="s">
        <v>37</v>
      </c>
      <c r="G3665" s="2" t="s">
        <v>38</v>
      </c>
      <c r="H3665" s="2">
        <v>500000</v>
      </c>
      <c r="I3665" s="2">
        <v>6.5</v>
      </c>
    </row>
    <row r="3666" spans="1:9" x14ac:dyDescent="0.3">
      <c r="A3666" s="1" t="s">
        <v>22543</v>
      </c>
      <c r="B3666" s="1">
        <v>101</v>
      </c>
      <c r="C3666" s="1">
        <v>1111615</v>
      </c>
      <c r="D3666" s="1" t="s">
        <v>14200</v>
      </c>
      <c r="E3666" s="1" t="s">
        <v>22570</v>
      </c>
      <c r="F3666" s="1" t="s">
        <v>37</v>
      </c>
      <c r="G3666" s="1" t="s">
        <v>38</v>
      </c>
      <c r="H3666" s="1">
        <v>500000</v>
      </c>
      <c r="I3666" s="1">
        <v>6</v>
      </c>
    </row>
    <row r="3667" spans="1:9" x14ac:dyDescent="0.3">
      <c r="A3667" s="2" t="s">
        <v>13777</v>
      </c>
      <c r="B3667" s="2">
        <v>111</v>
      </c>
      <c r="C3667" s="2">
        <v>985341</v>
      </c>
      <c r="D3667" s="2" t="s">
        <v>3409</v>
      </c>
      <c r="E3667" s="2" t="s">
        <v>22575</v>
      </c>
      <c r="F3667" s="2" t="s">
        <v>37</v>
      </c>
      <c r="G3667" s="2" t="s">
        <v>38</v>
      </c>
      <c r="H3667" s="2">
        <v>500000</v>
      </c>
      <c r="I3667" s="2">
        <v>7.3</v>
      </c>
    </row>
    <row r="3668" spans="1:9" x14ac:dyDescent="0.3">
      <c r="A3668" s="1" t="s">
        <v>22578</v>
      </c>
      <c r="B3668" s="1">
        <v>90</v>
      </c>
      <c r="C3668" s="1">
        <v>603943</v>
      </c>
      <c r="D3668" s="1" t="s">
        <v>1935</v>
      </c>
      <c r="E3668" s="1" t="s">
        <v>22579</v>
      </c>
      <c r="F3668" s="1" t="s">
        <v>37</v>
      </c>
      <c r="G3668" s="1" t="s">
        <v>38</v>
      </c>
      <c r="H3668" s="1">
        <v>500000</v>
      </c>
      <c r="I3668" s="1">
        <v>7.3</v>
      </c>
    </row>
    <row r="3669" spans="1:9" x14ac:dyDescent="0.3">
      <c r="A3669" s="2" t="s">
        <v>17984</v>
      </c>
      <c r="B3669" s="2">
        <v>86</v>
      </c>
      <c r="C3669" s="2">
        <v>334041</v>
      </c>
      <c r="D3669" s="2" t="s">
        <v>4824</v>
      </c>
      <c r="E3669" s="2" t="s">
        <v>22582</v>
      </c>
      <c r="F3669" s="2" t="s">
        <v>37</v>
      </c>
      <c r="G3669" s="2" t="s">
        <v>38</v>
      </c>
      <c r="H3669" s="2">
        <v>500000</v>
      </c>
      <c r="I3669" s="2">
        <v>6.5</v>
      </c>
    </row>
    <row r="3670" spans="1:9" x14ac:dyDescent="0.3">
      <c r="A3670" s="1" t="s">
        <v>22585</v>
      </c>
      <c r="B3670" s="1">
        <v>98</v>
      </c>
      <c r="C3670" s="1">
        <v>295468</v>
      </c>
      <c r="D3670" s="1" t="s">
        <v>1681</v>
      </c>
      <c r="E3670" s="1" t="s">
        <v>22586</v>
      </c>
      <c r="F3670" s="1" t="s">
        <v>37</v>
      </c>
      <c r="G3670" s="1" t="s">
        <v>38</v>
      </c>
      <c r="H3670" s="1">
        <v>500000</v>
      </c>
      <c r="I3670" s="1">
        <v>6</v>
      </c>
    </row>
    <row r="3671" spans="1:9" x14ac:dyDescent="0.3">
      <c r="A3671" s="2" t="s">
        <v>22589</v>
      </c>
      <c r="B3671" s="2">
        <v>91</v>
      </c>
      <c r="C3671" s="2">
        <v>243347</v>
      </c>
      <c r="D3671" s="2" t="s">
        <v>2125</v>
      </c>
      <c r="E3671" s="2" t="s">
        <v>22590</v>
      </c>
      <c r="F3671" s="2" t="s">
        <v>37</v>
      </c>
      <c r="G3671" s="2" t="s">
        <v>38</v>
      </c>
      <c r="H3671" s="2">
        <v>500000</v>
      </c>
      <c r="I3671" s="2">
        <v>5.3</v>
      </c>
    </row>
    <row r="3672" spans="1:9" x14ac:dyDescent="0.3">
      <c r="A3672" s="1" t="s">
        <v>272</v>
      </c>
      <c r="B3672" s="1">
        <v>91</v>
      </c>
      <c r="C3672" s="1">
        <v>154077</v>
      </c>
      <c r="D3672" s="1" t="s">
        <v>2527</v>
      </c>
      <c r="E3672" s="1" t="s">
        <v>22593</v>
      </c>
      <c r="F3672" s="1" t="s">
        <v>37</v>
      </c>
      <c r="G3672" s="1" t="s">
        <v>38</v>
      </c>
      <c r="H3672" s="1">
        <v>500000</v>
      </c>
      <c r="I3672" s="1">
        <v>6.6</v>
      </c>
    </row>
    <row r="3673" spans="1:9" x14ac:dyDescent="0.3">
      <c r="A3673" s="2" t="s">
        <v>22600</v>
      </c>
      <c r="B3673" s="2">
        <v>88</v>
      </c>
      <c r="C3673" s="2">
        <v>151389</v>
      </c>
      <c r="D3673" s="2" t="s">
        <v>67</v>
      </c>
      <c r="E3673" s="2" t="s">
        <v>22602</v>
      </c>
      <c r="F3673" s="2" t="s">
        <v>37</v>
      </c>
      <c r="G3673" s="2" t="s">
        <v>38</v>
      </c>
      <c r="H3673" s="2">
        <v>500000</v>
      </c>
      <c r="I3673" s="2">
        <v>7.1</v>
      </c>
    </row>
    <row r="3674" spans="1:9" x14ac:dyDescent="0.3">
      <c r="A3674" s="1" t="s">
        <v>14462</v>
      </c>
      <c r="B3674" s="1">
        <v>202</v>
      </c>
      <c r="C3674" s="1">
        <v>269061</v>
      </c>
      <c r="D3674" s="1" t="s">
        <v>1023</v>
      </c>
      <c r="E3674" s="1" t="s">
        <v>22608</v>
      </c>
      <c r="F3674" s="1" t="s">
        <v>676</v>
      </c>
      <c r="G3674" s="1" t="s">
        <v>677</v>
      </c>
      <c r="H3674" s="1">
        <v>2000000</v>
      </c>
      <c r="I3674" s="1">
        <v>8.6999999999999993</v>
      </c>
    </row>
    <row r="3675" spans="1:9" x14ac:dyDescent="0.3">
      <c r="A3675" s="2" t="s">
        <v>22612</v>
      </c>
      <c r="B3675" s="2">
        <v>89</v>
      </c>
      <c r="C3675" s="2">
        <v>133778</v>
      </c>
      <c r="D3675" s="2" t="s">
        <v>16528</v>
      </c>
      <c r="E3675" s="2" t="s">
        <v>22615</v>
      </c>
      <c r="F3675" s="2" t="s">
        <v>37</v>
      </c>
      <c r="G3675" s="2" t="s">
        <v>38</v>
      </c>
      <c r="H3675" s="2">
        <v>500000</v>
      </c>
      <c r="I3675" s="2">
        <v>8.4</v>
      </c>
    </row>
    <row r="3676" spans="1:9" x14ac:dyDescent="0.3">
      <c r="A3676" s="1" t="s">
        <v>408</v>
      </c>
      <c r="B3676" s="1">
        <v>84</v>
      </c>
      <c r="C3676" s="1">
        <v>52850</v>
      </c>
      <c r="D3676" s="1" t="s">
        <v>1671</v>
      </c>
      <c r="E3676" s="1" t="s">
        <v>22626</v>
      </c>
      <c r="F3676" s="1" t="s">
        <v>37</v>
      </c>
      <c r="G3676" s="1" t="s">
        <v>38</v>
      </c>
      <c r="H3676" s="1">
        <v>500000</v>
      </c>
      <c r="I3676" s="1">
        <v>6.2</v>
      </c>
    </row>
    <row r="3677" spans="1:9" x14ac:dyDescent="0.3">
      <c r="A3677" s="2" t="s">
        <v>22630</v>
      </c>
      <c r="B3677" s="2">
        <v>82</v>
      </c>
      <c r="C3677" s="2">
        <v>98017</v>
      </c>
      <c r="D3677" s="2" t="s">
        <v>882</v>
      </c>
      <c r="E3677" s="2" t="s">
        <v>22631</v>
      </c>
      <c r="F3677" s="2" t="s">
        <v>37</v>
      </c>
      <c r="G3677" s="2" t="s">
        <v>1465</v>
      </c>
      <c r="H3677" s="2">
        <v>500000</v>
      </c>
      <c r="I3677" s="2">
        <v>5.8</v>
      </c>
    </row>
    <row r="3678" spans="1:9" x14ac:dyDescent="0.3">
      <c r="A3678" s="1" t="s">
        <v>22099</v>
      </c>
      <c r="B3678" s="1">
        <v>100</v>
      </c>
      <c r="C3678" s="1">
        <v>31937</v>
      </c>
      <c r="D3678" s="1" t="s">
        <v>1681</v>
      </c>
      <c r="E3678" s="1" t="s">
        <v>22637</v>
      </c>
      <c r="F3678" s="1" t="s">
        <v>37</v>
      </c>
      <c r="G3678" s="1" t="s">
        <v>38</v>
      </c>
      <c r="H3678" s="1">
        <v>500000</v>
      </c>
      <c r="I3678" s="1">
        <v>5.7</v>
      </c>
    </row>
    <row r="3679" spans="1:9" x14ac:dyDescent="0.3">
      <c r="A3679" s="2" t="s">
        <v>22641</v>
      </c>
      <c r="B3679" s="2">
        <v>112</v>
      </c>
      <c r="C3679" s="2">
        <v>13134</v>
      </c>
      <c r="D3679" s="2" t="s">
        <v>3794</v>
      </c>
      <c r="E3679" s="2" t="s">
        <v>22642</v>
      </c>
      <c r="F3679" s="2" t="s">
        <v>37</v>
      </c>
      <c r="G3679" s="2" t="s">
        <v>38</v>
      </c>
      <c r="H3679" s="2">
        <v>500000</v>
      </c>
      <c r="I3679" s="2">
        <v>6.1</v>
      </c>
    </row>
    <row r="3680" spans="1:9" x14ac:dyDescent="0.3">
      <c r="A3680" s="1" t="s">
        <v>22646</v>
      </c>
      <c r="B3680" s="1">
        <v>94</v>
      </c>
      <c r="C3680" s="1">
        <v>237301</v>
      </c>
      <c r="D3680" s="1" t="s">
        <v>2683</v>
      </c>
      <c r="E3680" s="1" t="s">
        <v>22647</v>
      </c>
      <c r="F3680" s="1" t="s">
        <v>37</v>
      </c>
      <c r="G3680" s="1" t="s">
        <v>56</v>
      </c>
      <c r="H3680" s="1">
        <v>500000</v>
      </c>
      <c r="I3680" s="1">
        <v>6.4</v>
      </c>
    </row>
    <row r="3681" spans="1:9" x14ac:dyDescent="0.3">
      <c r="A3681" s="2" t="s">
        <v>22654</v>
      </c>
      <c r="B3681" s="2">
        <v>91</v>
      </c>
      <c r="C3681" s="2">
        <v>12055</v>
      </c>
      <c r="D3681" s="2" t="s">
        <v>1671</v>
      </c>
      <c r="E3681" s="2" t="s">
        <v>22656</v>
      </c>
      <c r="F3681" s="2" t="s">
        <v>37</v>
      </c>
      <c r="G3681" s="2" t="s">
        <v>38</v>
      </c>
      <c r="H3681" s="2">
        <v>500000</v>
      </c>
      <c r="I3681" s="2">
        <v>6.5</v>
      </c>
    </row>
    <row r="3682" spans="1:9" x14ac:dyDescent="0.3">
      <c r="A3682" s="1" t="s">
        <v>22660</v>
      </c>
      <c r="B3682" s="1">
        <v>87</v>
      </c>
      <c r="C3682" s="1">
        <v>1332</v>
      </c>
      <c r="D3682" s="1" t="s">
        <v>7579</v>
      </c>
      <c r="E3682" s="1" t="s">
        <v>22661</v>
      </c>
      <c r="F3682" s="1" t="s">
        <v>37</v>
      </c>
      <c r="G3682" s="1" t="s">
        <v>38</v>
      </c>
      <c r="H3682" s="1">
        <v>500000</v>
      </c>
      <c r="I3682" s="1">
        <v>4.5999999999999996</v>
      </c>
    </row>
    <row r="3683" spans="1:9" x14ac:dyDescent="0.3">
      <c r="A3683" s="2" t="s">
        <v>22747</v>
      </c>
      <c r="B3683" s="2">
        <v>82</v>
      </c>
      <c r="C3683" s="2">
        <v>21199</v>
      </c>
      <c r="D3683" s="2" t="s">
        <v>22749</v>
      </c>
      <c r="E3683" s="2" t="s">
        <v>22751</v>
      </c>
      <c r="F3683" s="2" t="s">
        <v>37</v>
      </c>
      <c r="G3683" s="2" t="s">
        <v>38</v>
      </c>
      <c r="H3683" s="2">
        <v>500000</v>
      </c>
      <c r="I3683" s="2">
        <v>6.8</v>
      </c>
    </row>
    <row r="3684" spans="1:9" x14ac:dyDescent="0.3">
      <c r="A3684" s="1" t="s">
        <v>16111</v>
      </c>
      <c r="B3684" s="1">
        <v>91</v>
      </c>
      <c r="C3684" s="1">
        <v>2712293</v>
      </c>
      <c r="D3684" s="1" t="s">
        <v>1935</v>
      </c>
      <c r="E3684" s="1" t="s">
        <v>22767</v>
      </c>
      <c r="F3684" s="1" t="s">
        <v>37</v>
      </c>
      <c r="G3684" s="1" t="s">
        <v>38</v>
      </c>
      <c r="H3684" s="1">
        <v>450000</v>
      </c>
      <c r="I3684" s="1">
        <v>5.9</v>
      </c>
    </row>
    <row r="3685" spans="1:9" x14ac:dyDescent="0.3">
      <c r="A3685" s="2" t="s">
        <v>1155</v>
      </c>
      <c r="B3685" s="2">
        <v>107</v>
      </c>
      <c r="C3685" s="2">
        <v>768045</v>
      </c>
      <c r="D3685" s="2" t="s">
        <v>1961</v>
      </c>
      <c r="E3685" s="2" t="s">
        <v>22771</v>
      </c>
      <c r="F3685" s="2" t="s">
        <v>37</v>
      </c>
      <c r="G3685" s="2" t="s">
        <v>56</v>
      </c>
      <c r="H3685" s="2">
        <v>2000000</v>
      </c>
      <c r="I3685" s="2">
        <v>7.7</v>
      </c>
    </row>
    <row r="3686" spans="1:9" x14ac:dyDescent="0.3">
      <c r="A3686" s="1" t="s">
        <v>22781</v>
      </c>
      <c r="B3686" s="1">
        <v>84</v>
      </c>
      <c r="C3686" s="1">
        <v>379122</v>
      </c>
      <c r="D3686" s="1" t="s">
        <v>1415</v>
      </c>
      <c r="E3686" s="1" t="s">
        <v>22782</v>
      </c>
      <c r="F3686" s="1" t="s">
        <v>37</v>
      </c>
      <c r="G3686" s="1" t="s">
        <v>56</v>
      </c>
      <c r="H3686" s="1">
        <v>450000</v>
      </c>
      <c r="I3686" s="1">
        <v>7.1</v>
      </c>
    </row>
    <row r="3687" spans="1:9" x14ac:dyDescent="0.3">
      <c r="A3687" s="2" t="s">
        <v>22785</v>
      </c>
      <c r="B3687" s="2">
        <v>103</v>
      </c>
      <c r="C3687" s="2">
        <v>23000</v>
      </c>
      <c r="D3687" s="2" t="s">
        <v>21447</v>
      </c>
      <c r="E3687" s="2" t="s">
        <v>22787</v>
      </c>
      <c r="F3687" s="2" t="s">
        <v>37</v>
      </c>
      <c r="G3687" s="2" t="s">
        <v>38</v>
      </c>
      <c r="H3687" s="2">
        <v>500000</v>
      </c>
      <c r="I3687" s="2">
        <v>6.2</v>
      </c>
    </row>
    <row r="3688" spans="1:9" x14ac:dyDescent="0.3">
      <c r="A3688" s="1" t="s">
        <v>22798</v>
      </c>
      <c r="B3688" s="1">
        <v>89</v>
      </c>
      <c r="C3688" s="1">
        <v>2300000</v>
      </c>
      <c r="D3688" s="1" t="s">
        <v>11250</v>
      </c>
      <c r="E3688" s="1" t="s">
        <v>22800</v>
      </c>
      <c r="F3688" s="1" t="s">
        <v>37</v>
      </c>
      <c r="G3688" s="1" t="s">
        <v>38</v>
      </c>
      <c r="H3688" s="1">
        <v>439000</v>
      </c>
      <c r="I3688" s="1">
        <v>7.7</v>
      </c>
    </row>
    <row r="3689" spans="1:9" x14ac:dyDescent="0.3">
      <c r="A3689" s="2" t="s">
        <v>19470</v>
      </c>
      <c r="B3689" s="2">
        <v>98</v>
      </c>
      <c r="C3689" s="2">
        <v>2938208</v>
      </c>
      <c r="D3689" s="2" t="s">
        <v>1415</v>
      </c>
      <c r="E3689" s="2" t="s">
        <v>22813</v>
      </c>
      <c r="F3689" s="2" t="s">
        <v>37</v>
      </c>
      <c r="G3689" s="2" t="s">
        <v>38</v>
      </c>
      <c r="H3689" s="2">
        <v>225000</v>
      </c>
      <c r="I3689" s="2">
        <v>7.5</v>
      </c>
    </row>
    <row r="3690" spans="1:9" x14ac:dyDescent="0.3">
      <c r="A3690" s="1" t="s">
        <v>22817</v>
      </c>
      <c r="B3690" s="1">
        <v>133</v>
      </c>
      <c r="C3690" s="1">
        <v>9910</v>
      </c>
      <c r="D3690" s="1" t="s">
        <v>5788</v>
      </c>
      <c r="E3690" s="1" t="s">
        <v>22819</v>
      </c>
      <c r="F3690" s="1" t="s">
        <v>12472</v>
      </c>
      <c r="G3690" s="1" t="s">
        <v>12473</v>
      </c>
      <c r="H3690" s="1">
        <v>25000000</v>
      </c>
      <c r="I3690" s="1">
        <v>7.6</v>
      </c>
    </row>
    <row r="3691" spans="1:9" x14ac:dyDescent="0.3">
      <c r="A3691" s="2" t="s">
        <v>7905</v>
      </c>
      <c r="B3691" s="2">
        <v>92</v>
      </c>
      <c r="C3691" s="2">
        <v>44540956</v>
      </c>
      <c r="D3691" s="2" t="s">
        <v>1671</v>
      </c>
      <c r="E3691" s="2" t="s">
        <v>22829</v>
      </c>
      <c r="F3691" s="2" t="s">
        <v>37</v>
      </c>
      <c r="G3691" s="2" t="s">
        <v>38</v>
      </c>
      <c r="H3691" s="2">
        <v>400000</v>
      </c>
      <c r="I3691" s="2">
        <v>6.9</v>
      </c>
    </row>
    <row r="3692" spans="1:9" x14ac:dyDescent="0.3">
      <c r="A3692" s="1" t="s">
        <v>17923</v>
      </c>
      <c r="B3692" s="1">
        <v>90</v>
      </c>
      <c r="C3692" s="1">
        <v>258113</v>
      </c>
      <c r="D3692" s="1" t="s">
        <v>2125</v>
      </c>
      <c r="E3692" s="1" t="s">
        <v>22833</v>
      </c>
      <c r="F3692" s="1" t="s">
        <v>37</v>
      </c>
      <c r="G3692" s="1" t="s">
        <v>38</v>
      </c>
      <c r="H3692" s="1">
        <v>1066167</v>
      </c>
      <c r="I3692" s="1">
        <v>7.1</v>
      </c>
    </row>
    <row r="3693" spans="1:9" x14ac:dyDescent="0.3">
      <c r="A3693" s="2" t="s">
        <v>18017</v>
      </c>
      <c r="B3693" s="2">
        <v>84</v>
      </c>
      <c r="C3693" s="2">
        <v>107917283</v>
      </c>
      <c r="D3693" s="2" t="s">
        <v>6403</v>
      </c>
      <c r="E3693" s="2" t="s">
        <v>22838</v>
      </c>
      <c r="F3693" s="2" t="s">
        <v>37</v>
      </c>
      <c r="G3693" s="2" t="s">
        <v>38</v>
      </c>
      <c r="H3693" s="2">
        <v>15000</v>
      </c>
      <c r="I3693" s="2">
        <v>6.3</v>
      </c>
    </row>
    <row r="3694" spans="1:9" x14ac:dyDescent="0.3">
      <c r="A3694" s="1" t="s">
        <v>2791</v>
      </c>
      <c r="B3694" s="1">
        <v>91</v>
      </c>
      <c r="C3694" s="1">
        <v>1229197</v>
      </c>
      <c r="D3694" s="1" t="s">
        <v>5419</v>
      </c>
      <c r="E3694" s="1" t="s">
        <v>22848</v>
      </c>
      <c r="F3694" s="1" t="s">
        <v>37</v>
      </c>
      <c r="G3694" s="1" t="s">
        <v>56</v>
      </c>
      <c r="H3694" s="1">
        <v>229575</v>
      </c>
      <c r="I3694" s="1">
        <v>8.3000000000000007</v>
      </c>
    </row>
    <row r="3695" spans="1:9" x14ac:dyDescent="0.3">
      <c r="A3695" s="2" t="s">
        <v>17683</v>
      </c>
      <c r="B3695" s="2">
        <v>90</v>
      </c>
      <c r="C3695" s="2">
        <v>1689999</v>
      </c>
      <c r="D3695" s="2" t="s">
        <v>3409</v>
      </c>
      <c r="E3695" s="2" t="s">
        <v>22853</v>
      </c>
      <c r="F3695" s="2" t="s">
        <v>2778</v>
      </c>
      <c r="G3695" s="2" t="s">
        <v>38</v>
      </c>
      <c r="H3695" s="2">
        <v>400000</v>
      </c>
      <c r="I3695" s="2">
        <v>7.1</v>
      </c>
    </row>
    <row r="3696" spans="1:9" x14ac:dyDescent="0.3">
      <c r="A3696" s="1" t="s">
        <v>22857</v>
      </c>
      <c r="B3696" s="1">
        <v>96</v>
      </c>
      <c r="C3696" s="1">
        <v>11798</v>
      </c>
      <c r="D3696" s="1" t="s">
        <v>22858</v>
      </c>
      <c r="E3696" s="1" t="s">
        <v>22860</v>
      </c>
      <c r="F3696" s="1" t="s">
        <v>37</v>
      </c>
      <c r="G3696" s="1" t="s">
        <v>38</v>
      </c>
      <c r="H3696" s="1">
        <v>100000</v>
      </c>
      <c r="I3696" s="1">
        <v>4.7</v>
      </c>
    </row>
    <row r="3697" spans="1:9" x14ac:dyDescent="0.3">
      <c r="A3697" s="2" t="s">
        <v>22868</v>
      </c>
      <c r="B3697" s="2">
        <v>88</v>
      </c>
      <c r="C3697" s="2">
        <v>592014</v>
      </c>
      <c r="D3697" s="2" t="s">
        <v>22869</v>
      </c>
      <c r="E3697" s="2" t="s">
        <v>22871</v>
      </c>
      <c r="F3697" s="2" t="s">
        <v>37</v>
      </c>
      <c r="G3697" s="2" t="s">
        <v>38</v>
      </c>
      <c r="H3697" s="2">
        <v>218</v>
      </c>
      <c r="I3697" s="2">
        <v>7.2</v>
      </c>
    </row>
    <row r="3698" spans="1:9" x14ac:dyDescent="0.3">
      <c r="A3698" s="1" t="s">
        <v>22875</v>
      </c>
      <c r="B3698" s="1">
        <v>92</v>
      </c>
      <c r="C3698" s="1">
        <v>425899</v>
      </c>
      <c r="D3698" s="1" t="s">
        <v>67</v>
      </c>
      <c r="E3698" s="1" t="s">
        <v>22878</v>
      </c>
      <c r="F3698" s="1" t="s">
        <v>37</v>
      </c>
      <c r="G3698" s="1" t="s">
        <v>38</v>
      </c>
      <c r="H3698" s="1">
        <v>400000</v>
      </c>
      <c r="I3698" s="1">
        <v>5.0999999999999996</v>
      </c>
    </row>
    <row r="3699" spans="1:9" x14ac:dyDescent="0.3">
      <c r="A3699" s="2" t="s">
        <v>22887</v>
      </c>
      <c r="B3699" s="2">
        <v>82</v>
      </c>
      <c r="C3699" s="2">
        <v>126387</v>
      </c>
      <c r="D3699" s="2" t="s">
        <v>6403</v>
      </c>
      <c r="E3699" s="2" t="s">
        <v>22890</v>
      </c>
      <c r="F3699" s="2" t="s">
        <v>9795</v>
      </c>
      <c r="G3699" s="2" t="s">
        <v>7090</v>
      </c>
      <c r="H3699" s="2">
        <v>400000</v>
      </c>
      <c r="I3699" s="2">
        <v>6.9</v>
      </c>
    </row>
    <row r="3700" spans="1:9" x14ac:dyDescent="0.3">
      <c r="A3700" s="1" t="s">
        <v>8108</v>
      </c>
      <c r="B3700" s="1">
        <v>101</v>
      </c>
      <c r="C3700" s="1">
        <v>80276912</v>
      </c>
      <c r="D3700" s="1" t="s">
        <v>1681</v>
      </c>
      <c r="E3700" s="1" t="s">
        <v>22900</v>
      </c>
      <c r="F3700" s="1" t="s">
        <v>37</v>
      </c>
      <c r="G3700" s="1" t="s">
        <v>38</v>
      </c>
      <c r="H3700" s="1">
        <v>35000000</v>
      </c>
      <c r="I3700" s="1">
        <v>6.1</v>
      </c>
    </row>
    <row r="3701" spans="1:9" x14ac:dyDescent="0.3">
      <c r="A3701" s="2" t="s">
        <v>22938</v>
      </c>
      <c r="B3701" s="2">
        <v>86</v>
      </c>
      <c r="C3701" s="2">
        <v>617172</v>
      </c>
      <c r="D3701" s="2" t="s">
        <v>67</v>
      </c>
      <c r="E3701" s="2" t="s">
        <v>22940</v>
      </c>
      <c r="F3701" s="2" t="s">
        <v>37</v>
      </c>
      <c r="G3701" s="2" t="s">
        <v>38</v>
      </c>
      <c r="H3701" s="2">
        <v>375000</v>
      </c>
      <c r="I3701" s="2">
        <v>7</v>
      </c>
    </row>
    <row r="3702" spans="1:9" x14ac:dyDescent="0.3">
      <c r="A3702" s="1" t="s">
        <v>22944</v>
      </c>
      <c r="B3702" s="1">
        <v>100</v>
      </c>
      <c r="C3702" s="1">
        <v>2808000</v>
      </c>
      <c r="D3702" s="1" t="s">
        <v>16971</v>
      </c>
      <c r="E3702" s="1" t="s">
        <v>22947</v>
      </c>
      <c r="F3702" s="1" t="s">
        <v>37</v>
      </c>
      <c r="G3702" s="1" t="s">
        <v>38</v>
      </c>
      <c r="H3702" s="1">
        <v>379000</v>
      </c>
      <c r="I3702" s="1">
        <v>6.3</v>
      </c>
    </row>
    <row r="3703" spans="1:9" x14ac:dyDescent="0.3">
      <c r="A3703" s="2" t="s">
        <v>22955</v>
      </c>
      <c r="B3703" s="2">
        <v>89</v>
      </c>
      <c r="C3703" s="2">
        <v>12843</v>
      </c>
      <c r="D3703" s="2" t="s">
        <v>5544</v>
      </c>
      <c r="E3703" s="2" t="s">
        <v>22958</v>
      </c>
      <c r="F3703" s="2" t="s">
        <v>37</v>
      </c>
      <c r="G3703" s="2" t="s">
        <v>1465</v>
      </c>
      <c r="H3703" s="2">
        <v>6000000</v>
      </c>
      <c r="I3703" s="2">
        <v>6.1</v>
      </c>
    </row>
    <row r="3704" spans="1:9" x14ac:dyDescent="0.3">
      <c r="A3704" s="1" t="s">
        <v>22962</v>
      </c>
      <c r="B3704" s="1">
        <v>84</v>
      </c>
      <c r="C3704" s="1">
        <v>34151</v>
      </c>
      <c r="D3704" s="1" t="s">
        <v>20327</v>
      </c>
      <c r="E3704" s="1" t="s">
        <v>22964</v>
      </c>
      <c r="F3704" s="1" t="s">
        <v>11690</v>
      </c>
      <c r="G3704" s="1" t="s">
        <v>20302</v>
      </c>
      <c r="H3704" s="1">
        <v>450000</v>
      </c>
      <c r="I3704" s="1">
        <v>7.2</v>
      </c>
    </row>
    <row r="3705" spans="1:9" x14ac:dyDescent="0.3">
      <c r="A3705" s="2" t="s">
        <v>22966</v>
      </c>
      <c r="B3705" s="2">
        <v>88</v>
      </c>
      <c r="C3705" s="2">
        <v>1523883</v>
      </c>
      <c r="D3705" s="2" t="s">
        <v>16528</v>
      </c>
      <c r="E3705" s="2" t="s">
        <v>22969</v>
      </c>
      <c r="F3705" s="2" t="s">
        <v>37</v>
      </c>
      <c r="G3705" s="2" t="s">
        <v>38</v>
      </c>
      <c r="H3705" s="2">
        <v>1750211</v>
      </c>
      <c r="I3705" s="2">
        <v>7.8</v>
      </c>
    </row>
    <row r="3706" spans="1:9" x14ac:dyDescent="0.3">
      <c r="A3706" s="1" t="s">
        <v>22973</v>
      </c>
      <c r="B3706" s="1">
        <v>90</v>
      </c>
      <c r="C3706" s="1">
        <v>4000000</v>
      </c>
      <c r="D3706" s="1" t="s">
        <v>777</v>
      </c>
      <c r="E3706" s="1" t="s">
        <v>22974</v>
      </c>
      <c r="F3706" s="1" t="s">
        <v>37</v>
      </c>
      <c r="G3706" s="1" t="s">
        <v>38</v>
      </c>
      <c r="H3706" s="1">
        <v>350000</v>
      </c>
      <c r="I3706" s="1">
        <v>4.7</v>
      </c>
    </row>
    <row r="3707" spans="1:9" x14ac:dyDescent="0.3">
      <c r="A3707" s="2" t="s">
        <v>8565</v>
      </c>
      <c r="B3707" s="2">
        <v>102</v>
      </c>
      <c r="C3707" s="2">
        <v>1281176</v>
      </c>
      <c r="D3707" s="2" t="s">
        <v>2527</v>
      </c>
      <c r="E3707" s="2" t="s">
        <v>23023</v>
      </c>
      <c r="F3707" s="2" t="s">
        <v>37</v>
      </c>
      <c r="G3707" s="2" t="s">
        <v>38</v>
      </c>
      <c r="H3707" s="2">
        <v>312000</v>
      </c>
      <c r="I3707" s="2">
        <v>6.7</v>
      </c>
    </row>
    <row r="3708" spans="1:9" x14ac:dyDescent="0.3">
      <c r="A3708" s="1" t="s">
        <v>23026</v>
      </c>
      <c r="B3708" s="1">
        <v>98</v>
      </c>
      <c r="C3708" s="1">
        <v>16115878</v>
      </c>
      <c r="D3708" s="1" t="s">
        <v>23027</v>
      </c>
      <c r="E3708" s="1" t="s">
        <v>23028</v>
      </c>
      <c r="F3708" s="1" t="s">
        <v>37</v>
      </c>
      <c r="G3708" s="1" t="s">
        <v>38</v>
      </c>
      <c r="H3708" s="1">
        <v>8000000</v>
      </c>
      <c r="I3708" s="1">
        <v>6.6</v>
      </c>
    </row>
    <row r="3709" spans="1:9" x14ac:dyDescent="0.3">
      <c r="A3709" s="2" t="s">
        <v>17301</v>
      </c>
      <c r="B3709" s="2">
        <v>91</v>
      </c>
      <c r="C3709" s="2">
        <v>1652472</v>
      </c>
      <c r="D3709" s="2" t="s">
        <v>1681</v>
      </c>
      <c r="E3709" s="2" t="s">
        <v>23032</v>
      </c>
      <c r="F3709" s="2" t="s">
        <v>1464</v>
      </c>
      <c r="G3709" s="2" t="s">
        <v>1465</v>
      </c>
      <c r="H3709" s="2">
        <v>300000</v>
      </c>
      <c r="I3709" s="2">
        <v>6.9</v>
      </c>
    </row>
    <row r="3710" spans="1:9" x14ac:dyDescent="0.3">
      <c r="A3710" s="1" t="s">
        <v>6496</v>
      </c>
      <c r="B3710" s="1">
        <v>80</v>
      </c>
      <c r="C3710" s="1">
        <v>2360184</v>
      </c>
      <c r="D3710" s="1" t="s">
        <v>2527</v>
      </c>
      <c r="E3710" s="1" t="s">
        <v>23036</v>
      </c>
      <c r="F3710" s="1" t="s">
        <v>37</v>
      </c>
      <c r="G3710" s="1" t="s">
        <v>38</v>
      </c>
      <c r="H3710" s="1">
        <v>300000</v>
      </c>
      <c r="I3710" s="1">
        <v>7.1</v>
      </c>
    </row>
    <row r="3711" spans="1:9" x14ac:dyDescent="0.3">
      <c r="A3711" s="2" t="s">
        <v>20333</v>
      </c>
      <c r="B3711" s="2">
        <v>76</v>
      </c>
      <c r="C3711" s="2">
        <v>255352</v>
      </c>
      <c r="D3711" s="2" t="s">
        <v>3409</v>
      </c>
      <c r="E3711" s="2" t="s">
        <v>23048</v>
      </c>
      <c r="F3711" s="2" t="s">
        <v>37</v>
      </c>
      <c r="G3711" s="2" t="s">
        <v>38</v>
      </c>
      <c r="H3711" s="2">
        <v>300000</v>
      </c>
      <c r="I3711" s="2">
        <v>6.7</v>
      </c>
    </row>
    <row r="3712" spans="1:9" x14ac:dyDescent="0.3">
      <c r="A3712" s="1" t="s">
        <v>20333</v>
      </c>
      <c r="B3712" s="1">
        <v>80</v>
      </c>
      <c r="C3712" s="1">
        <v>856942</v>
      </c>
      <c r="D3712" s="1" t="s">
        <v>3409</v>
      </c>
      <c r="E3712" s="1" t="s">
        <v>23052</v>
      </c>
      <c r="F3712" s="1" t="s">
        <v>37</v>
      </c>
      <c r="G3712" s="1" t="s">
        <v>38</v>
      </c>
      <c r="H3712" s="1">
        <v>200000</v>
      </c>
      <c r="I3712" s="1">
        <v>7.1</v>
      </c>
    </row>
    <row r="3713" spans="1:9" x14ac:dyDescent="0.3">
      <c r="A3713" s="2" t="s">
        <v>22482</v>
      </c>
      <c r="B3713" s="2">
        <v>102</v>
      </c>
      <c r="C3713" s="2">
        <v>16892</v>
      </c>
      <c r="D3713" s="2" t="s">
        <v>67</v>
      </c>
      <c r="E3713" s="2" t="s">
        <v>23071</v>
      </c>
      <c r="F3713" s="2" t="s">
        <v>37</v>
      </c>
      <c r="G3713" s="2" t="s">
        <v>5612</v>
      </c>
      <c r="H3713" s="2">
        <v>300000</v>
      </c>
      <c r="I3713" s="2">
        <v>7.6</v>
      </c>
    </row>
    <row r="3714" spans="1:9" x14ac:dyDescent="0.3">
      <c r="A3714" s="1" t="s">
        <v>23074</v>
      </c>
      <c r="B3714" s="1">
        <v>95</v>
      </c>
      <c r="C3714" s="1">
        <v>12438</v>
      </c>
      <c r="D3714" s="1" t="s">
        <v>214</v>
      </c>
      <c r="E3714" s="1" t="s">
        <v>23075</v>
      </c>
      <c r="F3714" s="1" t="s">
        <v>37</v>
      </c>
      <c r="G3714" s="1" t="s">
        <v>38</v>
      </c>
      <c r="H3714" s="1">
        <v>160000</v>
      </c>
      <c r="I3714" s="1">
        <v>8.1</v>
      </c>
    </row>
    <row r="3715" spans="1:9" x14ac:dyDescent="0.3">
      <c r="A3715" s="2" t="s">
        <v>17658</v>
      </c>
      <c r="B3715" s="2">
        <v>94</v>
      </c>
      <c r="C3715" s="2">
        <v>40542</v>
      </c>
      <c r="D3715" s="2" t="s">
        <v>214</v>
      </c>
      <c r="E3715" s="2" t="s">
        <v>23080</v>
      </c>
      <c r="F3715" s="2" t="s">
        <v>37</v>
      </c>
      <c r="G3715" s="2" t="s">
        <v>38</v>
      </c>
      <c r="H3715" s="2">
        <v>300000</v>
      </c>
      <c r="I3715" s="2">
        <v>5.5</v>
      </c>
    </row>
    <row r="3716" spans="1:9" x14ac:dyDescent="0.3">
      <c r="A3716" s="1" t="s">
        <v>23083</v>
      </c>
      <c r="B3716" s="1">
        <v>109</v>
      </c>
      <c r="C3716" s="1">
        <v>5199</v>
      </c>
      <c r="D3716" s="1" t="s">
        <v>3794</v>
      </c>
      <c r="E3716" s="1" t="s">
        <v>23085</v>
      </c>
      <c r="F3716" s="1" t="s">
        <v>37</v>
      </c>
      <c r="G3716" s="1" t="s">
        <v>38</v>
      </c>
      <c r="H3716" s="1">
        <v>200000</v>
      </c>
      <c r="I3716" s="1">
        <v>6.6</v>
      </c>
    </row>
    <row r="3717" spans="1:9" x14ac:dyDescent="0.3">
      <c r="A3717" s="2" t="s">
        <v>23107</v>
      </c>
      <c r="B3717" s="2">
        <v>95</v>
      </c>
      <c r="C3717" s="2">
        <v>2468</v>
      </c>
      <c r="D3717" s="2" t="s">
        <v>10413</v>
      </c>
      <c r="E3717" s="2" t="s">
        <v>23108</v>
      </c>
      <c r="F3717" s="2" t="s">
        <v>37</v>
      </c>
      <c r="G3717" s="2" t="s">
        <v>38</v>
      </c>
      <c r="H3717" s="2">
        <v>300000</v>
      </c>
      <c r="I3717" s="2">
        <v>4.8</v>
      </c>
    </row>
    <row r="3718" spans="1:9" x14ac:dyDescent="0.3">
      <c r="A3718" s="1" t="s">
        <v>23141</v>
      </c>
      <c r="B3718" s="1">
        <v>90</v>
      </c>
      <c r="C3718" s="1">
        <v>318622</v>
      </c>
      <c r="D3718" s="1" t="s">
        <v>5685</v>
      </c>
      <c r="E3718" s="1" t="s">
        <v>23142</v>
      </c>
      <c r="F3718" s="1" t="s">
        <v>37</v>
      </c>
      <c r="G3718" s="1" t="s">
        <v>38</v>
      </c>
      <c r="H3718" s="1">
        <v>270000</v>
      </c>
      <c r="I3718" s="1">
        <v>6.4</v>
      </c>
    </row>
    <row r="3719" spans="1:9" x14ac:dyDescent="0.3">
      <c r="A3719" s="2" t="s">
        <v>7134</v>
      </c>
      <c r="B3719" s="2">
        <v>113</v>
      </c>
      <c r="C3719" s="2">
        <v>12006514</v>
      </c>
      <c r="D3719" s="2" t="s">
        <v>1415</v>
      </c>
      <c r="E3719" s="2" t="s">
        <v>23146</v>
      </c>
      <c r="F3719" s="2" t="s">
        <v>37</v>
      </c>
      <c r="G3719" s="2" t="s">
        <v>38</v>
      </c>
      <c r="H3719" s="2">
        <v>250000</v>
      </c>
      <c r="I3719" s="2">
        <v>7.3</v>
      </c>
    </row>
    <row r="3720" spans="1:9" x14ac:dyDescent="0.3">
      <c r="A3720" s="1" t="s">
        <v>16101</v>
      </c>
      <c r="B3720" s="1">
        <v>91</v>
      </c>
      <c r="C3720" s="1">
        <v>4186931</v>
      </c>
      <c r="D3720" s="1" t="s">
        <v>1415</v>
      </c>
      <c r="E3720" s="1" t="s">
        <v>23149</v>
      </c>
      <c r="F3720" s="1" t="s">
        <v>37</v>
      </c>
      <c r="G3720" s="1" t="s">
        <v>38</v>
      </c>
      <c r="H3720" s="1">
        <v>250000</v>
      </c>
      <c r="I3720" s="1">
        <v>6.9</v>
      </c>
    </row>
    <row r="3721" spans="1:9" x14ac:dyDescent="0.3">
      <c r="A3721" s="2" t="s">
        <v>408</v>
      </c>
      <c r="B3721" s="2">
        <v>98</v>
      </c>
      <c r="C3721" s="2">
        <v>3799339</v>
      </c>
      <c r="D3721" s="2" t="s">
        <v>4824</v>
      </c>
      <c r="E3721" s="2" t="s">
        <v>23162</v>
      </c>
      <c r="F3721" s="2" t="s">
        <v>37</v>
      </c>
      <c r="G3721" s="2" t="s">
        <v>38</v>
      </c>
      <c r="H3721" s="2">
        <v>250000</v>
      </c>
      <c r="I3721" s="2">
        <v>7.2</v>
      </c>
    </row>
    <row r="3722" spans="1:9" x14ac:dyDescent="0.3">
      <c r="A3722" s="1" t="s">
        <v>23166</v>
      </c>
      <c r="B3722" s="1">
        <v>94</v>
      </c>
      <c r="C3722" s="1">
        <v>1977544</v>
      </c>
      <c r="D3722" s="1" t="s">
        <v>1415</v>
      </c>
      <c r="E3722" s="1" t="s">
        <v>23167</v>
      </c>
      <c r="F3722" s="1" t="s">
        <v>37</v>
      </c>
      <c r="G3722" s="1" t="s">
        <v>38</v>
      </c>
      <c r="H3722" s="1">
        <v>250000</v>
      </c>
      <c r="I3722" s="1">
        <v>6.5</v>
      </c>
    </row>
    <row r="3723" spans="1:9" x14ac:dyDescent="0.3">
      <c r="A3723" s="2" t="s">
        <v>8950</v>
      </c>
      <c r="B3723" s="2">
        <v>96</v>
      </c>
      <c r="C3723" s="2">
        <v>1050600</v>
      </c>
      <c r="D3723" s="2" t="s">
        <v>2527</v>
      </c>
      <c r="E3723" s="2" t="s">
        <v>23171</v>
      </c>
      <c r="F3723" s="2" t="s">
        <v>37</v>
      </c>
      <c r="G3723" s="2" t="s">
        <v>38</v>
      </c>
      <c r="H3723" s="2">
        <v>250000</v>
      </c>
      <c r="I3723" s="2">
        <v>6.6</v>
      </c>
    </row>
    <row r="3724" spans="1:9" x14ac:dyDescent="0.3">
      <c r="A3724" s="1" t="s">
        <v>23174</v>
      </c>
      <c r="B3724" s="1">
        <v>100</v>
      </c>
      <c r="C3724" s="1">
        <v>902835</v>
      </c>
      <c r="D3724" s="1" t="s">
        <v>1415</v>
      </c>
      <c r="E3724" s="1" t="s">
        <v>23177</v>
      </c>
      <c r="F3724" s="1" t="s">
        <v>37</v>
      </c>
      <c r="G3724" s="1" t="s">
        <v>38</v>
      </c>
      <c r="H3724" s="1">
        <v>250000</v>
      </c>
      <c r="I3724" s="1">
        <v>6.7</v>
      </c>
    </row>
    <row r="3725" spans="1:9" x14ac:dyDescent="0.3">
      <c r="A3725" s="2" t="s">
        <v>8553</v>
      </c>
      <c r="B3725" s="2">
        <v>90</v>
      </c>
      <c r="C3725" s="2">
        <v>489220</v>
      </c>
      <c r="D3725" s="2" t="s">
        <v>5032</v>
      </c>
      <c r="E3725" s="2" t="s">
        <v>23187</v>
      </c>
      <c r="F3725" s="2" t="s">
        <v>37</v>
      </c>
      <c r="G3725" s="2" t="s">
        <v>268</v>
      </c>
      <c r="H3725" s="2">
        <v>365000</v>
      </c>
      <c r="I3725" s="2">
        <v>7.3</v>
      </c>
    </row>
    <row r="3726" spans="1:9" x14ac:dyDescent="0.3">
      <c r="A3726" s="1" t="s">
        <v>23190</v>
      </c>
      <c r="B3726" s="1">
        <v>76</v>
      </c>
      <c r="C3726" s="1">
        <v>212285</v>
      </c>
      <c r="D3726" s="1" t="s">
        <v>1681</v>
      </c>
      <c r="E3726" s="1" t="s">
        <v>23191</v>
      </c>
      <c r="F3726" s="1" t="s">
        <v>37</v>
      </c>
      <c r="G3726" s="1" t="s">
        <v>370</v>
      </c>
      <c r="H3726" s="1">
        <v>250000</v>
      </c>
      <c r="I3726" s="1">
        <v>6.4</v>
      </c>
    </row>
    <row r="3727" spans="1:9" x14ac:dyDescent="0.3">
      <c r="A3727" s="2" t="s">
        <v>23195</v>
      </c>
      <c r="B3727" s="2">
        <v>75</v>
      </c>
      <c r="C3727" s="2">
        <v>203134</v>
      </c>
      <c r="D3727" s="2" t="s">
        <v>23197</v>
      </c>
      <c r="E3727" s="2" t="s">
        <v>23199</v>
      </c>
      <c r="F3727" s="2" t="s">
        <v>37</v>
      </c>
      <c r="G3727" s="2" t="s">
        <v>38</v>
      </c>
      <c r="H3727" s="2">
        <v>250000</v>
      </c>
      <c r="I3727" s="2">
        <v>7</v>
      </c>
    </row>
    <row r="3728" spans="1:9" x14ac:dyDescent="0.3">
      <c r="A3728" s="1" t="s">
        <v>22563</v>
      </c>
      <c r="B3728" s="1">
        <v>78</v>
      </c>
      <c r="C3728" s="1">
        <v>191309</v>
      </c>
      <c r="D3728" s="1" t="s">
        <v>1924</v>
      </c>
      <c r="E3728" s="1" t="s">
        <v>23204</v>
      </c>
      <c r="F3728" s="1" t="s">
        <v>37</v>
      </c>
      <c r="G3728" s="1" t="s">
        <v>38</v>
      </c>
      <c r="H3728" s="1">
        <v>150000</v>
      </c>
      <c r="I3728" s="1">
        <v>5.5</v>
      </c>
    </row>
    <row r="3729" spans="1:9" x14ac:dyDescent="0.3">
      <c r="A3729" s="2" t="s">
        <v>23207</v>
      </c>
      <c r="B3729" s="2">
        <v>90</v>
      </c>
      <c r="C3729" s="2">
        <v>3388210</v>
      </c>
      <c r="D3729" s="2" t="s">
        <v>214</v>
      </c>
      <c r="E3729" s="2" t="s">
        <v>23209</v>
      </c>
      <c r="F3729" s="2" t="s">
        <v>37</v>
      </c>
      <c r="G3729" s="2" t="s">
        <v>38</v>
      </c>
      <c r="H3729" s="2">
        <v>250000</v>
      </c>
      <c r="I3729" s="2">
        <v>6.7</v>
      </c>
    </row>
    <row r="3730" spans="1:9" x14ac:dyDescent="0.3">
      <c r="A3730" s="1" t="s">
        <v>18565</v>
      </c>
      <c r="B3730" s="1">
        <v>92</v>
      </c>
      <c r="C3730" s="1">
        <v>177840</v>
      </c>
      <c r="D3730" s="1" t="s">
        <v>6419</v>
      </c>
      <c r="E3730" s="1" t="s">
        <v>23219</v>
      </c>
      <c r="F3730" s="1" t="s">
        <v>37</v>
      </c>
      <c r="G3730" s="1" t="s">
        <v>56</v>
      </c>
      <c r="H3730" s="1">
        <v>250000</v>
      </c>
      <c r="I3730" s="1">
        <v>6.1</v>
      </c>
    </row>
    <row r="3731" spans="1:9" x14ac:dyDescent="0.3">
      <c r="A3731" s="2" t="s">
        <v>13940</v>
      </c>
      <c r="B3731" s="2">
        <v>99</v>
      </c>
      <c r="C3731" s="2">
        <v>49494</v>
      </c>
      <c r="D3731" s="2" t="s">
        <v>4075</v>
      </c>
      <c r="E3731" s="2" t="s">
        <v>23229</v>
      </c>
      <c r="F3731" s="2" t="s">
        <v>37</v>
      </c>
      <c r="G3731" s="2" t="s">
        <v>38</v>
      </c>
      <c r="H3731" s="2">
        <v>250000</v>
      </c>
      <c r="I3731" s="2">
        <v>3.9</v>
      </c>
    </row>
    <row r="3732" spans="1:9" x14ac:dyDescent="0.3">
      <c r="A3732" s="1" t="s">
        <v>23255</v>
      </c>
      <c r="B3732" s="1">
        <v>81</v>
      </c>
      <c r="C3732" s="1">
        <v>18195</v>
      </c>
      <c r="D3732" s="1" t="s">
        <v>12332</v>
      </c>
      <c r="E3732" s="1" t="s">
        <v>23257</v>
      </c>
      <c r="F3732" s="1" t="s">
        <v>37</v>
      </c>
      <c r="G3732" s="1" t="s">
        <v>38</v>
      </c>
      <c r="H3732" s="1">
        <v>250000</v>
      </c>
      <c r="I3732" s="1">
        <v>6.3</v>
      </c>
    </row>
    <row r="3733" spans="1:9" x14ac:dyDescent="0.3">
      <c r="A3733" s="2" t="s">
        <v>23350</v>
      </c>
      <c r="B3733" s="2">
        <v>86</v>
      </c>
      <c r="C3733" s="2">
        <v>111300</v>
      </c>
      <c r="D3733" s="2" t="s">
        <v>67</v>
      </c>
      <c r="E3733" s="2" t="s">
        <v>23353</v>
      </c>
      <c r="F3733" s="2" t="s">
        <v>37</v>
      </c>
      <c r="G3733" s="2" t="s">
        <v>38</v>
      </c>
      <c r="H3733" s="2">
        <v>225000</v>
      </c>
      <c r="I3733" s="2">
        <v>7.5</v>
      </c>
    </row>
    <row r="3734" spans="1:9" x14ac:dyDescent="0.3">
      <c r="A3734" s="1" t="s">
        <v>23357</v>
      </c>
      <c r="B3734" s="1">
        <v>106</v>
      </c>
      <c r="C3734" s="1">
        <v>1027119</v>
      </c>
      <c r="D3734" s="1" t="s">
        <v>3409</v>
      </c>
      <c r="E3734" s="1" t="s">
        <v>23358</v>
      </c>
      <c r="F3734" s="1" t="s">
        <v>37</v>
      </c>
      <c r="G3734" s="1" t="s">
        <v>38</v>
      </c>
      <c r="H3734" s="1">
        <v>225000</v>
      </c>
      <c r="I3734" s="1">
        <v>7</v>
      </c>
    </row>
    <row r="3735" spans="1:9" x14ac:dyDescent="0.3">
      <c r="A3735" s="2" t="s">
        <v>23369</v>
      </c>
      <c r="B3735" s="2">
        <v>80</v>
      </c>
      <c r="C3735" s="2">
        <v>5000000</v>
      </c>
      <c r="D3735" s="2" t="s">
        <v>23371</v>
      </c>
      <c r="E3735" s="2" t="s">
        <v>23373</v>
      </c>
      <c r="F3735" s="2" t="s">
        <v>37</v>
      </c>
      <c r="G3735" s="2" t="s">
        <v>38</v>
      </c>
      <c r="H3735" s="2">
        <v>210000</v>
      </c>
      <c r="I3735" s="2">
        <v>6.7</v>
      </c>
    </row>
    <row r="3736" spans="1:9" x14ac:dyDescent="0.3">
      <c r="A3736" s="1" t="s">
        <v>521</v>
      </c>
      <c r="B3736" s="1">
        <v>96</v>
      </c>
      <c r="C3736" s="1">
        <v>4505922</v>
      </c>
      <c r="D3736" s="1" t="s">
        <v>2527</v>
      </c>
      <c r="E3736" s="1" t="s">
        <v>23383</v>
      </c>
      <c r="F3736" s="1" t="s">
        <v>37</v>
      </c>
      <c r="G3736" s="1" t="s">
        <v>38</v>
      </c>
      <c r="H3736" s="1">
        <v>200000</v>
      </c>
      <c r="I3736" s="1">
        <v>7.4</v>
      </c>
    </row>
    <row r="3737" spans="1:9" x14ac:dyDescent="0.3">
      <c r="A3737" s="2" t="s">
        <v>8662</v>
      </c>
      <c r="B3737" s="2">
        <v>99</v>
      </c>
      <c r="C3737" s="2">
        <v>3500000</v>
      </c>
      <c r="D3737" s="2" t="s">
        <v>10088</v>
      </c>
      <c r="E3737" s="2" t="s">
        <v>23388</v>
      </c>
      <c r="F3737" s="2" t="s">
        <v>9795</v>
      </c>
      <c r="G3737" s="2" t="s">
        <v>7090</v>
      </c>
      <c r="H3737" s="2">
        <v>200000</v>
      </c>
      <c r="I3737" s="2">
        <v>8</v>
      </c>
    </row>
    <row r="3738" spans="1:9" x14ac:dyDescent="0.3">
      <c r="A3738" s="1" t="s">
        <v>23400</v>
      </c>
      <c r="B3738" s="1">
        <v>85</v>
      </c>
      <c r="C3738" s="1">
        <v>381225</v>
      </c>
      <c r="D3738" s="1" t="s">
        <v>67</v>
      </c>
      <c r="E3738" s="1" t="s">
        <v>23403</v>
      </c>
      <c r="F3738" s="1" t="s">
        <v>37</v>
      </c>
      <c r="G3738" s="1" t="s">
        <v>38</v>
      </c>
      <c r="H3738" s="1">
        <v>200000</v>
      </c>
      <c r="I3738" s="1">
        <v>7.2</v>
      </c>
    </row>
    <row r="3739" spans="1:9" x14ac:dyDescent="0.3">
      <c r="A3739" s="2" t="s">
        <v>23406</v>
      </c>
      <c r="B3739" s="2">
        <v>101</v>
      </c>
      <c r="C3739" s="2">
        <v>2428241</v>
      </c>
      <c r="D3739" s="2" t="s">
        <v>3409</v>
      </c>
      <c r="E3739" s="2" t="s">
        <v>23409</v>
      </c>
      <c r="F3739" s="2" t="s">
        <v>37</v>
      </c>
      <c r="G3739" s="2" t="s">
        <v>38</v>
      </c>
      <c r="H3739" s="2">
        <v>200000</v>
      </c>
      <c r="I3739" s="2">
        <v>6.4</v>
      </c>
    </row>
    <row r="3740" spans="1:9" x14ac:dyDescent="0.3">
      <c r="A3740" s="1" t="s">
        <v>10764</v>
      </c>
      <c r="B3740" s="1">
        <v>97</v>
      </c>
      <c r="C3740" s="1">
        <v>78030</v>
      </c>
      <c r="D3740" s="1" t="s">
        <v>3409</v>
      </c>
      <c r="E3740" s="1" t="s">
        <v>23413</v>
      </c>
      <c r="F3740" s="1" t="s">
        <v>37</v>
      </c>
      <c r="G3740" s="1" t="s">
        <v>38</v>
      </c>
      <c r="H3740" s="1">
        <v>200000</v>
      </c>
      <c r="I3740" s="1">
        <v>6.5</v>
      </c>
    </row>
    <row r="3741" spans="1:9" x14ac:dyDescent="0.3">
      <c r="A3741" s="2" t="s">
        <v>23422</v>
      </c>
      <c r="B3741" s="2">
        <v>103</v>
      </c>
      <c r="C3741" s="2">
        <v>174682</v>
      </c>
      <c r="D3741" s="2" t="s">
        <v>6199</v>
      </c>
      <c r="E3741" s="2" t="s">
        <v>23425</v>
      </c>
      <c r="F3741" s="2" t="s">
        <v>37</v>
      </c>
      <c r="G3741" s="2" t="s">
        <v>38</v>
      </c>
      <c r="H3741" s="2">
        <v>200000</v>
      </c>
      <c r="I3741" s="2">
        <v>6.9</v>
      </c>
    </row>
    <row r="3742" spans="1:9" x14ac:dyDescent="0.3">
      <c r="A3742" s="1" t="s">
        <v>23429</v>
      </c>
      <c r="B3742" s="1">
        <v>86</v>
      </c>
      <c r="C3742" s="1">
        <v>215185</v>
      </c>
      <c r="D3742" s="1" t="s">
        <v>22394</v>
      </c>
      <c r="E3742" s="1" t="s">
        <v>23432</v>
      </c>
      <c r="F3742" s="1" t="s">
        <v>37</v>
      </c>
      <c r="G3742" s="1" t="s">
        <v>38</v>
      </c>
      <c r="H3742" s="1">
        <v>200000</v>
      </c>
      <c r="I3742" s="1">
        <v>7.5</v>
      </c>
    </row>
    <row r="3743" spans="1:9" x14ac:dyDescent="0.3">
      <c r="A3743" s="2" t="s">
        <v>23484</v>
      </c>
      <c r="B3743" s="2">
        <v>106</v>
      </c>
      <c r="C3743" s="2">
        <v>1111</v>
      </c>
      <c r="D3743" s="2" t="s">
        <v>20255</v>
      </c>
      <c r="E3743" s="2" t="s">
        <v>23487</v>
      </c>
      <c r="F3743" s="2" t="s">
        <v>37</v>
      </c>
      <c r="G3743" s="2" t="s">
        <v>38</v>
      </c>
      <c r="H3743" s="2">
        <v>200000</v>
      </c>
      <c r="I3743" s="2">
        <v>7.7</v>
      </c>
    </row>
    <row r="3744" spans="1:9" x14ac:dyDescent="0.3">
      <c r="A3744" s="1" t="s">
        <v>23520</v>
      </c>
      <c r="B3744" s="1">
        <v>89</v>
      </c>
      <c r="C3744" s="1">
        <v>925402</v>
      </c>
      <c r="D3744" s="1" t="s">
        <v>7144</v>
      </c>
      <c r="E3744" s="1" t="s">
        <v>23523</v>
      </c>
      <c r="F3744" s="1" t="s">
        <v>22077</v>
      </c>
      <c r="G3744" s="1" t="s">
        <v>13547</v>
      </c>
      <c r="H3744" s="1">
        <v>180000</v>
      </c>
      <c r="I3744" s="1">
        <v>8.5</v>
      </c>
    </row>
    <row r="3745" spans="1:9" x14ac:dyDescent="0.3">
      <c r="A3745" s="2" t="s">
        <v>23527</v>
      </c>
      <c r="B3745" s="2">
        <v>97</v>
      </c>
      <c r="C3745" s="2">
        <v>469947</v>
      </c>
      <c r="D3745" s="2" t="s">
        <v>214</v>
      </c>
      <c r="E3745" s="2" t="s">
        <v>23529</v>
      </c>
      <c r="F3745" s="2" t="s">
        <v>37</v>
      </c>
      <c r="G3745" s="2" t="s">
        <v>56</v>
      </c>
      <c r="H3745" s="2">
        <v>120000</v>
      </c>
      <c r="I3745" s="2">
        <v>7.7</v>
      </c>
    </row>
    <row r="3746" spans="1:9" x14ac:dyDescent="0.3">
      <c r="A3746" s="1" t="s">
        <v>5076</v>
      </c>
      <c r="B3746" s="1">
        <v>88</v>
      </c>
      <c r="C3746" s="1">
        <v>7137502</v>
      </c>
      <c r="D3746" s="1" t="s">
        <v>1681</v>
      </c>
      <c r="E3746" s="1" t="s">
        <v>23534</v>
      </c>
      <c r="F3746" s="1" t="s">
        <v>37</v>
      </c>
      <c r="G3746" s="1" t="s">
        <v>38</v>
      </c>
      <c r="H3746" s="1">
        <v>175000</v>
      </c>
      <c r="I3746" s="1">
        <v>6.5</v>
      </c>
    </row>
    <row r="3747" spans="1:9" x14ac:dyDescent="0.3">
      <c r="A3747" s="2" t="s">
        <v>21743</v>
      </c>
      <c r="B3747" s="2">
        <v>92</v>
      </c>
      <c r="C3747" s="2">
        <v>1316074</v>
      </c>
      <c r="D3747" s="2" t="s">
        <v>5499</v>
      </c>
      <c r="E3747" s="2" t="s">
        <v>23551</v>
      </c>
      <c r="F3747" s="2" t="s">
        <v>37</v>
      </c>
      <c r="G3747" s="2" t="s">
        <v>38</v>
      </c>
      <c r="H3747" s="2">
        <v>100000</v>
      </c>
      <c r="I3747" s="2">
        <v>7</v>
      </c>
    </row>
    <row r="3748" spans="1:9" x14ac:dyDescent="0.3">
      <c r="A3748" s="1" t="s">
        <v>23555</v>
      </c>
      <c r="B3748" s="1">
        <v>97</v>
      </c>
      <c r="C3748" s="1">
        <v>15180000</v>
      </c>
      <c r="D3748" s="1" t="s">
        <v>2125</v>
      </c>
      <c r="E3748" s="1" t="s">
        <v>23556</v>
      </c>
      <c r="F3748" s="1" t="s">
        <v>37</v>
      </c>
      <c r="G3748" s="1" t="s">
        <v>38</v>
      </c>
      <c r="H3748" s="1">
        <v>500000</v>
      </c>
      <c r="I3748" s="1">
        <v>5.5</v>
      </c>
    </row>
    <row r="3749" spans="1:9" x14ac:dyDescent="0.3">
      <c r="A3749" s="2" t="s">
        <v>2561</v>
      </c>
      <c r="B3749" s="2">
        <v>78</v>
      </c>
      <c r="C3749" s="2">
        <v>2882062</v>
      </c>
      <c r="D3749" s="2" t="s">
        <v>1415</v>
      </c>
      <c r="E3749" s="2" t="s">
        <v>23566</v>
      </c>
      <c r="F3749" s="2" t="s">
        <v>37</v>
      </c>
      <c r="G3749" s="2" t="s">
        <v>38</v>
      </c>
      <c r="H3749" s="2">
        <v>150000</v>
      </c>
      <c r="I3749" s="2">
        <v>6.3</v>
      </c>
    </row>
    <row r="3750" spans="1:9" x14ac:dyDescent="0.3">
      <c r="A3750" s="1" t="s">
        <v>16192</v>
      </c>
      <c r="B3750" s="1">
        <v>85</v>
      </c>
      <c r="C3750" s="1">
        <v>9437933</v>
      </c>
      <c r="D3750" s="1" t="s">
        <v>7837</v>
      </c>
      <c r="E3750" s="1" t="s">
        <v>23571</v>
      </c>
      <c r="F3750" s="1" t="s">
        <v>37</v>
      </c>
      <c r="G3750" s="1" t="s">
        <v>7987</v>
      </c>
      <c r="H3750" s="1">
        <v>180000</v>
      </c>
      <c r="I3750" s="1">
        <v>7.9</v>
      </c>
    </row>
    <row r="3751" spans="1:9" x14ac:dyDescent="0.3">
      <c r="A3751" s="2" t="s">
        <v>23575</v>
      </c>
      <c r="B3751" s="2">
        <v>88</v>
      </c>
      <c r="C3751" s="2">
        <v>110720</v>
      </c>
      <c r="D3751" s="2" t="s">
        <v>1671</v>
      </c>
      <c r="E3751" s="2" t="s">
        <v>23578</v>
      </c>
      <c r="F3751" s="2" t="s">
        <v>37</v>
      </c>
      <c r="G3751" s="2" t="s">
        <v>38</v>
      </c>
      <c r="H3751" s="2">
        <v>1200000</v>
      </c>
      <c r="I3751" s="2">
        <v>7.3</v>
      </c>
    </row>
    <row r="3752" spans="1:9" x14ac:dyDescent="0.3">
      <c r="A3752" s="1" t="s">
        <v>23582</v>
      </c>
      <c r="B3752" s="1">
        <v>93</v>
      </c>
      <c r="C3752" s="1">
        <v>155984</v>
      </c>
      <c r="D3752" s="1" t="s">
        <v>67</v>
      </c>
      <c r="E3752" s="1" t="s">
        <v>23585</v>
      </c>
      <c r="F3752" s="1" t="s">
        <v>37</v>
      </c>
      <c r="G3752" s="1" t="s">
        <v>38</v>
      </c>
      <c r="H3752" s="1">
        <v>160000</v>
      </c>
      <c r="I3752" s="1">
        <v>7.4</v>
      </c>
    </row>
    <row r="3753" spans="1:9" x14ac:dyDescent="0.3">
      <c r="A3753" s="2" t="s">
        <v>23608</v>
      </c>
      <c r="B3753" s="2">
        <v>72</v>
      </c>
      <c r="C3753" s="2">
        <v>4914</v>
      </c>
      <c r="D3753" s="2" t="s">
        <v>23610</v>
      </c>
      <c r="E3753" s="2" t="s">
        <v>23612</v>
      </c>
      <c r="F3753" s="2" t="s">
        <v>37</v>
      </c>
      <c r="G3753" s="2" t="s">
        <v>38</v>
      </c>
      <c r="H3753" s="2">
        <v>150000</v>
      </c>
      <c r="I3753" s="2">
        <v>7</v>
      </c>
    </row>
    <row r="3754" spans="1:9" x14ac:dyDescent="0.3">
      <c r="A3754" s="1" t="s">
        <v>23622</v>
      </c>
      <c r="B3754" s="1">
        <v>80</v>
      </c>
      <c r="C3754" s="1">
        <v>5858</v>
      </c>
      <c r="D3754" s="1" t="s">
        <v>67</v>
      </c>
      <c r="E3754" s="1" t="s">
        <v>23625</v>
      </c>
      <c r="F3754" s="1" t="s">
        <v>37</v>
      </c>
      <c r="G3754" s="1" t="s">
        <v>38</v>
      </c>
      <c r="H3754" s="1">
        <v>150000</v>
      </c>
      <c r="I3754" s="1">
        <v>7.1</v>
      </c>
    </row>
    <row r="3755" spans="1:9" x14ac:dyDescent="0.3">
      <c r="A3755" s="2" t="s">
        <v>3806</v>
      </c>
      <c r="B3755" s="2">
        <v>91</v>
      </c>
      <c r="C3755" s="2">
        <v>6706368</v>
      </c>
      <c r="D3755" s="2" t="s">
        <v>67</v>
      </c>
      <c r="E3755" s="2" t="s">
        <v>23629</v>
      </c>
      <c r="F3755" s="2" t="s">
        <v>37</v>
      </c>
      <c r="G3755" s="2" t="s">
        <v>38</v>
      </c>
      <c r="H3755" s="2">
        <v>160000</v>
      </c>
      <c r="I3755" s="2">
        <v>7.5</v>
      </c>
    </row>
    <row r="3756" spans="1:9" x14ac:dyDescent="0.3">
      <c r="A3756" s="1" t="s">
        <v>23654</v>
      </c>
      <c r="B3756" s="1">
        <v>90</v>
      </c>
      <c r="C3756" s="1">
        <v>1573712</v>
      </c>
      <c r="D3756" s="1" t="s">
        <v>2527</v>
      </c>
      <c r="E3756" s="1" t="s">
        <v>23656</v>
      </c>
      <c r="F3756" s="1" t="s">
        <v>37</v>
      </c>
      <c r="G3756" s="1" t="s">
        <v>38</v>
      </c>
      <c r="H3756" s="1">
        <v>125000</v>
      </c>
      <c r="I3756" s="1">
        <v>6.7</v>
      </c>
    </row>
    <row r="3757" spans="1:9" x14ac:dyDescent="0.3">
      <c r="A3757" s="2" t="s">
        <v>18269</v>
      </c>
      <c r="B3757" s="2">
        <v>111</v>
      </c>
      <c r="C3757" s="2">
        <v>10174663</v>
      </c>
      <c r="D3757" s="2" t="s">
        <v>3794</v>
      </c>
      <c r="E3757" s="2" t="s">
        <v>23682</v>
      </c>
      <c r="F3757" s="2" t="s">
        <v>37</v>
      </c>
      <c r="G3757" s="2" t="s">
        <v>38</v>
      </c>
      <c r="H3757" s="2">
        <v>100000</v>
      </c>
      <c r="I3757" s="2">
        <v>6.7</v>
      </c>
    </row>
    <row r="3758" spans="1:9" x14ac:dyDescent="0.3">
      <c r="A3758" s="1" t="s">
        <v>23686</v>
      </c>
      <c r="B3758" s="1">
        <v>81</v>
      </c>
      <c r="C3758" s="1">
        <v>22757819</v>
      </c>
      <c r="D3758" s="1" t="s">
        <v>5544</v>
      </c>
      <c r="E3758" s="1" t="s">
        <v>23689</v>
      </c>
      <c r="F3758" s="1" t="s">
        <v>37</v>
      </c>
      <c r="G3758" s="1" t="s">
        <v>38</v>
      </c>
      <c r="H3758" s="1">
        <v>100000</v>
      </c>
      <c r="I3758" s="1">
        <v>4.2</v>
      </c>
    </row>
    <row r="3759" spans="1:9" x14ac:dyDescent="0.3">
      <c r="A3759" s="2" t="s">
        <v>19004</v>
      </c>
      <c r="B3759" s="2">
        <v>81</v>
      </c>
      <c r="C3759" s="2">
        <v>5228617</v>
      </c>
      <c r="D3759" s="2" t="s">
        <v>1671</v>
      </c>
      <c r="E3759" s="2" t="s">
        <v>23705</v>
      </c>
      <c r="F3759" s="2" t="s">
        <v>37</v>
      </c>
      <c r="G3759" s="2" t="s">
        <v>38</v>
      </c>
      <c r="H3759" s="2">
        <v>100000</v>
      </c>
      <c r="I3759" s="2">
        <v>7</v>
      </c>
    </row>
    <row r="3760" spans="1:9" x14ac:dyDescent="0.3">
      <c r="A3760" s="1" t="s">
        <v>23718</v>
      </c>
      <c r="B3760" s="1">
        <v>90</v>
      </c>
      <c r="C3760" s="1">
        <v>110536</v>
      </c>
      <c r="D3760" s="1" t="s">
        <v>12639</v>
      </c>
      <c r="E3760" s="1" t="s">
        <v>23721</v>
      </c>
      <c r="F3760" s="1" t="s">
        <v>37</v>
      </c>
      <c r="G3760" s="1" t="s">
        <v>38</v>
      </c>
      <c r="H3760" s="1">
        <v>40000</v>
      </c>
      <c r="I3760" s="1">
        <v>7</v>
      </c>
    </row>
    <row r="3761" spans="1:9" x14ac:dyDescent="0.3">
      <c r="A3761" s="2" t="s">
        <v>23730</v>
      </c>
      <c r="B3761" s="2">
        <v>88</v>
      </c>
      <c r="C3761" s="2">
        <v>59379</v>
      </c>
      <c r="D3761" s="2" t="s">
        <v>23731</v>
      </c>
      <c r="E3761" s="2" t="s">
        <v>23732</v>
      </c>
      <c r="F3761" s="2" t="s">
        <v>37</v>
      </c>
      <c r="G3761" s="2" t="s">
        <v>38</v>
      </c>
      <c r="H3761" s="2">
        <v>200000</v>
      </c>
      <c r="I3761" s="2">
        <v>6.8</v>
      </c>
    </row>
    <row r="3762" spans="1:9" x14ac:dyDescent="0.3">
      <c r="A3762" s="1" t="s">
        <v>1204</v>
      </c>
      <c r="B3762" s="1">
        <v>84</v>
      </c>
      <c r="C3762" s="1">
        <v>3216970</v>
      </c>
      <c r="D3762" s="1" t="s">
        <v>1924</v>
      </c>
      <c r="E3762" s="1" t="s">
        <v>23781</v>
      </c>
      <c r="F3762" s="1" t="s">
        <v>37</v>
      </c>
      <c r="G3762" s="1" t="s">
        <v>38</v>
      </c>
      <c r="H3762" s="1">
        <v>60000</v>
      </c>
      <c r="I3762" s="1">
        <v>7.5</v>
      </c>
    </row>
    <row r="3763" spans="1:9" x14ac:dyDescent="0.3">
      <c r="A3763" s="2" t="s">
        <v>23791</v>
      </c>
      <c r="B3763" s="2">
        <v>87</v>
      </c>
      <c r="C3763" s="2">
        <v>536767</v>
      </c>
      <c r="D3763" s="2" t="s">
        <v>7218</v>
      </c>
      <c r="E3763" s="2" t="s">
        <v>23793</v>
      </c>
      <c r="F3763" s="2" t="s">
        <v>37</v>
      </c>
      <c r="G3763" s="2" t="s">
        <v>38</v>
      </c>
      <c r="H3763" s="2">
        <v>60000</v>
      </c>
      <c r="I3763" s="2">
        <v>5.3</v>
      </c>
    </row>
    <row r="3764" spans="1:9" x14ac:dyDescent="0.3">
      <c r="A3764" s="1" t="s">
        <v>15027</v>
      </c>
      <c r="B3764" s="1">
        <v>100</v>
      </c>
      <c r="C3764" s="1">
        <v>11529368</v>
      </c>
      <c r="D3764" s="1" t="s">
        <v>23804</v>
      </c>
      <c r="E3764" s="1" t="s">
        <v>23806</v>
      </c>
      <c r="F3764" s="1" t="s">
        <v>37</v>
      </c>
      <c r="G3764" s="1" t="s">
        <v>38</v>
      </c>
      <c r="H3764" s="1">
        <v>65000</v>
      </c>
      <c r="I3764" s="1">
        <v>7.3</v>
      </c>
    </row>
    <row r="3765" spans="1:9" x14ac:dyDescent="0.3">
      <c r="A3765" s="2" t="s">
        <v>23810</v>
      </c>
      <c r="B3765" s="2">
        <v>82</v>
      </c>
      <c r="C3765" s="2">
        <v>40557</v>
      </c>
      <c r="D3765" s="2" t="s">
        <v>1671</v>
      </c>
      <c r="E3765" s="2" t="s">
        <v>23812</v>
      </c>
      <c r="F3765" s="2" t="s">
        <v>37</v>
      </c>
      <c r="G3765" s="2" t="s">
        <v>38</v>
      </c>
      <c r="H3765" s="2">
        <v>60000</v>
      </c>
      <c r="I3765" s="2">
        <v>5.6</v>
      </c>
    </row>
    <row r="3766" spans="1:9" x14ac:dyDescent="0.3">
      <c r="A3766" s="1" t="s">
        <v>22596</v>
      </c>
      <c r="B3766" s="1">
        <v>82</v>
      </c>
      <c r="C3766" s="1">
        <v>30084</v>
      </c>
      <c r="D3766" s="1" t="s">
        <v>2527</v>
      </c>
      <c r="E3766" s="1" t="s">
        <v>23816</v>
      </c>
      <c r="F3766" s="1" t="s">
        <v>37</v>
      </c>
      <c r="G3766" s="1" t="s">
        <v>38</v>
      </c>
      <c r="H3766" s="1">
        <v>70000</v>
      </c>
      <c r="I3766" s="1">
        <v>5.6</v>
      </c>
    </row>
    <row r="3767" spans="1:9" x14ac:dyDescent="0.3">
      <c r="A3767" s="2" t="s">
        <v>18750</v>
      </c>
      <c r="B3767" s="2">
        <v>98</v>
      </c>
      <c r="C3767" s="2">
        <v>10246600</v>
      </c>
      <c r="D3767" s="2" t="s">
        <v>1415</v>
      </c>
      <c r="E3767" s="2" t="s">
        <v>23844</v>
      </c>
      <c r="F3767" s="2" t="s">
        <v>37</v>
      </c>
      <c r="G3767" s="2" t="s">
        <v>38</v>
      </c>
      <c r="H3767" s="2">
        <v>25000</v>
      </c>
      <c r="I3767" s="2">
        <v>6.6</v>
      </c>
    </row>
    <row r="3768" spans="1:9" x14ac:dyDescent="0.3">
      <c r="A3768" s="1" t="s">
        <v>21809</v>
      </c>
      <c r="B3768" s="1">
        <v>98</v>
      </c>
      <c r="C3768" s="1">
        <v>389804</v>
      </c>
      <c r="D3768" s="1" t="s">
        <v>1415</v>
      </c>
      <c r="E3768" s="1" t="s">
        <v>23860</v>
      </c>
      <c r="F3768" s="1" t="s">
        <v>37</v>
      </c>
      <c r="G3768" s="1" t="s">
        <v>38</v>
      </c>
      <c r="H3768" s="1">
        <v>65000</v>
      </c>
      <c r="I3768" s="1">
        <v>6.3</v>
      </c>
    </row>
    <row r="3769" spans="1:9" x14ac:dyDescent="0.3">
      <c r="A3769" s="2" t="s">
        <v>5418</v>
      </c>
      <c r="B3769" s="2">
        <v>90</v>
      </c>
      <c r="C3769" s="2">
        <v>241816</v>
      </c>
      <c r="D3769" s="2" t="s">
        <v>3409</v>
      </c>
      <c r="E3769" s="2" t="s">
        <v>23915</v>
      </c>
      <c r="F3769" s="2" t="s">
        <v>37</v>
      </c>
      <c r="G3769" s="2" t="s">
        <v>38</v>
      </c>
      <c r="H3769" s="2">
        <v>42000</v>
      </c>
      <c r="I3769" s="2">
        <v>7.5</v>
      </c>
    </row>
    <row r="3770" spans="1:9" x14ac:dyDescent="0.3">
      <c r="A3770" s="1" t="s">
        <v>23919</v>
      </c>
      <c r="B3770" s="1">
        <v>90</v>
      </c>
      <c r="C3770" s="1">
        <v>277233</v>
      </c>
      <c r="D3770" s="1" t="s">
        <v>1681</v>
      </c>
      <c r="E3770" s="1" t="s">
        <v>23921</v>
      </c>
      <c r="F3770" s="1" t="s">
        <v>37</v>
      </c>
      <c r="G3770" s="1" t="s">
        <v>38</v>
      </c>
      <c r="H3770" s="1">
        <v>40000</v>
      </c>
      <c r="I3770" s="1">
        <v>7.6</v>
      </c>
    </row>
    <row r="3771" spans="1:9" x14ac:dyDescent="0.3">
      <c r="A3771" s="2" t="s">
        <v>23950</v>
      </c>
      <c r="B3771" s="2">
        <v>78</v>
      </c>
      <c r="C3771" s="2">
        <v>243768</v>
      </c>
      <c r="D3771" s="2" t="s">
        <v>15011</v>
      </c>
      <c r="E3771" s="2" t="s">
        <v>23953</v>
      </c>
      <c r="F3771" s="2" t="s">
        <v>37</v>
      </c>
      <c r="G3771" s="2" t="s">
        <v>38</v>
      </c>
      <c r="H3771" s="2">
        <v>30000</v>
      </c>
      <c r="I3771" s="2">
        <v>4.0999999999999996</v>
      </c>
    </row>
    <row r="3772" spans="1:9" x14ac:dyDescent="0.3">
      <c r="A3772" s="1" t="s">
        <v>7134</v>
      </c>
      <c r="B3772" s="1">
        <v>102</v>
      </c>
      <c r="C3772" s="1">
        <v>3151130</v>
      </c>
      <c r="D3772" s="1" t="s">
        <v>1671</v>
      </c>
      <c r="E3772" s="1" t="s">
        <v>23974</v>
      </c>
      <c r="F3772" s="1" t="s">
        <v>37</v>
      </c>
      <c r="G3772" s="1" t="s">
        <v>38</v>
      </c>
      <c r="H3772" s="1">
        <v>230000</v>
      </c>
      <c r="I3772" s="1">
        <v>7.8</v>
      </c>
    </row>
    <row r="3773" spans="1:9" x14ac:dyDescent="0.3">
      <c r="A3773" s="2" t="s">
        <v>23977</v>
      </c>
      <c r="B3773" s="2">
        <v>65</v>
      </c>
      <c r="C3773" s="2">
        <v>8231</v>
      </c>
      <c r="D3773" s="2" t="s">
        <v>5324</v>
      </c>
      <c r="E3773" s="2" t="s">
        <v>23980</v>
      </c>
      <c r="F3773" s="2" t="s">
        <v>37</v>
      </c>
      <c r="G3773" s="2" t="s">
        <v>38</v>
      </c>
      <c r="H3773" s="2">
        <v>27000</v>
      </c>
      <c r="I3773" s="2">
        <v>6.7</v>
      </c>
    </row>
    <row r="3774" spans="1:9" x14ac:dyDescent="0.3">
      <c r="A3774" s="1" t="s">
        <v>10122</v>
      </c>
      <c r="B3774" s="1">
        <v>97</v>
      </c>
      <c r="C3774" s="1">
        <v>2856622</v>
      </c>
      <c r="D3774" s="1" t="s">
        <v>2527</v>
      </c>
      <c r="E3774" s="1" t="s">
        <v>23987</v>
      </c>
      <c r="F3774" s="1" t="s">
        <v>37</v>
      </c>
      <c r="G3774" s="1" t="s">
        <v>268</v>
      </c>
      <c r="H3774" s="1">
        <v>25000</v>
      </c>
      <c r="I3774" s="1">
        <v>7.3</v>
      </c>
    </row>
    <row r="3775" spans="1:9" x14ac:dyDescent="0.3">
      <c r="A3775" s="2" t="s">
        <v>9162</v>
      </c>
      <c r="B3775" s="2">
        <v>100</v>
      </c>
      <c r="C3775" s="2">
        <v>1227508</v>
      </c>
      <c r="D3775" s="2" t="s">
        <v>2527</v>
      </c>
      <c r="E3775" s="2" t="s">
        <v>24001</v>
      </c>
      <c r="F3775" s="2" t="s">
        <v>37</v>
      </c>
      <c r="G3775" s="2" t="s">
        <v>38</v>
      </c>
      <c r="H3775" s="2">
        <v>23000</v>
      </c>
      <c r="I3775" s="2">
        <v>7.1</v>
      </c>
    </row>
    <row r="3776" spans="1:9" x14ac:dyDescent="0.3">
      <c r="A3776" s="1" t="s">
        <v>15176</v>
      </c>
      <c r="B3776" s="1">
        <v>85</v>
      </c>
      <c r="C3776" s="1">
        <v>192467</v>
      </c>
      <c r="D3776" s="1" t="s">
        <v>1415</v>
      </c>
      <c r="E3776" s="1" t="s">
        <v>24033</v>
      </c>
      <c r="F3776" s="1" t="s">
        <v>37</v>
      </c>
      <c r="G3776" s="1" t="s">
        <v>38</v>
      </c>
      <c r="H3776" s="1">
        <v>15000</v>
      </c>
      <c r="I3776" s="1">
        <v>6.6</v>
      </c>
    </row>
    <row r="3777" spans="1:9" x14ac:dyDescent="0.3">
      <c r="A3777" s="2" t="s">
        <v>24045</v>
      </c>
      <c r="B3777" s="2">
        <v>88</v>
      </c>
      <c r="C3777" s="2">
        <v>76382</v>
      </c>
      <c r="D3777" s="2" t="s">
        <v>19711</v>
      </c>
      <c r="E3777" s="2" t="s">
        <v>24047</v>
      </c>
      <c r="F3777" s="2" t="s">
        <v>37</v>
      </c>
      <c r="G3777" s="2" t="s">
        <v>38</v>
      </c>
      <c r="H3777" s="2">
        <v>15000</v>
      </c>
      <c r="I3777" s="2">
        <v>6.2</v>
      </c>
    </row>
    <row r="3778" spans="1:9" x14ac:dyDescent="0.3">
      <c r="A3778" s="1" t="s">
        <v>13792</v>
      </c>
      <c r="B3778" s="1">
        <v>108</v>
      </c>
      <c r="C3778" s="1">
        <v>180483</v>
      </c>
      <c r="D3778" s="1" t="s">
        <v>24055</v>
      </c>
      <c r="E3778" s="1" t="s">
        <v>24057</v>
      </c>
      <c r="F3778" s="1" t="s">
        <v>37</v>
      </c>
      <c r="G3778" s="1" t="s">
        <v>38</v>
      </c>
      <c r="H3778" s="1">
        <v>10000</v>
      </c>
      <c r="I3778" s="1">
        <v>6.1</v>
      </c>
    </row>
    <row r="3779" spans="1:9" x14ac:dyDescent="0.3">
      <c r="A3779" s="2" t="s">
        <v>13826</v>
      </c>
      <c r="B3779" s="2">
        <v>110</v>
      </c>
      <c r="C3779" s="2">
        <v>136007</v>
      </c>
      <c r="D3779" s="2" t="s">
        <v>7837</v>
      </c>
      <c r="E3779" s="2" t="s">
        <v>24062</v>
      </c>
      <c r="F3779" s="2" t="s">
        <v>1464</v>
      </c>
      <c r="G3779" s="2" t="s">
        <v>1465</v>
      </c>
      <c r="H3779" s="2">
        <v>4500</v>
      </c>
      <c r="I3779" s="2">
        <v>6.9</v>
      </c>
    </row>
    <row r="3780" spans="1:9" x14ac:dyDescent="0.3">
      <c r="A3780" s="1" t="s">
        <v>24065</v>
      </c>
      <c r="B3780" s="1">
        <v>90</v>
      </c>
      <c r="C3780" s="1">
        <v>673780</v>
      </c>
      <c r="D3780" s="1" t="s">
        <v>3409</v>
      </c>
      <c r="E3780" s="1" t="s">
        <v>24068</v>
      </c>
      <c r="F3780" s="1" t="s">
        <v>22077</v>
      </c>
      <c r="G3780" s="1" t="s">
        <v>13547</v>
      </c>
      <c r="H3780" s="1">
        <v>10000</v>
      </c>
      <c r="I3780" s="1">
        <v>7.5</v>
      </c>
    </row>
    <row r="3781" spans="1:9" x14ac:dyDescent="0.3">
      <c r="A3781" s="2" t="s">
        <v>24078</v>
      </c>
      <c r="B3781" s="2">
        <v>111</v>
      </c>
      <c r="C3781" s="2">
        <v>94596</v>
      </c>
      <c r="D3781" s="2" t="s">
        <v>4833</v>
      </c>
      <c r="E3781" s="2" t="s">
        <v>24081</v>
      </c>
      <c r="F3781" s="2" t="s">
        <v>676</v>
      </c>
      <c r="G3781" s="2" t="s">
        <v>677</v>
      </c>
      <c r="H3781" s="2">
        <v>1000000</v>
      </c>
      <c r="I3781" s="2">
        <v>7.4</v>
      </c>
    </row>
    <row r="3782" spans="1:9" x14ac:dyDescent="0.3">
      <c r="A3782" s="1" t="s">
        <v>24104</v>
      </c>
      <c r="B3782" s="1">
        <v>77</v>
      </c>
      <c r="C3782" s="1">
        <v>424760</v>
      </c>
      <c r="D3782" s="1" t="s">
        <v>2683</v>
      </c>
      <c r="E3782" s="1" t="s">
        <v>24106</v>
      </c>
      <c r="F3782" s="1" t="s">
        <v>37</v>
      </c>
      <c r="G3782" s="1" t="s">
        <v>38</v>
      </c>
      <c r="H3782" s="1">
        <v>7000</v>
      </c>
      <c r="I3782" s="1">
        <v>7</v>
      </c>
    </row>
    <row r="3783" spans="1:9" x14ac:dyDescent="0.3">
      <c r="A3783" s="2" t="s">
        <v>24110</v>
      </c>
      <c r="B3783" s="2">
        <v>80</v>
      </c>
      <c r="C3783" s="2">
        <v>70071</v>
      </c>
      <c r="D3783" s="2" t="s">
        <v>10413</v>
      </c>
      <c r="E3783" s="2" t="s">
        <v>24113</v>
      </c>
      <c r="F3783" s="2" t="s">
        <v>37</v>
      </c>
      <c r="G3783" s="2" t="s">
        <v>24117</v>
      </c>
      <c r="H3783" s="2">
        <v>7000</v>
      </c>
      <c r="I3783" s="2">
        <v>6.3</v>
      </c>
    </row>
    <row r="3784" spans="1:9" x14ac:dyDescent="0.3">
      <c r="A3784" s="1" t="s">
        <v>4903</v>
      </c>
      <c r="B3784" s="1">
        <v>81</v>
      </c>
      <c r="C3784" s="1">
        <v>2040920</v>
      </c>
      <c r="D3784" s="1" t="s">
        <v>5806</v>
      </c>
      <c r="E3784" s="1" t="s">
        <v>24120</v>
      </c>
      <c r="F3784" s="1" t="s">
        <v>2778</v>
      </c>
      <c r="G3784" s="1" t="s">
        <v>38</v>
      </c>
      <c r="H3784" s="1">
        <v>7000</v>
      </c>
      <c r="I3784" s="1">
        <v>6.9</v>
      </c>
    </row>
    <row r="3785" spans="1:9" x14ac:dyDescent="0.3">
      <c r="A3785" s="2" t="s">
        <v>18750</v>
      </c>
      <c r="B3785" s="2">
        <v>95</v>
      </c>
      <c r="C3785" s="2">
        <v>4584</v>
      </c>
      <c r="D3785" s="2" t="s">
        <v>2527</v>
      </c>
      <c r="E3785" s="2" t="s">
        <v>24133</v>
      </c>
      <c r="F3785" s="2" t="s">
        <v>37</v>
      </c>
      <c r="G3785" s="2" t="s">
        <v>38</v>
      </c>
      <c r="H3785" s="2">
        <v>9000</v>
      </c>
      <c r="I3785" s="2">
        <v>6.4</v>
      </c>
    </row>
    <row r="3786" spans="1:9" x14ac:dyDescent="0.3">
      <c r="A3786" s="10" t="s">
        <v>20031</v>
      </c>
      <c r="B3786" s="10">
        <v>90</v>
      </c>
      <c r="C3786" s="10">
        <v>85222</v>
      </c>
      <c r="D3786" s="10" t="s">
        <v>67</v>
      </c>
      <c r="E3786" s="10" t="s">
        <v>24159</v>
      </c>
      <c r="F3786" s="10" t="s">
        <v>37</v>
      </c>
      <c r="G3786" s="10" t="s">
        <v>38</v>
      </c>
      <c r="H3786" s="10">
        <v>1100</v>
      </c>
      <c r="I3786" s="10">
        <v>6.6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8C29D-445C-408E-AE98-F0852DEE51E5}">
  <dimension ref="A1:L3786"/>
  <sheetViews>
    <sheetView topLeftCell="B1" workbookViewId="0">
      <selection activeCell="D1" sqref="D1:L19"/>
    </sheetView>
  </sheetViews>
  <sheetFormatPr defaultRowHeight="14.4" x14ac:dyDescent="0.3"/>
  <cols>
    <col min="1" max="1" width="62.6640625" bestFit="1" customWidth="1"/>
    <col min="2" max="2" width="12.6640625" customWidth="1"/>
    <col min="4" max="4" width="11.88671875" bestFit="1" customWidth="1"/>
    <col min="5" max="5" width="15.109375" customWidth="1"/>
    <col min="6" max="6" width="12.6640625" customWidth="1"/>
    <col min="7" max="7" width="14.21875" customWidth="1"/>
    <col min="8" max="8" width="12.77734375" customWidth="1"/>
    <col min="9" max="9" width="11.5546875" customWidth="1"/>
    <col min="10" max="10" width="11.109375" customWidth="1"/>
    <col min="11" max="11" width="14.44140625" customWidth="1"/>
    <col min="12" max="12" width="11.109375" customWidth="1"/>
  </cols>
  <sheetData>
    <row r="1" spans="1:12" ht="15" thickBot="1" x14ac:dyDescent="0.35">
      <c r="A1" s="16" t="s">
        <v>9</v>
      </c>
      <c r="B1" s="17" t="s">
        <v>25</v>
      </c>
      <c r="D1" s="22" t="s">
        <v>24162</v>
      </c>
      <c r="E1" s="23" t="s">
        <v>24163</v>
      </c>
      <c r="F1" s="23" t="s">
        <v>24164</v>
      </c>
      <c r="G1" s="23" t="s">
        <v>24165</v>
      </c>
      <c r="H1" s="23" t="s">
        <v>24166</v>
      </c>
      <c r="I1" s="23" t="s">
        <v>24167</v>
      </c>
      <c r="J1" s="23" t="s">
        <v>24168</v>
      </c>
      <c r="K1" s="23" t="s">
        <v>24169</v>
      </c>
      <c r="L1" s="23" t="s">
        <v>24170</v>
      </c>
    </row>
    <row r="2" spans="1:12" x14ac:dyDescent="0.3">
      <c r="A2" s="13" t="s">
        <v>31</v>
      </c>
      <c r="B2" s="5">
        <v>7.9</v>
      </c>
      <c r="D2" s="21" t="s">
        <v>1325</v>
      </c>
      <c r="E2" s="18">
        <f>COUNTIF(A$2:A$3786, "*" &amp;D2&amp;"*")</f>
        <v>935</v>
      </c>
      <c r="F2" s="19">
        <f>AVERAGEIF(A$2:A$3786,"*"&amp;D2&amp;"*",B$2:B$3786)</f>
        <v>6.2859893048128423</v>
      </c>
      <c r="G2" s="18">
        <f t="array" ref="G2">MEDIAN(IF(ISNUMBER(SEARCH("*"&amp;D2&amp;"*",A$2:A$3786)),B$2:B$3786))</f>
        <v>6.3</v>
      </c>
      <c r="H2" s="18">
        <f t="array" ref="H2">MODE(IF(ISNUMBER(SEARCH("*"&amp;D2&amp;"*",A$2:A$3786)),B$2:B$3786))</f>
        <v>6.6</v>
      </c>
      <c r="I2" s="18">
        <f>_xlfn.MAXIFS(B$2:B$3786,A$2:A$3786,"*"&amp;D2&amp;"*")</f>
        <v>9</v>
      </c>
      <c r="J2" s="18">
        <f>_xlfn.MINIFS(B$2:B$3786,A$2:A$3786,"*"&amp;D2&amp;"*")</f>
        <v>2.1</v>
      </c>
      <c r="K2" s="20">
        <f t="array" ref="K2">_xlfn.STDEV.P(IF(ISNUMBER(SEARCH("*"&amp;D2&amp;"*",A$2:A$3786)),B$2:B$3786))</f>
        <v>1.0378023159273968</v>
      </c>
      <c r="L2" s="19">
        <f t="array" ref="L2">_xlfn.VAR.P(IF(ISNUMBER(SEARCH("*"&amp;D2&amp;"*",A$2:A$3786)),B$2:B$3786))</f>
        <v>1.0770336469442685</v>
      </c>
    </row>
    <row r="3" spans="1:12" x14ac:dyDescent="0.3">
      <c r="A3" s="14" t="s">
        <v>42</v>
      </c>
      <c r="B3" s="7">
        <v>7.1</v>
      </c>
      <c r="D3" s="21" t="s">
        <v>953</v>
      </c>
      <c r="E3" s="18">
        <f t="shared" ref="E3:E19" si="0">COUNTIF(A$2:A$3786, "*" &amp;D3&amp;"*")</f>
        <v>766</v>
      </c>
      <c r="F3" s="19">
        <f t="shared" ref="F3:F19" si="1">AVERAGEIF(A$2:A$3786,"*"&amp;D3&amp;"*",B$2:B$3786)</f>
        <v>6.4549608355091435</v>
      </c>
      <c r="G3" s="18">
        <f t="array" ref="G3">MEDIAN(IF(ISNUMBER(SEARCH("*"&amp;D3&amp;"*",A$2:A$3786)),B$2:B$3786))</f>
        <v>6.6</v>
      </c>
      <c r="H3" s="18">
        <f t="array" ref="H3">MODE(IF(ISNUMBER(SEARCH("*"&amp;D3&amp;"*",A$2:A$3786)),B$2:B$3786))</f>
        <v>6.6</v>
      </c>
      <c r="I3" s="18">
        <f t="shared" ref="I3:I19" si="2">_xlfn.MAXIFS(B$2:B$3786,A$2:A$3786,"*"&amp;D3&amp;"*")</f>
        <v>8.9</v>
      </c>
      <c r="J3" s="18">
        <f t="shared" ref="J3:J19" si="3">_xlfn.MINIFS(B$2:B$3786,A$2:A$3786,"*"&amp;D3&amp;"*")</f>
        <v>2.2999999999999998</v>
      </c>
      <c r="K3" s="20">
        <f t="array" ref="K3">_xlfn.STDEV.P(IF(ISNUMBER(SEARCH("*"&amp;D3&amp;"*",A$2:A$3786)),B$2:B$3786))</f>
        <v>1.1161970057504507</v>
      </c>
      <c r="L3" s="19">
        <f t="array" ref="L3">_xlfn.VAR.P(IF(ISNUMBER(SEARCH("*"&amp;D3&amp;"*",A$2:A$3786)),B$2:B$3786))</f>
        <v>1.2458957556462715</v>
      </c>
    </row>
    <row r="4" spans="1:12" x14ac:dyDescent="0.3">
      <c r="A4" s="15" t="s">
        <v>50</v>
      </c>
      <c r="B4" s="9">
        <v>6.8</v>
      </c>
      <c r="D4" s="21" t="s">
        <v>3409</v>
      </c>
      <c r="E4" s="18">
        <f t="shared" si="0"/>
        <v>1910</v>
      </c>
      <c r="F4" s="19">
        <f t="shared" si="1"/>
        <v>6.7890052356021089</v>
      </c>
      <c r="G4" s="18">
        <f t="array" ref="G4">MEDIAN(IF(ISNUMBER(SEARCH("*"&amp;D4&amp;"*",A$2:A$3786)),B$2:B$3786))</f>
        <v>6.9</v>
      </c>
      <c r="H4" s="18">
        <f t="array" ref="H4">MODE(IF(ISNUMBER(SEARCH("*"&amp;D4&amp;"*",A$2:A$3786)),B$2:B$3786))</f>
        <v>6.7</v>
      </c>
      <c r="I4" s="18">
        <f t="shared" si="2"/>
        <v>9.3000000000000007</v>
      </c>
      <c r="J4" s="18">
        <f t="shared" si="3"/>
        <v>2.1</v>
      </c>
      <c r="K4" s="20">
        <f t="array" ref="K4">_xlfn.STDEV.P(IF(ISNUMBER(SEARCH("*"&amp;D4&amp;"*",A$2:A$3786)),B$2:B$3786))</f>
        <v>0.89105182564945873</v>
      </c>
      <c r="L4" s="19">
        <f t="array" ref="L4">_xlfn.VAR.P(IF(ISNUMBER(SEARCH("*"&amp;D4&amp;"*",A$2:A$3786)),B$2:B$3786))</f>
        <v>0.79397335599323349</v>
      </c>
    </row>
    <row r="5" spans="1:12" x14ac:dyDescent="0.3">
      <c r="A5" s="14" t="s">
        <v>59</v>
      </c>
      <c r="B5" s="7">
        <v>8.5</v>
      </c>
      <c r="D5" s="21" t="s">
        <v>11526</v>
      </c>
      <c r="E5" s="18">
        <f t="shared" si="0"/>
        <v>197</v>
      </c>
      <c r="F5" s="19">
        <f t="shared" si="1"/>
        <v>6.7005076142131994</v>
      </c>
      <c r="G5" s="18">
        <f t="array" ref="G5">MEDIAN(IF(ISNUMBER(SEARCH("*"&amp;D5&amp;"*",A$2:A$3786)),B$2:B$3786))</f>
        <v>6.8</v>
      </c>
      <c r="H5" s="18">
        <f t="array" ref="H5">MODE(IF(ISNUMBER(SEARCH("*"&amp;D5&amp;"*",A$2:A$3786)),B$2:B$3786))</f>
        <v>7.3</v>
      </c>
      <c r="I5" s="18">
        <f t="shared" si="2"/>
        <v>8.6</v>
      </c>
      <c r="J5" s="18">
        <f t="shared" si="3"/>
        <v>2.8</v>
      </c>
      <c r="K5" s="20">
        <f t="array" ref="K5">_xlfn.STDEV.P(IF(ISNUMBER(SEARCH("*"&amp;D5&amp;"*",A$2:A$3786)),B$2:B$3786))</f>
        <v>0.99110241967578427</v>
      </c>
      <c r="L5" s="19">
        <f t="array" ref="L5">_xlfn.VAR.P(IF(ISNUMBER(SEARCH("*"&amp;D5&amp;"*",A$2:A$3786)),B$2:B$3786))</f>
        <v>0.98228400628719448</v>
      </c>
    </row>
    <row r="6" spans="1:12" x14ac:dyDescent="0.3">
      <c r="A6" s="15" t="s">
        <v>73</v>
      </c>
      <c r="B6" s="9">
        <v>6.6</v>
      </c>
      <c r="D6" s="21" t="s">
        <v>1671</v>
      </c>
      <c r="E6" s="18">
        <f t="shared" si="0"/>
        <v>1491</v>
      </c>
      <c r="F6" s="19">
        <f t="shared" si="1"/>
        <v>6.1827632461435389</v>
      </c>
      <c r="G6" s="18">
        <f t="array" ref="G6">MEDIAN(IF(ISNUMBER(SEARCH("*"&amp;D6&amp;"*",A$2:A$3786)),B$2:B$3786))</f>
        <v>6.3</v>
      </c>
      <c r="H6" s="18">
        <f t="array" ref="H6">MODE(IF(ISNUMBER(SEARCH("*"&amp;D6&amp;"*",A$2:A$3786)),B$2:B$3786))</f>
        <v>6.3</v>
      </c>
      <c r="I6" s="18">
        <f t="shared" si="2"/>
        <v>8.8000000000000007</v>
      </c>
      <c r="J6" s="18">
        <f t="shared" si="3"/>
        <v>1.9</v>
      </c>
      <c r="K6" s="20">
        <f t="array" ref="K6">_xlfn.STDEV.P(IF(ISNUMBER(SEARCH("*"&amp;D6&amp;"*",A$2:A$3786)),B$2:B$3786))</f>
        <v>1.039703762504671</v>
      </c>
      <c r="L6" s="19">
        <f t="array" ref="L6">_xlfn.VAR.P(IF(ISNUMBER(SEARCH("*"&amp;D6&amp;"*",A$2:A$3786)),B$2:B$3786))</f>
        <v>1.0809839137663695</v>
      </c>
    </row>
    <row r="7" spans="1:12" x14ac:dyDescent="0.3">
      <c r="A7" s="14" t="s">
        <v>81</v>
      </c>
      <c r="B7" s="7">
        <v>6.2</v>
      </c>
      <c r="D7" s="21" t="s">
        <v>24171</v>
      </c>
      <c r="E7" s="18">
        <f t="shared" si="0"/>
        <v>377</v>
      </c>
      <c r="F7" s="19">
        <f t="shared" si="1"/>
        <v>6.469496021220154</v>
      </c>
      <c r="G7" s="18">
        <f t="array" ref="G7">MEDIAN(IF(ISNUMBER(SEARCH("*"&amp;D7&amp;"*",A$2:A$3786)),B$2:B$3786))</f>
        <v>6.5</v>
      </c>
      <c r="H7" s="18">
        <f t="array" ref="H7">MODE(IF(ISNUMBER(SEARCH("*"&amp;D7&amp;"*",A$2:A$3786)),B$2:B$3786))</f>
        <v>6.6</v>
      </c>
      <c r="I7" s="18">
        <f t="shared" si="2"/>
        <v>8.6</v>
      </c>
      <c r="J7" s="18">
        <f t="shared" si="3"/>
        <v>3.1</v>
      </c>
      <c r="K7" s="20">
        <f t="array" ref="K7">_xlfn.STDEV.P(IF(ISNUMBER(SEARCH("*"&amp;D7&amp;"*",A$2:A$3786)),B$2:B$3786))</f>
        <v>1.0060548843654391</v>
      </c>
      <c r="L7" s="19">
        <f t="array" ref="L7">_xlfn.VAR.P(IF(ISNUMBER(SEARCH("*"&amp;D7&amp;"*",A$2:A$3786)),B$2:B$3786))</f>
        <v>1.0121464303555572</v>
      </c>
    </row>
    <row r="8" spans="1:12" x14ac:dyDescent="0.3">
      <c r="A8" s="15" t="s">
        <v>89</v>
      </c>
      <c r="B8" s="9">
        <v>7.8</v>
      </c>
      <c r="D8" s="21" t="s">
        <v>24172</v>
      </c>
      <c r="E8" s="18">
        <f t="shared" si="0"/>
        <v>702</v>
      </c>
      <c r="F8" s="19">
        <f t="shared" si="1"/>
        <v>6.5481481481481483</v>
      </c>
      <c r="G8" s="18">
        <f t="array" ref="G8">MEDIAN(IF(ISNUMBER(SEARCH("*"&amp;D8&amp;"*",A$2:A$3786)),B$2:B$3786))</f>
        <v>6.6</v>
      </c>
      <c r="H8" s="18">
        <f t="array" ref="H8">MODE(IF(ISNUMBER(SEARCH("*"&amp;D8&amp;"*",A$2:A$3786)),B$2:B$3786))</f>
        <v>6.6</v>
      </c>
      <c r="I8" s="18">
        <f t="shared" si="2"/>
        <v>9.3000000000000007</v>
      </c>
      <c r="J8" s="18">
        <f t="shared" si="3"/>
        <v>2.4</v>
      </c>
      <c r="K8" s="20">
        <f t="array" ref="K8">_xlfn.STDEV.P(IF(ISNUMBER(SEARCH("*"&amp;D8&amp;"*",A$2:A$3786)),B$2:B$3786))</f>
        <v>0.98340401932857369</v>
      </c>
      <c r="L8" s="19">
        <f t="array" ref="L8">_xlfn.VAR.P(IF(ISNUMBER(SEARCH("*"&amp;D8&amp;"*",A$2:A$3786)),B$2:B$3786))</f>
        <v>0.96708346523159372</v>
      </c>
    </row>
    <row r="9" spans="1:12" x14ac:dyDescent="0.3">
      <c r="A9" s="14" t="s">
        <v>73</v>
      </c>
      <c r="B9" s="7">
        <v>7.5</v>
      </c>
      <c r="D9" s="21" t="s">
        <v>13307</v>
      </c>
      <c r="E9" s="18">
        <f t="shared" si="0"/>
        <v>242</v>
      </c>
      <c r="F9" s="19">
        <f t="shared" si="1"/>
        <v>7.1400826446280972</v>
      </c>
      <c r="G9" s="18">
        <f t="array" ref="G9">MEDIAN(IF(ISNUMBER(SEARCH("*"&amp;D9&amp;"*",A$2:A$3786)),B$2:B$3786))</f>
        <v>7.2</v>
      </c>
      <c r="H9" s="18">
        <f t="array" ref="H9">MODE(IF(ISNUMBER(SEARCH("*"&amp;D9&amp;"*",A$2:A$3786)),B$2:B$3786))</f>
        <v>7</v>
      </c>
      <c r="I9" s="18">
        <f t="shared" si="2"/>
        <v>8.9</v>
      </c>
      <c r="J9" s="18">
        <f t="shared" si="3"/>
        <v>4.5</v>
      </c>
      <c r="K9" s="20">
        <f t="array" ref="K9">_xlfn.STDEV.P(IF(ISNUMBER(SEARCH("*"&amp;D9&amp;"*",A$2:A$3786)),B$2:B$3786))</f>
        <v>0.70862804924595713</v>
      </c>
      <c r="L9" s="19">
        <f t="array" ref="L9">_xlfn.VAR.P(IF(ISNUMBER(SEARCH("*"&amp;D9&amp;"*",A$2:A$3786)),B$2:B$3786))</f>
        <v>0.50215371217813065</v>
      </c>
    </row>
    <row r="10" spans="1:12" x14ac:dyDescent="0.3">
      <c r="A10" s="15" t="s">
        <v>105</v>
      </c>
      <c r="B10" s="9">
        <v>7.5</v>
      </c>
      <c r="D10" s="21" t="s">
        <v>1266</v>
      </c>
      <c r="E10" s="18">
        <f t="shared" si="0"/>
        <v>496</v>
      </c>
      <c r="F10" s="19">
        <f t="shared" si="1"/>
        <v>6.2850806451612904</v>
      </c>
      <c r="G10" s="18">
        <f t="array" ref="G10">MEDIAN(IF(ISNUMBER(SEARCH("*"&amp;D10&amp;"*",A$2:A$3786)),B$2:B$3786))</f>
        <v>6.4</v>
      </c>
      <c r="H10" s="18">
        <f t="array" ref="H10">MODE(IF(ISNUMBER(SEARCH("*"&amp;D10&amp;"*",A$2:A$3786)),B$2:B$3786))</f>
        <v>6.7</v>
      </c>
      <c r="I10" s="18">
        <f t="shared" si="2"/>
        <v>8.9</v>
      </c>
      <c r="J10" s="18">
        <f t="shared" si="3"/>
        <v>2.2000000000000002</v>
      </c>
      <c r="K10" s="20">
        <f t="array" ref="K10">_xlfn.STDEV.P(IF(ISNUMBER(SEARCH("*"&amp;D10&amp;"*",A$2:A$3786)),B$2:B$3786))</f>
        <v>1.1392640493500681</v>
      </c>
      <c r="L10" s="19">
        <f t="array" ref="L10">_xlfn.VAR.P(IF(ISNUMBER(SEARCH("*"&amp;D10&amp;"*",A$2:A$3786)),B$2:B$3786))</f>
        <v>1.2979225741415144</v>
      </c>
    </row>
    <row r="11" spans="1:12" x14ac:dyDescent="0.3">
      <c r="A11" s="14" t="s">
        <v>73</v>
      </c>
      <c r="B11" s="7">
        <v>6.9</v>
      </c>
      <c r="D11" s="21" t="s">
        <v>67</v>
      </c>
      <c r="E11" s="18">
        <f t="shared" si="0"/>
        <v>67</v>
      </c>
      <c r="F11" s="19">
        <f t="shared" si="1"/>
        <v>7.0119402985074641</v>
      </c>
      <c r="G11" s="18">
        <f t="array" ref="G11">MEDIAN(IF(ISNUMBER(SEARCH("*"&amp;D11&amp;"*",A$2:A$3786)),B$2:B$3786))</f>
        <v>7.2</v>
      </c>
      <c r="H11" s="18">
        <f t="array" ref="H11">MODE(IF(ISNUMBER(SEARCH("*"&amp;D11&amp;"*",A$2:A$3786)),B$2:B$3786))</f>
        <v>6.6</v>
      </c>
      <c r="I11" s="18">
        <f t="shared" si="2"/>
        <v>8.5</v>
      </c>
      <c r="J11" s="18">
        <f t="shared" si="3"/>
        <v>1.6</v>
      </c>
      <c r="K11" s="20">
        <f t="array" ref="K11">_xlfn.STDEV.P(IF(ISNUMBER(SEARCH("*"&amp;D11&amp;"*",A$2:A$3786)),B$2:B$3786))</f>
        <v>1.1909512550722199</v>
      </c>
      <c r="L11" s="19">
        <f t="array" ref="L11">_xlfn.VAR.P(IF(ISNUMBER(SEARCH("*"&amp;D11&amp;"*",A$2:A$3786)),B$2:B$3786))</f>
        <v>1.4183648919580958</v>
      </c>
    </row>
    <row r="12" spans="1:12" x14ac:dyDescent="0.3">
      <c r="A12" s="15" t="s">
        <v>73</v>
      </c>
      <c r="B12" s="9">
        <v>6.1</v>
      </c>
      <c r="D12" s="21" t="s">
        <v>12332</v>
      </c>
      <c r="E12" s="18">
        <f t="shared" si="0"/>
        <v>483</v>
      </c>
      <c r="F12" s="19">
        <f t="shared" si="1"/>
        <v>6.3258799171842606</v>
      </c>
      <c r="G12" s="18">
        <f t="array" ref="G12">MEDIAN(IF(ISNUMBER(SEARCH("*"&amp;D12&amp;"*",A$2:A$3786)),B$2:B$3786))</f>
        <v>6.4</v>
      </c>
      <c r="H12" s="18">
        <f t="array" ref="H12">MODE(IF(ISNUMBER(SEARCH("*"&amp;D12&amp;"*",A$2:A$3786)),B$2:B$3786))</f>
        <v>7</v>
      </c>
      <c r="I12" s="18">
        <f t="shared" si="2"/>
        <v>8.8000000000000007</v>
      </c>
      <c r="J12" s="18">
        <f t="shared" si="3"/>
        <v>1.9</v>
      </c>
      <c r="K12" s="20">
        <f t="array" ref="K12">_xlfn.STDEV.P(IF(ISNUMBER(SEARCH("*"&amp;D12&amp;"*",A$2:A$3786)),B$2:B$3786))</f>
        <v>1.1667818645006327</v>
      </c>
      <c r="L12" s="19">
        <f t="array" ref="L12">_xlfn.VAR.P(IF(ISNUMBER(SEARCH("*"&amp;D12&amp;"*",A$2:A$3786)),B$2:B$3786))</f>
        <v>1.3613799193275731</v>
      </c>
    </row>
    <row r="13" spans="1:12" x14ac:dyDescent="0.3">
      <c r="A13" s="14" t="s">
        <v>127</v>
      </c>
      <c r="B13" s="7">
        <v>6.7</v>
      </c>
      <c r="D13" s="21" t="s">
        <v>6403</v>
      </c>
      <c r="E13" s="18">
        <f t="shared" si="0"/>
        <v>378</v>
      </c>
      <c r="F13" s="19">
        <f t="shared" si="1"/>
        <v>5.9010582010581976</v>
      </c>
      <c r="G13" s="18">
        <f t="array" ref="G13">MEDIAN(IF(ISNUMBER(SEARCH("*"&amp;D13&amp;"*",A$2:A$3786)),B$2:B$3786))</f>
        <v>5.9</v>
      </c>
      <c r="H13" s="18">
        <f t="array" ref="H13">MODE(IF(ISNUMBER(SEARCH("*"&amp;D13&amp;"*",A$2:A$3786)),B$2:B$3786))</f>
        <v>6.2</v>
      </c>
      <c r="I13" s="18">
        <f t="shared" si="2"/>
        <v>8.6</v>
      </c>
      <c r="J13" s="18">
        <f t="shared" si="3"/>
        <v>2.2999999999999998</v>
      </c>
      <c r="K13" s="20">
        <f t="array" ref="K13">_xlfn.STDEV.P(IF(ISNUMBER(SEARCH("*"&amp;D13&amp;"*",A$2:A$3786)),B$2:B$3786))</f>
        <v>0.98941431117219636</v>
      </c>
      <c r="L13" s="19">
        <f t="array" ref="L13">_xlfn.VAR.P(IF(ISNUMBER(SEARCH("*"&amp;D13&amp;"*",A$2:A$3786)),B$2:B$3786))</f>
        <v>0.97894067915235172</v>
      </c>
    </row>
    <row r="14" spans="1:12" x14ac:dyDescent="0.3">
      <c r="A14" s="15" t="s">
        <v>42</v>
      </c>
      <c r="B14" s="9">
        <v>7.3</v>
      </c>
      <c r="D14" s="21" t="s">
        <v>19711</v>
      </c>
      <c r="E14" s="18">
        <f t="shared" si="0"/>
        <v>866</v>
      </c>
      <c r="F14" s="19">
        <f t="shared" si="1"/>
        <v>6.4262124711316391</v>
      </c>
      <c r="G14" s="18">
        <f t="array" ref="G14">MEDIAN(IF(ISNUMBER(SEARCH("*"&amp;D14&amp;"*",A$2:A$3786)),B$2:B$3786))</f>
        <v>6.5</v>
      </c>
      <c r="H14" s="18">
        <f t="array" ref="H14">MODE(IF(ISNUMBER(SEARCH("*"&amp;D14&amp;"*",A$2:A$3786)),B$2:B$3786))</f>
        <v>6.5</v>
      </c>
      <c r="I14" s="18">
        <f t="shared" si="2"/>
        <v>8.5</v>
      </c>
      <c r="J14" s="18">
        <f t="shared" si="3"/>
        <v>2.1</v>
      </c>
      <c r="K14" s="20">
        <f t="array" ref="K14">_xlfn.STDEV.P(IF(ISNUMBER(SEARCH("*"&amp;D14&amp;"*",A$2:A$3786)),B$2:B$3786))</f>
        <v>0.96843662071572256</v>
      </c>
      <c r="L14" s="19">
        <f t="array" ref="L14">_xlfn.VAR.P(IF(ISNUMBER(SEARCH("*"&amp;D14&amp;"*",A$2:A$3786)),B$2:B$3786))</f>
        <v>0.93786948834328832</v>
      </c>
    </row>
    <row r="15" spans="1:12" x14ac:dyDescent="0.3">
      <c r="A15" s="14" t="s">
        <v>136</v>
      </c>
      <c r="B15" s="7">
        <v>6.5</v>
      </c>
      <c r="D15" s="21" t="s">
        <v>18089</v>
      </c>
      <c r="E15" s="18">
        <f t="shared" si="0"/>
        <v>441</v>
      </c>
      <c r="F15" s="19">
        <f t="shared" si="1"/>
        <v>6.2000000000000037</v>
      </c>
      <c r="G15" s="18">
        <f t="array" ref="G15">MEDIAN(IF(ISNUMBER(SEARCH("*"&amp;D15&amp;"*",A$2:A$3786)),B$2:B$3786))</f>
        <v>6.3</v>
      </c>
      <c r="H15" s="18">
        <f t="array" ref="H15">MODE(IF(ISNUMBER(SEARCH("*"&amp;D15&amp;"*",A$2:A$3786)),B$2:B$3786))</f>
        <v>5.4</v>
      </c>
      <c r="I15" s="18">
        <f t="shared" si="2"/>
        <v>8.6</v>
      </c>
      <c r="J15" s="18">
        <f t="shared" si="3"/>
        <v>1.9</v>
      </c>
      <c r="K15" s="20">
        <f t="array" ref="K15">_xlfn.STDEV.P(IF(ISNUMBER(SEARCH("*"&amp;D15&amp;"*",A$2:A$3786)),B$2:B$3786))</f>
        <v>1.1682496549264361</v>
      </c>
      <c r="L15" s="19">
        <f t="array" ref="L15">_xlfn.VAR.P(IF(ISNUMBER(SEARCH("*"&amp;D15&amp;"*",A$2:A$3786)),B$2:B$3786))</f>
        <v>1.364807256235737</v>
      </c>
    </row>
    <row r="16" spans="1:12" x14ac:dyDescent="0.3">
      <c r="A16" s="15" t="s">
        <v>31</v>
      </c>
      <c r="B16" s="9">
        <v>7.2</v>
      </c>
      <c r="D16" s="21" t="s">
        <v>15011</v>
      </c>
      <c r="E16" s="18">
        <f t="shared" si="0"/>
        <v>58</v>
      </c>
      <c r="F16" s="19">
        <f t="shared" si="1"/>
        <v>6.7655172413793121</v>
      </c>
      <c r="G16" s="18">
        <f t="array" ref="G16">MEDIAN(IF(ISNUMBER(SEARCH("*"&amp;D16&amp;"*",A$2:A$3786)),B$2:B$3786))</f>
        <v>6.8</v>
      </c>
      <c r="H16" s="18">
        <f t="array" ref="H16">MODE(IF(ISNUMBER(SEARCH("*"&amp;D16&amp;"*",A$2:A$3786)),B$2:B$3786))</f>
        <v>6.8</v>
      </c>
      <c r="I16" s="18">
        <f t="shared" si="2"/>
        <v>8.9</v>
      </c>
      <c r="J16" s="18">
        <f t="shared" si="3"/>
        <v>4.0999999999999996</v>
      </c>
      <c r="K16" s="20">
        <f t="array" ref="K16">_xlfn.STDEV.P(IF(ISNUMBER(SEARCH("*"&amp;D16&amp;"*",A$2:A$3786)),B$2:B$3786))</f>
        <v>0.98987141696106884</v>
      </c>
      <c r="L16" s="19">
        <f t="array" ref="L16">_xlfn.VAR.P(IF(ISNUMBER(SEARCH("*"&amp;D16&amp;"*",A$2:A$3786)),B$2:B$3786))</f>
        <v>0.97984542211651415</v>
      </c>
    </row>
    <row r="17" spans="1:12" x14ac:dyDescent="0.3">
      <c r="A17" s="14" t="s">
        <v>148</v>
      </c>
      <c r="B17" s="7">
        <v>6.6</v>
      </c>
      <c r="D17" s="21" t="s">
        <v>17378</v>
      </c>
      <c r="E17" s="18">
        <f t="shared" si="0"/>
        <v>102</v>
      </c>
      <c r="F17" s="19">
        <f t="shared" si="1"/>
        <v>6.5509803921568643</v>
      </c>
      <c r="G17" s="18">
        <f t="array" ref="G17">MEDIAN(IF(ISNUMBER(SEARCH("*"&amp;D17&amp;"*",A$2:A$3786)),B$2:B$3786))</f>
        <v>6.7</v>
      </c>
      <c r="H17" s="18">
        <f t="array" ref="H17">MODE(IF(ISNUMBER(SEARCH("*"&amp;D17&amp;"*",A$2:A$3786)),B$2:B$3786))</f>
        <v>7.1</v>
      </c>
      <c r="I17" s="18">
        <f t="shared" si="2"/>
        <v>8.5</v>
      </c>
      <c r="J17" s="18">
        <f t="shared" si="3"/>
        <v>2.1</v>
      </c>
      <c r="K17" s="20">
        <f t="array" ref="K17">_xlfn.STDEV.P(IF(ISNUMBER(SEARCH("*"&amp;D17&amp;"*",A$2:A$3786)),B$2:B$3786))</f>
        <v>1.137915629564713</v>
      </c>
      <c r="L17" s="19">
        <f t="array" ref="L17">_xlfn.VAR.P(IF(ISNUMBER(SEARCH("*"&amp;D17&amp;"*",A$2:A$3786)),B$2:B$3786))</f>
        <v>1.2948519800076572</v>
      </c>
    </row>
    <row r="18" spans="1:12" x14ac:dyDescent="0.3">
      <c r="A18" s="15" t="s">
        <v>73</v>
      </c>
      <c r="B18" s="9">
        <v>8.1</v>
      </c>
      <c r="D18" s="21" t="s">
        <v>10413</v>
      </c>
      <c r="E18" s="18">
        <f t="shared" si="0"/>
        <v>1087</v>
      </c>
      <c r="F18" s="19">
        <f t="shared" si="1"/>
        <v>6.3723091076357079</v>
      </c>
      <c r="G18" s="18">
        <f t="array" ref="G18">MEDIAN(IF(ISNUMBER(SEARCH("*"&amp;D18&amp;"*",A$2:A$3786)),B$2:B$3786))</f>
        <v>6.4</v>
      </c>
      <c r="H18" s="18">
        <f t="array" ref="H18">MODE(IF(ISNUMBER(SEARCH("*"&amp;D18&amp;"*",A$2:A$3786)),B$2:B$3786))</f>
        <v>6.5</v>
      </c>
      <c r="I18" s="18">
        <f t="shared" si="2"/>
        <v>9</v>
      </c>
      <c r="J18" s="18">
        <f t="shared" si="3"/>
        <v>2.7</v>
      </c>
      <c r="K18" s="20">
        <f t="array" ref="K18">_xlfn.STDEV.P(IF(ISNUMBER(SEARCH("*"&amp;D18&amp;"*",A$2:A$3786)),B$2:B$3786))</f>
        <v>0.9686324658270945</v>
      </c>
      <c r="L18" s="19">
        <f t="array" ref="L18">_xlfn.VAR.P(IF(ISNUMBER(SEARCH("*"&amp;D18&amp;"*",A$2:A$3786)),B$2:B$3786))</f>
        <v>0.93824885385427736</v>
      </c>
    </row>
    <row r="19" spans="1:12" x14ac:dyDescent="0.3">
      <c r="A19" s="14" t="s">
        <v>42</v>
      </c>
      <c r="B19" s="7">
        <v>6.7</v>
      </c>
      <c r="D19" s="21" t="s">
        <v>12038</v>
      </c>
      <c r="E19" s="18">
        <f t="shared" si="0"/>
        <v>247</v>
      </c>
      <c r="F19" s="19">
        <f t="shared" si="1"/>
        <v>6.456680161943317</v>
      </c>
      <c r="G19" s="18">
        <f t="array" ref="G19">MEDIAN(IF(ISNUMBER(SEARCH("*"&amp;D19&amp;"*",A$2:A$3786)),B$2:B$3786))</f>
        <v>6.7</v>
      </c>
      <c r="H19" s="18">
        <f t="array" ref="H19">MODE(IF(ISNUMBER(SEARCH("*"&amp;D19&amp;"*",A$2:A$3786)),B$2:B$3786))</f>
        <v>6.2</v>
      </c>
      <c r="I19" s="18">
        <f t="shared" si="2"/>
        <v>8.5</v>
      </c>
      <c r="J19" s="18">
        <f t="shared" si="3"/>
        <v>1.6</v>
      </c>
      <c r="K19" s="20">
        <f t="array" ref="K19">_xlfn.STDEV.P(IF(ISNUMBER(SEARCH("*"&amp;D19&amp;"*",A$2:A$3786)),B$2:B$3786))</f>
        <v>1.1864390256862269</v>
      </c>
      <c r="L19" s="19">
        <f t="array" ref="L19">_xlfn.VAR.P(IF(ISNUMBER(SEARCH("*"&amp;D19&amp;"*",A$2:A$3786)),B$2:B$3786))</f>
        <v>1.4076375616712833</v>
      </c>
    </row>
    <row r="20" spans="1:12" x14ac:dyDescent="0.3">
      <c r="A20" s="15" t="s">
        <v>165</v>
      </c>
      <c r="B20" s="9">
        <v>6.8</v>
      </c>
    </row>
    <row r="21" spans="1:12" x14ac:dyDescent="0.3">
      <c r="A21" s="14" t="s">
        <v>173</v>
      </c>
      <c r="B21" s="7">
        <v>7.5</v>
      </c>
    </row>
    <row r="22" spans="1:12" x14ac:dyDescent="0.3">
      <c r="A22" s="15" t="s">
        <v>42</v>
      </c>
      <c r="B22" s="9">
        <v>7</v>
      </c>
    </row>
    <row r="23" spans="1:12" x14ac:dyDescent="0.3">
      <c r="A23" s="14" t="s">
        <v>189</v>
      </c>
      <c r="B23" s="7">
        <v>6.7</v>
      </c>
    </row>
    <row r="24" spans="1:12" x14ac:dyDescent="0.3">
      <c r="A24" s="15" t="s">
        <v>173</v>
      </c>
      <c r="B24" s="9">
        <v>7.9</v>
      </c>
    </row>
    <row r="25" spans="1:12" x14ac:dyDescent="0.3">
      <c r="A25" s="14" t="s">
        <v>200</v>
      </c>
      <c r="B25" s="7">
        <v>6.1</v>
      </c>
    </row>
    <row r="26" spans="1:12" x14ac:dyDescent="0.3">
      <c r="A26" s="15" t="s">
        <v>207</v>
      </c>
      <c r="B26" s="9">
        <v>7.2</v>
      </c>
    </row>
    <row r="27" spans="1:12" x14ac:dyDescent="0.3">
      <c r="A27" s="14" t="s">
        <v>214</v>
      </c>
      <c r="B27" s="7">
        <v>7.7</v>
      </c>
    </row>
    <row r="28" spans="1:12" x14ac:dyDescent="0.3">
      <c r="A28" s="15" t="s">
        <v>73</v>
      </c>
      <c r="B28" s="9">
        <v>8.1999999999999993</v>
      </c>
    </row>
    <row r="29" spans="1:12" x14ac:dyDescent="0.3">
      <c r="A29" s="14" t="s">
        <v>227</v>
      </c>
      <c r="B29" s="7">
        <v>5.9</v>
      </c>
    </row>
    <row r="30" spans="1:12" x14ac:dyDescent="0.3">
      <c r="A30" s="15" t="s">
        <v>227</v>
      </c>
      <c r="B30" s="9">
        <v>7</v>
      </c>
    </row>
    <row r="31" spans="1:12" x14ac:dyDescent="0.3">
      <c r="A31" s="14" t="s">
        <v>50</v>
      </c>
      <c r="B31" s="7">
        <v>7.8</v>
      </c>
    </row>
    <row r="32" spans="1:12" x14ac:dyDescent="0.3">
      <c r="A32" s="15" t="s">
        <v>245</v>
      </c>
      <c r="B32" s="9">
        <v>7.3</v>
      </c>
    </row>
    <row r="33" spans="1:2" x14ac:dyDescent="0.3">
      <c r="A33" s="14" t="s">
        <v>73</v>
      </c>
      <c r="B33" s="7">
        <v>7.2</v>
      </c>
    </row>
    <row r="34" spans="1:2" x14ac:dyDescent="0.3">
      <c r="A34" s="15" t="s">
        <v>200</v>
      </c>
      <c r="B34" s="9">
        <v>6.5</v>
      </c>
    </row>
    <row r="35" spans="1:2" x14ac:dyDescent="0.3">
      <c r="A35" s="14" t="s">
        <v>262</v>
      </c>
      <c r="B35" s="7">
        <v>6.8</v>
      </c>
    </row>
    <row r="36" spans="1:2" x14ac:dyDescent="0.3">
      <c r="A36" s="15" t="s">
        <v>271</v>
      </c>
      <c r="B36" s="9">
        <v>7.3</v>
      </c>
    </row>
    <row r="37" spans="1:2" x14ac:dyDescent="0.3">
      <c r="A37" s="14" t="s">
        <v>73</v>
      </c>
      <c r="B37" s="7">
        <v>6</v>
      </c>
    </row>
    <row r="38" spans="1:2" x14ac:dyDescent="0.3">
      <c r="A38" s="15" t="s">
        <v>73</v>
      </c>
      <c r="B38" s="9">
        <v>5.7</v>
      </c>
    </row>
    <row r="39" spans="1:2" x14ac:dyDescent="0.3">
      <c r="A39" s="14" t="s">
        <v>200</v>
      </c>
      <c r="B39" s="7">
        <v>6.4</v>
      </c>
    </row>
    <row r="40" spans="1:2" x14ac:dyDescent="0.3">
      <c r="A40" s="15" t="s">
        <v>31</v>
      </c>
      <c r="B40" s="9">
        <v>6.7</v>
      </c>
    </row>
    <row r="41" spans="1:2" x14ac:dyDescent="0.3">
      <c r="A41" s="14" t="s">
        <v>73</v>
      </c>
      <c r="B41" s="7">
        <v>6.8</v>
      </c>
    </row>
    <row r="42" spans="1:2" x14ac:dyDescent="0.3">
      <c r="A42" s="15" t="s">
        <v>307</v>
      </c>
      <c r="B42" s="9">
        <v>6.3</v>
      </c>
    </row>
    <row r="43" spans="1:2" x14ac:dyDescent="0.3">
      <c r="A43" s="14" t="s">
        <v>73</v>
      </c>
      <c r="B43" s="7">
        <v>5.6</v>
      </c>
    </row>
    <row r="44" spans="1:2" x14ac:dyDescent="0.3">
      <c r="A44" s="15" t="s">
        <v>271</v>
      </c>
      <c r="B44" s="9">
        <v>8.3000000000000007</v>
      </c>
    </row>
    <row r="45" spans="1:2" x14ac:dyDescent="0.3">
      <c r="A45" s="14" t="s">
        <v>73</v>
      </c>
      <c r="B45" s="7">
        <v>6.6</v>
      </c>
    </row>
    <row r="46" spans="1:2" x14ac:dyDescent="0.3">
      <c r="A46" s="15" t="s">
        <v>334</v>
      </c>
      <c r="B46" s="9">
        <v>7.2</v>
      </c>
    </row>
    <row r="47" spans="1:2" x14ac:dyDescent="0.3">
      <c r="A47" s="14" t="s">
        <v>341</v>
      </c>
      <c r="B47" s="7">
        <v>7</v>
      </c>
    </row>
    <row r="48" spans="1:2" x14ac:dyDescent="0.3">
      <c r="A48" s="15" t="s">
        <v>262</v>
      </c>
      <c r="B48" s="9">
        <v>8</v>
      </c>
    </row>
    <row r="49" spans="1:2" x14ac:dyDescent="0.3">
      <c r="A49" s="14" t="s">
        <v>73</v>
      </c>
      <c r="B49" s="7">
        <v>7.8</v>
      </c>
    </row>
    <row r="50" spans="1:2" x14ac:dyDescent="0.3">
      <c r="A50" s="15" t="s">
        <v>173</v>
      </c>
      <c r="B50" s="9">
        <v>6.3</v>
      </c>
    </row>
    <row r="51" spans="1:2" x14ac:dyDescent="0.3">
      <c r="A51" s="14" t="s">
        <v>214</v>
      </c>
      <c r="B51" s="7">
        <v>7.3</v>
      </c>
    </row>
    <row r="52" spans="1:2" x14ac:dyDescent="0.3">
      <c r="A52" s="15" t="s">
        <v>245</v>
      </c>
      <c r="B52" s="9">
        <v>6.6</v>
      </c>
    </row>
    <row r="53" spans="1:2" x14ac:dyDescent="0.3">
      <c r="A53" s="14" t="s">
        <v>73</v>
      </c>
      <c r="B53" s="7">
        <v>7</v>
      </c>
    </row>
    <row r="54" spans="1:2" x14ac:dyDescent="0.3">
      <c r="A54" s="15" t="s">
        <v>73</v>
      </c>
      <c r="B54" s="9">
        <v>6.3</v>
      </c>
    </row>
    <row r="55" spans="1:2" x14ac:dyDescent="0.3">
      <c r="A55" s="14" t="s">
        <v>42</v>
      </c>
      <c r="B55" s="7">
        <v>6.2</v>
      </c>
    </row>
    <row r="56" spans="1:2" x14ac:dyDescent="0.3">
      <c r="A56" s="15" t="s">
        <v>271</v>
      </c>
      <c r="B56" s="9">
        <v>7.2</v>
      </c>
    </row>
    <row r="57" spans="1:2" x14ac:dyDescent="0.3">
      <c r="A57" s="14" t="s">
        <v>227</v>
      </c>
      <c r="B57" s="7">
        <v>7.5</v>
      </c>
    </row>
    <row r="58" spans="1:2" x14ac:dyDescent="0.3">
      <c r="A58" s="15" t="s">
        <v>416</v>
      </c>
      <c r="B58" s="9">
        <v>8.4</v>
      </c>
    </row>
    <row r="59" spans="1:2" x14ac:dyDescent="0.3">
      <c r="A59" s="14" t="s">
        <v>422</v>
      </c>
      <c r="B59" s="7">
        <v>6.2</v>
      </c>
    </row>
    <row r="60" spans="1:2" x14ac:dyDescent="0.3">
      <c r="A60" s="15" t="s">
        <v>73</v>
      </c>
      <c r="B60" s="9">
        <v>5.8</v>
      </c>
    </row>
    <row r="61" spans="1:2" x14ac:dyDescent="0.3">
      <c r="A61" s="14" t="s">
        <v>437</v>
      </c>
      <c r="B61" s="7">
        <v>6.8</v>
      </c>
    </row>
    <row r="62" spans="1:2" x14ac:dyDescent="0.3">
      <c r="A62" s="15" t="s">
        <v>73</v>
      </c>
      <c r="B62" s="9">
        <v>5.4</v>
      </c>
    </row>
    <row r="63" spans="1:2" x14ac:dyDescent="0.3">
      <c r="A63" s="14" t="s">
        <v>207</v>
      </c>
      <c r="B63" s="7">
        <v>6.6</v>
      </c>
    </row>
    <row r="64" spans="1:2" x14ac:dyDescent="0.3">
      <c r="A64" s="15" t="s">
        <v>200</v>
      </c>
      <c r="B64" s="9">
        <v>6.9</v>
      </c>
    </row>
    <row r="65" spans="1:2" x14ac:dyDescent="0.3">
      <c r="A65" s="14" t="s">
        <v>73</v>
      </c>
      <c r="B65" s="7">
        <v>7.3</v>
      </c>
    </row>
    <row r="66" spans="1:2" x14ac:dyDescent="0.3">
      <c r="A66" s="15" t="s">
        <v>464</v>
      </c>
      <c r="B66" s="9">
        <v>9</v>
      </c>
    </row>
    <row r="67" spans="1:2" x14ac:dyDescent="0.3">
      <c r="A67" s="14" t="s">
        <v>471</v>
      </c>
      <c r="B67" s="7">
        <v>8.3000000000000007</v>
      </c>
    </row>
    <row r="68" spans="1:2" x14ac:dyDescent="0.3">
      <c r="A68" s="15" t="s">
        <v>478</v>
      </c>
      <c r="B68" s="9">
        <v>6.5</v>
      </c>
    </row>
    <row r="69" spans="1:2" x14ac:dyDescent="0.3">
      <c r="A69" s="14" t="s">
        <v>73</v>
      </c>
      <c r="B69" s="7">
        <v>7.9</v>
      </c>
    </row>
    <row r="70" spans="1:2" x14ac:dyDescent="0.3">
      <c r="A70" s="15" t="s">
        <v>488</v>
      </c>
      <c r="B70" s="9">
        <v>7.5</v>
      </c>
    </row>
    <row r="71" spans="1:2" x14ac:dyDescent="0.3">
      <c r="A71" s="14" t="s">
        <v>494</v>
      </c>
      <c r="B71" s="7">
        <v>4.8</v>
      </c>
    </row>
    <row r="72" spans="1:2" x14ac:dyDescent="0.3">
      <c r="A72" s="15" t="s">
        <v>501</v>
      </c>
      <c r="B72" s="9">
        <v>5.2</v>
      </c>
    </row>
    <row r="73" spans="1:2" x14ac:dyDescent="0.3">
      <c r="A73" s="14" t="s">
        <v>509</v>
      </c>
      <c r="B73" s="7">
        <v>6.9</v>
      </c>
    </row>
    <row r="74" spans="1:2" x14ac:dyDescent="0.3">
      <c r="A74" s="15" t="s">
        <v>515</v>
      </c>
      <c r="B74" s="9">
        <v>5.4</v>
      </c>
    </row>
    <row r="75" spans="1:2" x14ac:dyDescent="0.3">
      <c r="A75" s="14" t="s">
        <v>73</v>
      </c>
      <c r="B75" s="7">
        <v>7.9</v>
      </c>
    </row>
    <row r="76" spans="1:2" x14ac:dyDescent="0.3">
      <c r="A76" s="15" t="s">
        <v>227</v>
      </c>
      <c r="B76" s="9">
        <v>6.1</v>
      </c>
    </row>
    <row r="77" spans="1:2" x14ac:dyDescent="0.3">
      <c r="A77" s="14" t="s">
        <v>227</v>
      </c>
      <c r="B77" s="7">
        <v>5.8</v>
      </c>
    </row>
    <row r="78" spans="1:2" x14ac:dyDescent="0.3">
      <c r="A78" s="15" t="s">
        <v>542</v>
      </c>
      <c r="B78" s="9">
        <v>8.3000000000000007</v>
      </c>
    </row>
    <row r="79" spans="1:2" x14ac:dyDescent="0.3">
      <c r="A79" s="14" t="s">
        <v>548</v>
      </c>
      <c r="B79" s="7">
        <v>7.8</v>
      </c>
    </row>
    <row r="80" spans="1:2" x14ac:dyDescent="0.3">
      <c r="A80" s="15" t="s">
        <v>73</v>
      </c>
      <c r="B80" s="9">
        <v>7</v>
      </c>
    </row>
    <row r="81" spans="1:2" x14ac:dyDescent="0.3">
      <c r="A81" s="14" t="s">
        <v>558</v>
      </c>
      <c r="B81" s="7">
        <v>6.1</v>
      </c>
    </row>
    <row r="82" spans="1:2" x14ac:dyDescent="0.3">
      <c r="A82" s="15" t="s">
        <v>564</v>
      </c>
      <c r="B82" s="9">
        <v>7</v>
      </c>
    </row>
    <row r="83" spans="1:2" x14ac:dyDescent="0.3">
      <c r="A83" s="14" t="s">
        <v>571</v>
      </c>
      <c r="B83" s="7">
        <v>7.6</v>
      </c>
    </row>
    <row r="84" spans="1:2" x14ac:dyDescent="0.3">
      <c r="A84" s="15" t="s">
        <v>558</v>
      </c>
      <c r="B84" s="9">
        <v>6.3</v>
      </c>
    </row>
    <row r="85" spans="1:2" x14ac:dyDescent="0.3">
      <c r="A85" s="14" t="s">
        <v>73</v>
      </c>
      <c r="B85" s="7">
        <v>7.8</v>
      </c>
    </row>
    <row r="86" spans="1:2" x14ac:dyDescent="0.3">
      <c r="A86" s="15" t="s">
        <v>271</v>
      </c>
      <c r="B86" s="9">
        <v>6.4</v>
      </c>
    </row>
    <row r="87" spans="1:2" x14ac:dyDescent="0.3">
      <c r="A87" s="14" t="s">
        <v>606</v>
      </c>
      <c r="B87" s="7">
        <v>6.5</v>
      </c>
    </row>
    <row r="88" spans="1:2" x14ac:dyDescent="0.3">
      <c r="A88" s="15" t="s">
        <v>613</v>
      </c>
      <c r="B88" s="9">
        <v>7.9</v>
      </c>
    </row>
    <row r="89" spans="1:2" x14ac:dyDescent="0.3">
      <c r="A89" s="14" t="s">
        <v>621</v>
      </c>
      <c r="B89" s="7">
        <v>7.8</v>
      </c>
    </row>
    <row r="90" spans="1:2" x14ac:dyDescent="0.3">
      <c r="A90" s="15" t="s">
        <v>628</v>
      </c>
      <c r="B90" s="9">
        <v>6.6</v>
      </c>
    </row>
    <row r="91" spans="1:2" x14ac:dyDescent="0.3">
      <c r="A91" s="14" t="s">
        <v>73</v>
      </c>
      <c r="B91" s="7">
        <v>5.5</v>
      </c>
    </row>
    <row r="92" spans="1:2" x14ac:dyDescent="0.3">
      <c r="A92" s="15" t="s">
        <v>628</v>
      </c>
      <c r="B92" s="9">
        <v>8.1999999999999993</v>
      </c>
    </row>
    <row r="93" spans="1:2" x14ac:dyDescent="0.3">
      <c r="A93" s="14" t="s">
        <v>647</v>
      </c>
      <c r="B93" s="7">
        <v>6.4</v>
      </c>
    </row>
    <row r="94" spans="1:2" x14ac:dyDescent="0.3">
      <c r="A94" s="15" t="s">
        <v>73</v>
      </c>
      <c r="B94" s="9">
        <v>8.1</v>
      </c>
    </row>
    <row r="95" spans="1:2" x14ac:dyDescent="0.3">
      <c r="A95" s="14" t="s">
        <v>659</v>
      </c>
      <c r="B95" s="7">
        <v>8.6</v>
      </c>
    </row>
    <row r="96" spans="1:2" x14ac:dyDescent="0.3">
      <c r="A96" s="15" t="s">
        <v>227</v>
      </c>
      <c r="B96" s="9">
        <v>8.8000000000000007</v>
      </c>
    </row>
    <row r="97" spans="1:2" x14ac:dyDescent="0.3">
      <c r="A97" s="14" t="s">
        <v>173</v>
      </c>
      <c r="B97" s="7">
        <v>7.9</v>
      </c>
    </row>
    <row r="98" spans="1:2" x14ac:dyDescent="0.3">
      <c r="A98" s="15" t="s">
        <v>334</v>
      </c>
      <c r="B98" s="9">
        <v>6.7</v>
      </c>
    </row>
    <row r="99" spans="1:2" x14ac:dyDescent="0.3">
      <c r="A99" s="14" t="s">
        <v>687</v>
      </c>
      <c r="B99" s="7">
        <v>7.8</v>
      </c>
    </row>
    <row r="100" spans="1:2" x14ac:dyDescent="0.3">
      <c r="A100" s="15" t="s">
        <v>73</v>
      </c>
      <c r="B100" s="9">
        <v>7.8</v>
      </c>
    </row>
    <row r="101" spans="1:2" x14ac:dyDescent="0.3">
      <c r="A101" s="14" t="s">
        <v>698</v>
      </c>
      <c r="B101" s="7">
        <v>6.6</v>
      </c>
    </row>
    <row r="102" spans="1:2" x14ac:dyDescent="0.3">
      <c r="A102" s="15" t="s">
        <v>148</v>
      </c>
      <c r="B102" s="9">
        <v>6.1</v>
      </c>
    </row>
    <row r="103" spans="1:2" x14ac:dyDescent="0.3">
      <c r="A103" s="14" t="s">
        <v>712</v>
      </c>
      <c r="B103" s="7">
        <v>5.6</v>
      </c>
    </row>
    <row r="104" spans="1:2" x14ac:dyDescent="0.3">
      <c r="A104" s="15" t="s">
        <v>200</v>
      </c>
      <c r="B104" s="9">
        <v>6.4</v>
      </c>
    </row>
    <row r="105" spans="1:2" x14ac:dyDescent="0.3">
      <c r="A105" s="14" t="s">
        <v>271</v>
      </c>
      <c r="B105" s="7">
        <v>6.1</v>
      </c>
    </row>
    <row r="106" spans="1:2" x14ac:dyDescent="0.3">
      <c r="A106" s="15" t="s">
        <v>42</v>
      </c>
      <c r="B106" s="9">
        <v>7.3</v>
      </c>
    </row>
    <row r="107" spans="1:2" x14ac:dyDescent="0.3">
      <c r="A107" s="14" t="s">
        <v>73</v>
      </c>
      <c r="B107" s="7">
        <v>6.6</v>
      </c>
    </row>
    <row r="108" spans="1:2" x14ac:dyDescent="0.3">
      <c r="A108" s="15" t="s">
        <v>200</v>
      </c>
      <c r="B108" s="9">
        <v>6.3</v>
      </c>
    </row>
    <row r="109" spans="1:2" x14ac:dyDescent="0.3">
      <c r="A109" s="14" t="s">
        <v>749</v>
      </c>
      <c r="B109" s="7">
        <v>6.1</v>
      </c>
    </row>
    <row r="110" spans="1:2" x14ac:dyDescent="0.3">
      <c r="A110" s="15" t="s">
        <v>73</v>
      </c>
      <c r="B110" s="9">
        <v>7.1</v>
      </c>
    </row>
    <row r="111" spans="1:2" x14ac:dyDescent="0.3">
      <c r="A111" s="14" t="s">
        <v>761</v>
      </c>
      <c r="B111" s="7">
        <v>5.5</v>
      </c>
    </row>
    <row r="112" spans="1:2" x14ac:dyDescent="0.3">
      <c r="A112" s="15" t="s">
        <v>105</v>
      </c>
      <c r="B112" s="9">
        <v>7.5</v>
      </c>
    </row>
    <row r="113" spans="1:2" x14ac:dyDescent="0.3">
      <c r="A113" s="14" t="s">
        <v>105</v>
      </c>
      <c r="B113" s="7">
        <v>7.6</v>
      </c>
    </row>
    <row r="114" spans="1:2" x14ac:dyDescent="0.3">
      <c r="A114" s="15" t="s">
        <v>777</v>
      </c>
      <c r="B114" s="9">
        <v>6.4</v>
      </c>
    </row>
    <row r="115" spans="1:2" x14ac:dyDescent="0.3">
      <c r="A115" s="14" t="s">
        <v>782</v>
      </c>
      <c r="B115" s="7">
        <v>7.2</v>
      </c>
    </row>
    <row r="116" spans="1:2" x14ac:dyDescent="0.3">
      <c r="A116" s="15" t="s">
        <v>787</v>
      </c>
      <c r="B116" s="9">
        <v>6.7</v>
      </c>
    </row>
    <row r="117" spans="1:2" x14ac:dyDescent="0.3">
      <c r="A117" s="14" t="s">
        <v>792</v>
      </c>
      <c r="B117" s="7">
        <v>8</v>
      </c>
    </row>
    <row r="118" spans="1:2" x14ac:dyDescent="0.3">
      <c r="A118" s="15" t="s">
        <v>127</v>
      </c>
      <c r="B118" s="9">
        <v>8.3000000000000007</v>
      </c>
    </row>
    <row r="119" spans="1:2" x14ac:dyDescent="0.3">
      <c r="A119" s="14" t="s">
        <v>803</v>
      </c>
      <c r="B119" s="7">
        <v>6.7</v>
      </c>
    </row>
    <row r="120" spans="1:2" x14ac:dyDescent="0.3">
      <c r="A120" s="15" t="s">
        <v>787</v>
      </c>
      <c r="B120" s="9">
        <v>5.9</v>
      </c>
    </row>
    <row r="121" spans="1:2" x14ac:dyDescent="0.3">
      <c r="A121" s="14" t="s">
        <v>262</v>
      </c>
      <c r="B121" s="7">
        <v>6.7</v>
      </c>
    </row>
    <row r="122" spans="1:2" x14ac:dyDescent="0.3">
      <c r="A122" s="15" t="s">
        <v>647</v>
      </c>
      <c r="B122" s="9">
        <v>6.7</v>
      </c>
    </row>
    <row r="123" spans="1:2" x14ac:dyDescent="0.3">
      <c r="A123" s="14" t="s">
        <v>829</v>
      </c>
      <c r="B123" s="7">
        <v>7.6</v>
      </c>
    </row>
    <row r="124" spans="1:2" x14ac:dyDescent="0.3">
      <c r="A124" s="15" t="s">
        <v>647</v>
      </c>
      <c r="B124" s="9">
        <v>7.2</v>
      </c>
    </row>
    <row r="125" spans="1:2" x14ac:dyDescent="0.3">
      <c r="A125" s="14" t="s">
        <v>42</v>
      </c>
      <c r="B125" s="7">
        <v>7.1</v>
      </c>
    </row>
    <row r="126" spans="1:2" x14ac:dyDescent="0.3">
      <c r="A126" s="15" t="s">
        <v>227</v>
      </c>
      <c r="B126" s="9">
        <v>8.1</v>
      </c>
    </row>
    <row r="127" spans="1:2" x14ac:dyDescent="0.3">
      <c r="A127" s="14" t="s">
        <v>852</v>
      </c>
      <c r="B127" s="7">
        <v>6.7</v>
      </c>
    </row>
    <row r="128" spans="1:2" x14ac:dyDescent="0.3">
      <c r="A128" s="15" t="s">
        <v>42</v>
      </c>
      <c r="B128" s="9">
        <v>7</v>
      </c>
    </row>
    <row r="129" spans="1:2" x14ac:dyDescent="0.3">
      <c r="A129" s="14" t="s">
        <v>863</v>
      </c>
      <c r="B129" s="7">
        <v>6.9</v>
      </c>
    </row>
    <row r="130" spans="1:2" x14ac:dyDescent="0.3">
      <c r="A130" s="15" t="s">
        <v>870</v>
      </c>
      <c r="B130" s="9">
        <v>5.0999999999999996</v>
      </c>
    </row>
    <row r="131" spans="1:2" x14ac:dyDescent="0.3">
      <c r="A131" s="14" t="s">
        <v>42</v>
      </c>
      <c r="B131" s="7">
        <v>5.8</v>
      </c>
    </row>
    <row r="132" spans="1:2" x14ac:dyDescent="0.3">
      <c r="A132" s="15" t="s">
        <v>882</v>
      </c>
      <c r="B132" s="9">
        <v>6.2</v>
      </c>
    </row>
    <row r="133" spans="1:2" x14ac:dyDescent="0.3">
      <c r="A133" s="14" t="s">
        <v>50</v>
      </c>
      <c r="B133" s="7">
        <v>7.4</v>
      </c>
    </row>
    <row r="134" spans="1:2" x14ac:dyDescent="0.3">
      <c r="A134" s="15" t="s">
        <v>895</v>
      </c>
      <c r="B134" s="9">
        <v>5.8</v>
      </c>
    </row>
    <row r="135" spans="1:2" x14ac:dyDescent="0.3">
      <c r="A135" s="14" t="s">
        <v>471</v>
      </c>
      <c r="B135" s="7">
        <v>6.2</v>
      </c>
    </row>
    <row r="136" spans="1:2" x14ac:dyDescent="0.3">
      <c r="A136" s="15" t="s">
        <v>803</v>
      </c>
      <c r="B136" s="9">
        <v>7.3</v>
      </c>
    </row>
    <row r="137" spans="1:2" x14ac:dyDescent="0.3">
      <c r="A137" s="14" t="s">
        <v>148</v>
      </c>
      <c r="B137" s="7">
        <v>4.2</v>
      </c>
    </row>
    <row r="138" spans="1:2" x14ac:dyDescent="0.3">
      <c r="A138" s="15" t="s">
        <v>50</v>
      </c>
      <c r="B138" s="9">
        <v>6.9</v>
      </c>
    </row>
    <row r="139" spans="1:2" x14ac:dyDescent="0.3">
      <c r="A139" s="14" t="s">
        <v>923</v>
      </c>
      <c r="B139" s="7">
        <v>6.4</v>
      </c>
    </row>
    <row r="140" spans="1:2" x14ac:dyDescent="0.3">
      <c r="A140" s="15" t="s">
        <v>478</v>
      </c>
      <c r="B140" s="9">
        <v>5.4</v>
      </c>
    </row>
    <row r="141" spans="1:2" x14ac:dyDescent="0.3">
      <c r="A141" s="14" t="s">
        <v>471</v>
      </c>
      <c r="B141" s="7">
        <v>6.7</v>
      </c>
    </row>
    <row r="142" spans="1:2" x14ac:dyDescent="0.3">
      <c r="A142" s="15" t="s">
        <v>200</v>
      </c>
      <c r="B142" s="9">
        <v>5.8</v>
      </c>
    </row>
    <row r="143" spans="1:2" x14ac:dyDescent="0.3">
      <c r="A143" s="14" t="s">
        <v>621</v>
      </c>
      <c r="B143" s="7">
        <v>6.9</v>
      </c>
    </row>
    <row r="144" spans="1:2" x14ac:dyDescent="0.3">
      <c r="A144" s="15" t="s">
        <v>953</v>
      </c>
      <c r="B144" s="9">
        <v>7.2</v>
      </c>
    </row>
    <row r="145" spans="1:2" x14ac:dyDescent="0.3">
      <c r="A145" s="14" t="s">
        <v>471</v>
      </c>
      <c r="B145" s="7">
        <v>6.9</v>
      </c>
    </row>
    <row r="146" spans="1:2" x14ac:dyDescent="0.3">
      <c r="A146" s="15" t="s">
        <v>50</v>
      </c>
      <c r="B146" s="9">
        <v>6.1</v>
      </c>
    </row>
    <row r="147" spans="1:2" x14ac:dyDescent="0.3">
      <c r="A147" s="14" t="s">
        <v>971</v>
      </c>
      <c r="B147" s="7">
        <v>5.5</v>
      </c>
    </row>
    <row r="148" spans="1:2" x14ac:dyDescent="0.3">
      <c r="A148" s="15" t="s">
        <v>227</v>
      </c>
      <c r="B148" s="9">
        <v>6.6</v>
      </c>
    </row>
    <row r="149" spans="1:2" x14ac:dyDescent="0.3">
      <c r="A149" s="14" t="s">
        <v>983</v>
      </c>
      <c r="B149" s="7">
        <v>6.1</v>
      </c>
    </row>
    <row r="150" spans="1:2" x14ac:dyDescent="0.3">
      <c r="A150" s="15" t="s">
        <v>987</v>
      </c>
      <c r="B150" s="9">
        <v>6.3</v>
      </c>
    </row>
    <row r="151" spans="1:2" x14ac:dyDescent="0.3">
      <c r="A151" s="14" t="s">
        <v>803</v>
      </c>
      <c r="B151" s="7">
        <v>7.2</v>
      </c>
    </row>
    <row r="152" spans="1:2" x14ac:dyDescent="0.3">
      <c r="A152" s="15" t="s">
        <v>50</v>
      </c>
      <c r="B152" s="9">
        <v>7.4</v>
      </c>
    </row>
    <row r="153" spans="1:2" x14ac:dyDescent="0.3">
      <c r="A153" s="14" t="s">
        <v>628</v>
      </c>
      <c r="B153" s="7">
        <v>7.3</v>
      </c>
    </row>
    <row r="154" spans="1:2" x14ac:dyDescent="0.3">
      <c r="A154" s="15" t="s">
        <v>1009</v>
      </c>
      <c r="B154" s="9">
        <v>6.1</v>
      </c>
    </row>
    <row r="155" spans="1:2" x14ac:dyDescent="0.3">
      <c r="A155" s="14" t="s">
        <v>1017</v>
      </c>
      <c r="B155" s="7">
        <v>7.7</v>
      </c>
    </row>
    <row r="156" spans="1:2" x14ac:dyDescent="0.3">
      <c r="A156" s="15" t="s">
        <v>1023</v>
      </c>
      <c r="B156" s="9">
        <v>6.1</v>
      </c>
    </row>
    <row r="157" spans="1:2" x14ac:dyDescent="0.3">
      <c r="A157" s="14" t="s">
        <v>73</v>
      </c>
      <c r="B157" s="7">
        <v>8</v>
      </c>
    </row>
    <row r="158" spans="1:2" x14ac:dyDescent="0.3">
      <c r="A158" s="15" t="s">
        <v>245</v>
      </c>
      <c r="B158" s="9">
        <v>7.3</v>
      </c>
    </row>
    <row r="159" spans="1:2" x14ac:dyDescent="0.3">
      <c r="A159" s="14" t="s">
        <v>1035</v>
      </c>
      <c r="B159" s="7">
        <v>7.9</v>
      </c>
    </row>
    <row r="160" spans="1:2" x14ac:dyDescent="0.3">
      <c r="A160" s="15" t="s">
        <v>42</v>
      </c>
      <c r="B160" s="9">
        <v>5.5</v>
      </c>
    </row>
    <row r="161" spans="1:2" x14ac:dyDescent="0.3">
      <c r="A161" s="14" t="s">
        <v>227</v>
      </c>
      <c r="B161" s="7">
        <v>5</v>
      </c>
    </row>
    <row r="162" spans="1:2" x14ac:dyDescent="0.3">
      <c r="A162" s="15" t="s">
        <v>1052</v>
      </c>
      <c r="B162" s="9">
        <v>7.7</v>
      </c>
    </row>
    <row r="163" spans="1:2" x14ac:dyDescent="0.3">
      <c r="A163" s="14" t="s">
        <v>334</v>
      </c>
      <c r="B163" s="7">
        <v>6.6</v>
      </c>
    </row>
    <row r="164" spans="1:2" x14ac:dyDescent="0.3">
      <c r="A164" s="15" t="s">
        <v>647</v>
      </c>
      <c r="B164" s="9">
        <v>5.7</v>
      </c>
    </row>
    <row r="165" spans="1:2" x14ac:dyDescent="0.3">
      <c r="A165" s="14" t="s">
        <v>227</v>
      </c>
      <c r="B165" s="7">
        <v>5.8</v>
      </c>
    </row>
    <row r="166" spans="1:2" x14ac:dyDescent="0.3">
      <c r="A166" s="15" t="s">
        <v>1077</v>
      </c>
      <c r="B166" s="9">
        <v>6</v>
      </c>
    </row>
    <row r="167" spans="1:2" x14ac:dyDescent="0.3">
      <c r="A167" s="14" t="s">
        <v>1083</v>
      </c>
      <c r="B167" s="7">
        <v>6.4</v>
      </c>
    </row>
    <row r="168" spans="1:2" x14ac:dyDescent="0.3">
      <c r="A168" s="15" t="s">
        <v>73</v>
      </c>
      <c r="B168" s="9">
        <v>6.9</v>
      </c>
    </row>
    <row r="169" spans="1:2" x14ac:dyDescent="0.3">
      <c r="A169" s="14" t="s">
        <v>50</v>
      </c>
      <c r="B169" s="7">
        <v>6.4</v>
      </c>
    </row>
    <row r="170" spans="1:2" x14ac:dyDescent="0.3">
      <c r="A170" s="15" t="s">
        <v>1098</v>
      </c>
      <c r="B170" s="9">
        <v>7.4</v>
      </c>
    </row>
    <row r="171" spans="1:2" x14ac:dyDescent="0.3">
      <c r="A171" s="14" t="s">
        <v>1105</v>
      </c>
      <c r="B171" s="7">
        <v>5.5</v>
      </c>
    </row>
    <row r="172" spans="1:2" x14ac:dyDescent="0.3">
      <c r="A172" s="15" t="s">
        <v>1110</v>
      </c>
      <c r="B172" s="9">
        <v>5.9</v>
      </c>
    </row>
    <row r="173" spans="1:2" x14ac:dyDescent="0.3">
      <c r="A173" s="14" t="s">
        <v>73</v>
      </c>
      <c r="B173" s="7">
        <v>6.8</v>
      </c>
    </row>
    <row r="174" spans="1:2" x14ac:dyDescent="0.3">
      <c r="A174" s="15" t="s">
        <v>200</v>
      </c>
      <c r="B174" s="9">
        <v>6.8</v>
      </c>
    </row>
    <row r="175" spans="1:2" x14ac:dyDescent="0.3">
      <c r="A175" s="14" t="s">
        <v>1134</v>
      </c>
      <c r="B175" s="7">
        <v>8.1</v>
      </c>
    </row>
    <row r="176" spans="1:2" x14ac:dyDescent="0.3">
      <c r="A176" s="15" t="s">
        <v>307</v>
      </c>
      <c r="B176" s="9">
        <v>6.5</v>
      </c>
    </row>
    <row r="177" spans="1:2" x14ac:dyDescent="0.3">
      <c r="A177" s="14" t="s">
        <v>1145</v>
      </c>
      <c r="B177" s="7">
        <v>7.2</v>
      </c>
    </row>
    <row r="178" spans="1:2" x14ac:dyDescent="0.3">
      <c r="A178" s="15" t="s">
        <v>471</v>
      </c>
      <c r="B178" s="9">
        <v>6.7</v>
      </c>
    </row>
    <row r="179" spans="1:2" x14ac:dyDescent="0.3">
      <c r="A179" s="14" t="s">
        <v>1156</v>
      </c>
      <c r="B179" s="7">
        <v>8.1</v>
      </c>
    </row>
    <row r="180" spans="1:2" x14ac:dyDescent="0.3">
      <c r="A180" s="15" t="s">
        <v>803</v>
      </c>
      <c r="B180" s="9">
        <v>7.6</v>
      </c>
    </row>
    <row r="181" spans="1:2" x14ac:dyDescent="0.3">
      <c r="A181" s="14" t="s">
        <v>509</v>
      </c>
      <c r="B181" s="7">
        <v>7.4</v>
      </c>
    </row>
    <row r="182" spans="1:2" x14ac:dyDescent="0.3">
      <c r="A182" s="15" t="s">
        <v>1170</v>
      </c>
      <c r="B182" s="9">
        <v>7.6</v>
      </c>
    </row>
    <row r="183" spans="1:2" x14ac:dyDescent="0.3">
      <c r="A183" s="14" t="s">
        <v>1177</v>
      </c>
      <c r="B183" s="7">
        <v>6.7</v>
      </c>
    </row>
    <row r="184" spans="1:2" x14ac:dyDescent="0.3">
      <c r="A184" s="15" t="s">
        <v>1170</v>
      </c>
      <c r="B184" s="9">
        <v>6.5</v>
      </c>
    </row>
    <row r="185" spans="1:2" x14ac:dyDescent="0.3">
      <c r="A185" s="14" t="s">
        <v>422</v>
      </c>
      <c r="B185" s="7">
        <v>6.6</v>
      </c>
    </row>
    <row r="186" spans="1:2" x14ac:dyDescent="0.3">
      <c r="A186" s="15" t="s">
        <v>1035</v>
      </c>
      <c r="B186" s="9">
        <v>6.7</v>
      </c>
    </row>
    <row r="187" spans="1:2" x14ac:dyDescent="0.3">
      <c r="A187" s="14" t="s">
        <v>1199</v>
      </c>
      <c r="B187" s="7">
        <v>6.4</v>
      </c>
    </row>
    <row r="188" spans="1:2" x14ac:dyDescent="0.3">
      <c r="A188" s="15" t="s">
        <v>1023</v>
      </c>
      <c r="B188" s="9">
        <v>5.8</v>
      </c>
    </row>
    <row r="189" spans="1:2" x14ac:dyDescent="0.3">
      <c r="A189" s="14" t="s">
        <v>1211</v>
      </c>
      <c r="B189" s="7">
        <v>7.4</v>
      </c>
    </row>
    <row r="190" spans="1:2" x14ac:dyDescent="0.3">
      <c r="A190" s="15" t="s">
        <v>105</v>
      </c>
      <c r="B190" s="9">
        <v>7.8</v>
      </c>
    </row>
    <row r="191" spans="1:2" x14ac:dyDescent="0.3">
      <c r="A191" s="14" t="s">
        <v>1221</v>
      </c>
      <c r="B191" s="7">
        <v>6.6</v>
      </c>
    </row>
    <row r="192" spans="1:2" x14ac:dyDescent="0.3">
      <c r="A192" s="15" t="s">
        <v>73</v>
      </c>
      <c r="B192" s="9">
        <v>4.9000000000000004</v>
      </c>
    </row>
    <row r="193" spans="1:2" x14ac:dyDescent="0.3">
      <c r="A193" s="14" t="s">
        <v>1231</v>
      </c>
      <c r="B193" s="7">
        <v>6.5</v>
      </c>
    </row>
    <row r="194" spans="1:2" x14ac:dyDescent="0.3">
      <c r="A194" s="15" t="s">
        <v>787</v>
      </c>
      <c r="B194" s="9">
        <v>6.2</v>
      </c>
    </row>
    <row r="195" spans="1:2" x14ac:dyDescent="0.3">
      <c r="A195" s="14" t="s">
        <v>1247</v>
      </c>
      <c r="B195" s="7">
        <v>7.3</v>
      </c>
    </row>
    <row r="196" spans="1:2" x14ac:dyDescent="0.3">
      <c r="A196" s="15" t="s">
        <v>200</v>
      </c>
      <c r="B196" s="9">
        <v>7.5</v>
      </c>
    </row>
    <row r="197" spans="1:2" x14ac:dyDescent="0.3">
      <c r="A197" s="14" t="s">
        <v>1258</v>
      </c>
      <c r="B197" s="7">
        <v>5.6</v>
      </c>
    </row>
    <row r="198" spans="1:2" x14ac:dyDescent="0.3">
      <c r="A198" s="15" t="s">
        <v>42</v>
      </c>
      <c r="B198" s="9">
        <v>8.1</v>
      </c>
    </row>
    <row r="199" spans="1:2" x14ac:dyDescent="0.3">
      <c r="A199" s="14" t="s">
        <v>1170</v>
      </c>
      <c r="B199" s="7">
        <v>6.7</v>
      </c>
    </row>
    <row r="200" spans="1:2" x14ac:dyDescent="0.3">
      <c r="A200" s="15" t="s">
        <v>852</v>
      </c>
      <c r="B200" s="9">
        <v>6.6</v>
      </c>
    </row>
    <row r="201" spans="1:2" x14ac:dyDescent="0.3">
      <c r="A201" s="14" t="s">
        <v>1280</v>
      </c>
      <c r="B201" s="7">
        <v>6.4</v>
      </c>
    </row>
    <row r="202" spans="1:2" x14ac:dyDescent="0.3">
      <c r="A202" s="15" t="s">
        <v>262</v>
      </c>
      <c r="B202" s="9">
        <v>7.5</v>
      </c>
    </row>
    <row r="203" spans="1:2" x14ac:dyDescent="0.3">
      <c r="A203" s="14" t="s">
        <v>334</v>
      </c>
      <c r="B203" s="7">
        <v>7.3</v>
      </c>
    </row>
    <row r="204" spans="1:2" x14ac:dyDescent="0.3">
      <c r="A204" s="15" t="s">
        <v>1295</v>
      </c>
      <c r="B204" s="9">
        <v>7.5</v>
      </c>
    </row>
    <row r="205" spans="1:2" x14ac:dyDescent="0.3">
      <c r="A205" s="14" t="s">
        <v>42</v>
      </c>
      <c r="B205" s="7">
        <v>5.8</v>
      </c>
    </row>
    <row r="206" spans="1:2" x14ac:dyDescent="0.3">
      <c r="A206" s="15" t="s">
        <v>647</v>
      </c>
      <c r="B206" s="9">
        <v>7.5</v>
      </c>
    </row>
    <row r="207" spans="1:2" x14ac:dyDescent="0.3">
      <c r="A207" s="14" t="s">
        <v>1313</v>
      </c>
      <c r="B207" s="7">
        <v>6.6</v>
      </c>
    </row>
    <row r="208" spans="1:2" x14ac:dyDescent="0.3">
      <c r="A208" s="15" t="s">
        <v>50</v>
      </c>
      <c r="B208" s="9">
        <v>6.7</v>
      </c>
    </row>
    <row r="209" spans="1:2" x14ac:dyDescent="0.3">
      <c r="A209" s="14" t="s">
        <v>1325</v>
      </c>
      <c r="B209" s="7">
        <v>3.7</v>
      </c>
    </row>
    <row r="210" spans="1:2" x14ac:dyDescent="0.3">
      <c r="A210" s="15" t="s">
        <v>515</v>
      </c>
      <c r="B210" s="9">
        <v>6</v>
      </c>
    </row>
    <row r="211" spans="1:2" x14ac:dyDescent="0.3">
      <c r="A211" s="14" t="s">
        <v>227</v>
      </c>
      <c r="B211" s="7">
        <v>6.4</v>
      </c>
    </row>
    <row r="212" spans="1:2" x14ac:dyDescent="0.3">
      <c r="A212" s="15" t="s">
        <v>50</v>
      </c>
      <c r="B212" s="9">
        <v>6.1</v>
      </c>
    </row>
    <row r="213" spans="1:2" x14ac:dyDescent="0.3">
      <c r="A213" s="14" t="s">
        <v>712</v>
      </c>
      <c r="B213" s="7">
        <v>6.4</v>
      </c>
    </row>
    <row r="214" spans="1:2" x14ac:dyDescent="0.3">
      <c r="A214" s="15" t="s">
        <v>227</v>
      </c>
      <c r="B214" s="9">
        <v>5.6</v>
      </c>
    </row>
    <row r="215" spans="1:2" x14ac:dyDescent="0.3">
      <c r="A215" s="14" t="s">
        <v>1356</v>
      </c>
      <c r="B215" s="7">
        <v>8</v>
      </c>
    </row>
    <row r="216" spans="1:2" x14ac:dyDescent="0.3">
      <c r="A216" s="15" t="s">
        <v>1364</v>
      </c>
      <c r="B216" s="9">
        <v>5.2</v>
      </c>
    </row>
    <row r="217" spans="1:2" x14ac:dyDescent="0.3">
      <c r="A217" s="14" t="s">
        <v>59</v>
      </c>
      <c r="B217" s="7">
        <v>7.1</v>
      </c>
    </row>
    <row r="218" spans="1:2" x14ac:dyDescent="0.3">
      <c r="A218" s="15" t="s">
        <v>1374</v>
      </c>
      <c r="B218" s="9">
        <v>4.8</v>
      </c>
    </row>
    <row r="219" spans="1:2" x14ac:dyDescent="0.3">
      <c r="A219" s="14" t="s">
        <v>1380</v>
      </c>
      <c r="B219" s="7">
        <v>7</v>
      </c>
    </row>
    <row r="220" spans="1:2" x14ac:dyDescent="0.3">
      <c r="A220" s="15" t="s">
        <v>271</v>
      </c>
      <c r="B220" s="9">
        <v>5.4</v>
      </c>
    </row>
    <row r="221" spans="1:2" x14ac:dyDescent="0.3">
      <c r="A221" s="14" t="s">
        <v>1390</v>
      </c>
      <c r="B221" s="7">
        <v>6.6</v>
      </c>
    </row>
    <row r="222" spans="1:2" x14ac:dyDescent="0.3">
      <c r="A222" s="15" t="s">
        <v>227</v>
      </c>
      <c r="B222" s="9">
        <v>6.7</v>
      </c>
    </row>
    <row r="223" spans="1:2" x14ac:dyDescent="0.3">
      <c r="A223" s="14" t="s">
        <v>1401</v>
      </c>
      <c r="B223" s="7">
        <v>6.2</v>
      </c>
    </row>
    <row r="224" spans="1:2" x14ac:dyDescent="0.3">
      <c r="A224" s="15" t="s">
        <v>1407</v>
      </c>
      <c r="B224" s="9">
        <v>6.1</v>
      </c>
    </row>
    <row r="225" spans="1:2" x14ac:dyDescent="0.3">
      <c r="A225" s="14" t="s">
        <v>1415</v>
      </c>
      <c r="B225" s="7">
        <v>5.3</v>
      </c>
    </row>
    <row r="226" spans="1:2" x14ac:dyDescent="0.3">
      <c r="A226" s="15" t="s">
        <v>1423</v>
      </c>
      <c r="B226" s="9">
        <v>6.3</v>
      </c>
    </row>
    <row r="227" spans="1:2" x14ac:dyDescent="0.3">
      <c r="A227" s="14" t="s">
        <v>1427</v>
      </c>
      <c r="B227" s="7">
        <v>7</v>
      </c>
    </row>
    <row r="228" spans="1:2" x14ac:dyDescent="0.3">
      <c r="A228" s="15" t="s">
        <v>31</v>
      </c>
      <c r="B228" s="9">
        <v>7.6</v>
      </c>
    </row>
    <row r="229" spans="1:2" x14ac:dyDescent="0.3">
      <c r="A229" s="14" t="s">
        <v>31</v>
      </c>
      <c r="B229" s="7">
        <v>6.7</v>
      </c>
    </row>
    <row r="230" spans="1:2" x14ac:dyDescent="0.3">
      <c r="A230" s="15" t="s">
        <v>271</v>
      </c>
      <c r="B230" s="9">
        <v>8.1</v>
      </c>
    </row>
    <row r="231" spans="1:2" x14ac:dyDescent="0.3">
      <c r="A231" s="14" t="s">
        <v>227</v>
      </c>
      <c r="B231" s="7">
        <v>6.7</v>
      </c>
    </row>
    <row r="232" spans="1:2" x14ac:dyDescent="0.3">
      <c r="A232" s="15" t="s">
        <v>31</v>
      </c>
      <c r="B232" s="9">
        <v>6.5</v>
      </c>
    </row>
    <row r="233" spans="1:2" x14ac:dyDescent="0.3">
      <c r="A233" s="14" t="s">
        <v>271</v>
      </c>
      <c r="B233" s="7">
        <v>7.3</v>
      </c>
    </row>
    <row r="234" spans="1:2" x14ac:dyDescent="0.3">
      <c r="A234" s="15" t="s">
        <v>1467</v>
      </c>
      <c r="B234" s="9">
        <v>6</v>
      </c>
    </row>
    <row r="235" spans="1:2" x14ac:dyDescent="0.3">
      <c r="A235" s="14" t="s">
        <v>558</v>
      </c>
      <c r="B235" s="7">
        <v>6.1</v>
      </c>
    </row>
    <row r="236" spans="1:2" x14ac:dyDescent="0.3">
      <c r="A236" s="15" t="s">
        <v>509</v>
      </c>
      <c r="B236" s="9">
        <v>5.9</v>
      </c>
    </row>
    <row r="237" spans="1:2" x14ac:dyDescent="0.3">
      <c r="A237" s="14" t="s">
        <v>1483</v>
      </c>
      <c r="B237" s="7">
        <v>7.8</v>
      </c>
    </row>
    <row r="238" spans="1:2" x14ac:dyDescent="0.3">
      <c r="A238" s="15" t="s">
        <v>50</v>
      </c>
      <c r="B238" s="9">
        <v>5.8</v>
      </c>
    </row>
    <row r="239" spans="1:2" x14ac:dyDescent="0.3">
      <c r="A239" s="14" t="s">
        <v>509</v>
      </c>
      <c r="B239" s="7">
        <v>6.3</v>
      </c>
    </row>
    <row r="240" spans="1:2" x14ac:dyDescent="0.3">
      <c r="A240" s="15" t="s">
        <v>73</v>
      </c>
      <c r="B240" s="9">
        <v>4.3</v>
      </c>
    </row>
    <row r="241" spans="1:2" x14ac:dyDescent="0.3">
      <c r="A241" s="14" t="s">
        <v>1507</v>
      </c>
      <c r="B241" s="7">
        <v>6.4</v>
      </c>
    </row>
    <row r="242" spans="1:2" x14ac:dyDescent="0.3">
      <c r="A242" s="15" t="s">
        <v>712</v>
      </c>
      <c r="B242" s="9">
        <v>6.1</v>
      </c>
    </row>
    <row r="243" spans="1:2" x14ac:dyDescent="0.3">
      <c r="A243" s="14" t="s">
        <v>50</v>
      </c>
      <c r="B243" s="7">
        <v>6.5</v>
      </c>
    </row>
    <row r="244" spans="1:2" x14ac:dyDescent="0.3">
      <c r="A244" s="15" t="s">
        <v>1017</v>
      </c>
      <c r="B244" s="9">
        <v>7.1</v>
      </c>
    </row>
    <row r="245" spans="1:2" x14ac:dyDescent="0.3">
      <c r="A245" s="14" t="s">
        <v>1528</v>
      </c>
      <c r="B245" s="7">
        <v>6.4</v>
      </c>
    </row>
    <row r="246" spans="1:2" x14ac:dyDescent="0.3">
      <c r="A246" s="15" t="s">
        <v>1533</v>
      </c>
      <c r="B246" s="9">
        <v>6.5</v>
      </c>
    </row>
    <row r="247" spans="1:2" x14ac:dyDescent="0.3">
      <c r="A247" s="14" t="s">
        <v>1170</v>
      </c>
      <c r="B247" s="7">
        <v>6.3</v>
      </c>
    </row>
    <row r="248" spans="1:2" x14ac:dyDescent="0.3">
      <c r="A248" s="15" t="s">
        <v>1544</v>
      </c>
      <c r="B248" s="9">
        <v>7.5</v>
      </c>
    </row>
    <row r="249" spans="1:2" x14ac:dyDescent="0.3">
      <c r="A249" s="14" t="s">
        <v>787</v>
      </c>
      <c r="B249" s="7">
        <v>4.9000000000000004</v>
      </c>
    </row>
    <row r="250" spans="1:2" x14ac:dyDescent="0.3">
      <c r="A250" s="15" t="s">
        <v>1556</v>
      </c>
      <c r="B250" s="9">
        <v>5.8</v>
      </c>
    </row>
    <row r="251" spans="1:2" x14ac:dyDescent="0.3">
      <c r="A251" s="14" t="s">
        <v>1571</v>
      </c>
      <c r="B251" s="7">
        <v>6.2</v>
      </c>
    </row>
    <row r="252" spans="1:2" x14ac:dyDescent="0.3">
      <c r="A252" s="15" t="s">
        <v>271</v>
      </c>
      <c r="B252" s="9">
        <v>5.5</v>
      </c>
    </row>
    <row r="253" spans="1:2" x14ac:dyDescent="0.3">
      <c r="A253" s="14" t="s">
        <v>1584</v>
      </c>
      <c r="B253" s="7">
        <v>5.4</v>
      </c>
    </row>
    <row r="254" spans="1:2" x14ac:dyDescent="0.3">
      <c r="A254" s="15" t="s">
        <v>1589</v>
      </c>
      <c r="B254" s="9">
        <v>5.8</v>
      </c>
    </row>
    <row r="255" spans="1:2" x14ac:dyDescent="0.3">
      <c r="A255" s="14" t="s">
        <v>1594</v>
      </c>
      <c r="B255" s="7">
        <v>7.1</v>
      </c>
    </row>
    <row r="256" spans="1:2" x14ac:dyDescent="0.3">
      <c r="A256" s="15" t="s">
        <v>271</v>
      </c>
      <c r="B256" s="9">
        <v>5.4</v>
      </c>
    </row>
    <row r="257" spans="1:2" x14ac:dyDescent="0.3">
      <c r="A257" s="14" t="s">
        <v>1606</v>
      </c>
      <c r="B257" s="7">
        <v>3.7</v>
      </c>
    </row>
    <row r="258" spans="1:2" x14ac:dyDescent="0.3">
      <c r="A258" s="15" t="s">
        <v>647</v>
      </c>
      <c r="B258" s="9">
        <v>6.7</v>
      </c>
    </row>
    <row r="259" spans="1:2" x14ac:dyDescent="0.3">
      <c r="A259" s="14" t="s">
        <v>50</v>
      </c>
      <c r="B259" s="7">
        <v>7.2</v>
      </c>
    </row>
    <row r="260" spans="1:2" x14ac:dyDescent="0.3">
      <c r="A260" s="15" t="s">
        <v>558</v>
      </c>
      <c r="B260" s="9">
        <v>8.8000000000000007</v>
      </c>
    </row>
    <row r="261" spans="1:2" x14ac:dyDescent="0.3">
      <c r="A261" s="14" t="s">
        <v>1628</v>
      </c>
      <c r="B261" s="7">
        <v>5.8</v>
      </c>
    </row>
    <row r="262" spans="1:2" x14ac:dyDescent="0.3">
      <c r="A262" s="15" t="s">
        <v>1634</v>
      </c>
      <c r="B262" s="9">
        <v>6.8</v>
      </c>
    </row>
    <row r="263" spans="1:2" x14ac:dyDescent="0.3">
      <c r="A263" s="14" t="s">
        <v>787</v>
      </c>
      <c r="B263" s="7">
        <v>3.8</v>
      </c>
    </row>
    <row r="264" spans="1:2" x14ac:dyDescent="0.3">
      <c r="A264" s="15" t="s">
        <v>1644</v>
      </c>
      <c r="B264" s="9">
        <v>7.1</v>
      </c>
    </row>
    <row r="265" spans="1:2" x14ac:dyDescent="0.3">
      <c r="A265" s="14" t="s">
        <v>1098</v>
      </c>
      <c r="B265" s="7">
        <v>7.2</v>
      </c>
    </row>
    <row r="266" spans="1:2" x14ac:dyDescent="0.3">
      <c r="A266" s="15" t="s">
        <v>787</v>
      </c>
      <c r="B266" s="9">
        <v>5.9</v>
      </c>
    </row>
    <row r="267" spans="1:2" x14ac:dyDescent="0.3">
      <c r="A267" s="14" t="s">
        <v>1660</v>
      </c>
      <c r="B267" s="7">
        <v>7.1</v>
      </c>
    </row>
    <row r="268" spans="1:2" x14ac:dyDescent="0.3">
      <c r="A268" s="15" t="s">
        <v>659</v>
      </c>
      <c r="B268" s="9">
        <v>8.1</v>
      </c>
    </row>
    <row r="269" spans="1:2" x14ac:dyDescent="0.3">
      <c r="A269" s="14" t="s">
        <v>1675</v>
      </c>
      <c r="B269" s="7">
        <v>6.9</v>
      </c>
    </row>
    <row r="270" spans="1:2" x14ac:dyDescent="0.3">
      <c r="A270" s="15" t="s">
        <v>1681</v>
      </c>
      <c r="B270" s="9">
        <v>4.4000000000000004</v>
      </c>
    </row>
    <row r="271" spans="1:2" x14ac:dyDescent="0.3">
      <c r="A271" s="14" t="s">
        <v>334</v>
      </c>
      <c r="B271" s="7">
        <v>6.5</v>
      </c>
    </row>
    <row r="272" spans="1:2" x14ac:dyDescent="0.3">
      <c r="A272" s="15" t="s">
        <v>1693</v>
      </c>
      <c r="B272" s="9">
        <v>8.5</v>
      </c>
    </row>
    <row r="273" spans="1:2" x14ac:dyDescent="0.3">
      <c r="A273" s="14" t="s">
        <v>1644</v>
      </c>
      <c r="B273" s="7">
        <v>7.7</v>
      </c>
    </row>
    <row r="274" spans="1:2" x14ac:dyDescent="0.3">
      <c r="A274" s="15" t="s">
        <v>105</v>
      </c>
      <c r="B274" s="9">
        <v>7.4</v>
      </c>
    </row>
    <row r="275" spans="1:2" x14ac:dyDescent="0.3">
      <c r="A275" s="14" t="s">
        <v>50</v>
      </c>
      <c r="B275" s="7">
        <v>8</v>
      </c>
    </row>
    <row r="276" spans="1:2" x14ac:dyDescent="0.3">
      <c r="A276" s="15" t="s">
        <v>227</v>
      </c>
      <c r="B276" s="9">
        <v>5.7</v>
      </c>
    </row>
    <row r="277" spans="1:2" x14ac:dyDescent="0.3">
      <c r="A277" s="14" t="s">
        <v>647</v>
      </c>
      <c r="B277" s="7">
        <v>8.5</v>
      </c>
    </row>
    <row r="278" spans="1:2" x14ac:dyDescent="0.3">
      <c r="A278" s="15" t="s">
        <v>1721</v>
      </c>
      <c r="B278" s="9">
        <v>7</v>
      </c>
    </row>
    <row r="279" spans="1:2" x14ac:dyDescent="0.3">
      <c r="A279" s="14" t="s">
        <v>1726</v>
      </c>
      <c r="B279" s="7">
        <v>7.8</v>
      </c>
    </row>
    <row r="280" spans="1:2" x14ac:dyDescent="0.3">
      <c r="A280" s="15" t="s">
        <v>1733</v>
      </c>
      <c r="B280" s="9">
        <v>7.2</v>
      </c>
    </row>
    <row r="281" spans="1:2" x14ac:dyDescent="0.3">
      <c r="A281" s="14" t="s">
        <v>334</v>
      </c>
      <c r="B281" s="7">
        <v>6.4</v>
      </c>
    </row>
    <row r="282" spans="1:2" x14ac:dyDescent="0.3">
      <c r="A282" s="15" t="s">
        <v>1681</v>
      </c>
      <c r="B282" s="9">
        <v>5.5</v>
      </c>
    </row>
    <row r="283" spans="1:2" x14ac:dyDescent="0.3">
      <c r="A283" s="14" t="s">
        <v>1752</v>
      </c>
      <c r="B283" s="7">
        <v>6.7</v>
      </c>
    </row>
    <row r="284" spans="1:2" x14ac:dyDescent="0.3">
      <c r="A284" s="15" t="s">
        <v>1758</v>
      </c>
      <c r="B284" s="9">
        <v>6.1</v>
      </c>
    </row>
    <row r="285" spans="1:2" x14ac:dyDescent="0.3">
      <c r="A285" s="14" t="s">
        <v>1765</v>
      </c>
      <c r="B285" s="7">
        <v>8.5</v>
      </c>
    </row>
    <row r="286" spans="1:2" x14ac:dyDescent="0.3">
      <c r="A286" s="15" t="s">
        <v>1771</v>
      </c>
      <c r="B286" s="9">
        <v>6.9</v>
      </c>
    </row>
    <row r="287" spans="1:2" x14ac:dyDescent="0.3">
      <c r="A287" s="14" t="s">
        <v>271</v>
      </c>
      <c r="B287" s="7">
        <v>7.3</v>
      </c>
    </row>
    <row r="288" spans="1:2" x14ac:dyDescent="0.3">
      <c r="A288" s="15" t="s">
        <v>50</v>
      </c>
      <c r="B288" s="9">
        <v>6.7</v>
      </c>
    </row>
    <row r="289" spans="1:2" x14ac:dyDescent="0.3">
      <c r="A289" s="14" t="s">
        <v>1789</v>
      </c>
      <c r="B289" s="7">
        <v>6.9</v>
      </c>
    </row>
    <row r="290" spans="1:2" x14ac:dyDescent="0.3">
      <c r="A290" s="15" t="s">
        <v>148</v>
      </c>
      <c r="B290" s="9">
        <v>5.0999999999999996</v>
      </c>
    </row>
    <row r="291" spans="1:2" x14ac:dyDescent="0.3">
      <c r="A291" s="14" t="s">
        <v>548</v>
      </c>
      <c r="B291" s="7">
        <v>6.8</v>
      </c>
    </row>
    <row r="292" spans="1:2" x14ac:dyDescent="0.3">
      <c r="A292" s="15" t="s">
        <v>628</v>
      </c>
      <c r="B292" s="9">
        <v>6.7</v>
      </c>
    </row>
    <row r="293" spans="1:2" x14ac:dyDescent="0.3">
      <c r="A293" s="14" t="s">
        <v>1814</v>
      </c>
      <c r="B293" s="7">
        <v>6</v>
      </c>
    </row>
    <row r="294" spans="1:2" x14ac:dyDescent="0.3">
      <c r="A294" s="15" t="s">
        <v>1821</v>
      </c>
      <c r="B294" s="9">
        <v>5.7</v>
      </c>
    </row>
    <row r="295" spans="1:2" x14ac:dyDescent="0.3">
      <c r="A295" s="14" t="s">
        <v>1826</v>
      </c>
      <c r="B295" s="7">
        <v>8</v>
      </c>
    </row>
    <row r="296" spans="1:2" x14ac:dyDescent="0.3">
      <c r="A296" s="15" t="s">
        <v>1831</v>
      </c>
      <c r="B296" s="9">
        <v>8.1999999999999993</v>
      </c>
    </row>
    <row r="297" spans="1:2" x14ac:dyDescent="0.3">
      <c r="A297" s="14" t="s">
        <v>42</v>
      </c>
      <c r="B297" s="7">
        <v>5.4</v>
      </c>
    </row>
    <row r="298" spans="1:2" x14ac:dyDescent="0.3">
      <c r="A298" s="15" t="s">
        <v>1841</v>
      </c>
      <c r="B298" s="9">
        <v>7.2</v>
      </c>
    </row>
    <row r="299" spans="1:2" x14ac:dyDescent="0.3">
      <c r="A299" s="14" t="s">
        <v>1849</v>
      </c>
      <c r="B299" s="7">
        <v>7.5</v>
      </c>
    </row>
    <row r="300" spans="1:2" x14ac:dyDescent="0.3">
      <c r="A300" s="15" t="s">
        <v>1853</v>
      </c>
      <c r="B300" s="9">
        <v>7</v>
      </c>
    </row>
    <row r="301" spans="1:2" x14ac:dyDescent="0.3">
      <c r="A301" s="14" t="s">
        <v>1860</v>
      </c>
      <c r="B301" s="7">
        <v>3.3</v>
      </c>
    </row>
    <row r="302" spans="1:2" x14ac:dyDescent="0.3">
      <c r="A302" s="15" t="s">
        <v>127</v>
      </c>
      <c r="B302" s="9">
        <v>6</v>
      </c>
    </row>
    <row r="303" spans="1:2" x14ac:dyDescent="0.3">
      <c r="A303" s="14" t="s">
        <v>416</v>
      </c>
      <c r="B303" s="7">
        <v>7.1</v>
      </c>
    </row>
    <row r="304" spans="1:2" x14ac:dyDescent="0.3">
      <c r="A304" s="15" t="s">
        <v>1875</v>
      </c>
      <c r="B304" s="9">
        <v>5.4</v>
      </c>
    </row>
    <row r="305" spans="1:2" x14ac:dyDescent="0.3">
      <c r="A305" s="14" t="s">
        <v>50</v>
      </c>
      <c r="B305" s="7">
        <v>6.1</v>
      </c>
    </row>
    <row r="306" spans="1:2" x14ac:dyDescent="0.3">
      <c r="A306" s="15" t="s">
        <v>1885</v>
      </c>
      <c r="B306" s="9">
        <v>5.3</v>
      </c>
    </row>
    <row r="307" spans="1:2" x14ac:dyDescent="0.3">
      <c r="A307" s="14" t="s">
        <v>515</v>
      </c>
      <c r="B307" s="7">
        <v>2.2000000000000002</v>
      </c>
    </row>
    <row r="308" spans="1:2" x14ac:dyDescent="0.3">
      <c r="A308" s="15" t="s">
        <v>1897</v>
      </c>
      <c r="B308" s="9">
        <v>7</v>
      </c>
    </row>
    <row r="309" spans="1:2" x14ac:dyDescent="0.3">
      <c r="A309" s="14" t="s">
        <v>1904</v>
      </c>
      <c r="B309" s="7">
        <v>3.8</v>
      </c>
    </row>
    <row r="310" spans="1:2" x14ac:dyDescent="0.3">
      <c r="A310" s="15" t="s">
        <v>1910</v>
      </c>
      <c r="B310" s="9">
        <v>6.9</v>
      </c>
    </row>
    <row r="311" spans="1:2" x14ac:dyDescent="0.3">
      <c r="A311" s="14" t="s">
        <v>471</v>
      </c>
      <c r="B311" s="7">
        <v>7.2</v>
      </c>
    </row>
    <row r="312" spans="1:2" x14ac:dyDescent="0.3">
      <c r="A312" s="15" t="s">
        <v>1924</v>
      </c>
      <c r="B312" s="9">
        <v>7.3</v>
      </c>
    </row>
    <row r="313" spans="1:2" x14ac:dyDescent="0.3">
      <c r="A313" s="14" t="s">
        <v>1930</v>
      </c>
      <c r="B313" s="7">
        <v>6.3</v>
      </c>
    </row>
    <row r="314" spans="1:2" x14ac:dyDescent="0.3">
      <c r="A314" s="15" t="s">
        <v>1935</v>
      </c>
      <c r="B314" s="9">
        <v>7.5</v>
      </c>
    </row>
    <row r="315" spans="1:2" x14ac:dyDescent="0.3">
      <c r="A315" s="14" t="s">
        <v>1941</v>
      </c>
      <c r="B315" s="7">
        <v>7.6</v>
      </c>
    </row>
    <row r="316" spans="1:2" x14ac:dyDescent="0.3">
      <c r="A316" s="15" t="s">
        <v>1949</v>
      </c>
      <c r="B316" s="9">
        <v>6.8</v>
      </c>
    </row>
    <row r="317" spans="1:2" x14ac:dyDescent="0.3">
      <c r="A317" s="14" t="s">
        <v>1955</v>
      </c>
      <c r="B317" s="7">
        <v>5.2</v>
      </c>
    </row>
    <row r="318" spans="1:2" x14ac:dyDescent="0.3">
      <c r="A318" s="15" t="s">
        <v>1961</v>
      </c>
      <c r="B318" s="9">
        <v>7.7</v>
      </c>
    </row>
    <row r="319" spans="1:2" x14ac:dyDescent="0.3">
      <c r="A319" s="14" t="s">
        <v>1671</v>
      </c>
      <c r="B319" s="7">
        <v>6.2</v>
      </c>
    </row>
    <row r="320" spans="1:2" x14ac:dyDescent="0.3">
      <c r="A320" s="15" t="s">
        <v>73</v>
      </c>
      <c r="B320" s="9">
        <v>7.7</v>
      </c>
    </row>
    <row r="321" spans="1:2" x14ac:dyDescent="0.3">
      <c r="A321" s="14" t="s">
        <v>1415</v>
      </c>
      <c r="B321" s="7">
        <v>4.3</v>
      </c>
    </row>
    <row r="322" spans="1:2" x14ac:dyDescent="0.3">
      <c r="A322" s="15" t="s">
        <v>1985</v>
      </c>
      <c r="B322" s="9">
        <v>6.9</v>
      </c>
    </row>
    <row r="323" spans="1:2" x14ac:dyDescent="0.3">
      <c r="A323" s="14" t="s">
        <v>471</v>
      </c>
      <c r="B323" s="7">
        <v>6.6</v>
      </c>
    </row>
    <row r="324" spans="1:2" x14ac:dyDescent="0.3">
      <c r="A324" s="15" t="s">
        <v>1996</v>
      </c>
      <c r="B324" s="9">
        <v>7</v>
      </c>
    </row>
    <row r="325" spans="1:2" x14ac:dyDescent="0.3">
      <c r="A325" s="14" t="s">
        <v>2001</v>
      </c>
      <c r="B325" s="7">
        <v>6.7</v>
      </c>
    </row>
    <row r="326" spans="1:2" x14ac:dyDescent="0.3">
      <c r="A326" s="15" t="s">
        <v>471</v>
      </c>
      <c r="B326" s="9">
        <v>8.1999999999999993</v>
      </c>
    </row>
    <row r="327" spans="1:2" x14ac:dyDescent="0.3">
      <c r="A327" s="14" t="s">
        <v>558</v>
      </c>
      <c r="B327" s="7">
        <v>8.9</v>
      </c>
    </row>
    <row r="328" spans="1:2" x14ac:dyDescent="0.3">
      <c r="A328" s="15" t="s">
        <v>558</v>
      </c>
      <c r="B328" s="9">
        <v>8.6999999999999993</v>
      </c>
    </row>
    <row r="329" spans="1:2" x14ac:dyDescent="0.3">
      <c r="A329" s="14" t="s">
        <v>42</v>
      </c>
      <c r="B329" s="7">
        <v>5.5</v>
      </c>
    </row>
    <row r="330" spans="1:2" x14ac:dyDescent="0.3">
      <c r="A330" s="15" t="s">
        <v>1930</v>
      </c>
      <c r="B330" s="9">
        <v>5.7</v>
      </c>
    </row>
    <row r="331" spans="1:2" x14ac:dyDescent="0.3">
      <c r="A331" s="14" t="s">
        <v>2027</v>
      </c>
      <c r="B331" s="7">
        <v>6.3</v>
      </c>
    </row>
    <row r="332" spans="1:2" x14ac:dyDescent="0.3">
      <c r="A332" s="15" t="s">
        <v>227</v>
      </c>
      <c r="B332" s="9">
        <v>5.9</v>
      </c>
    </row>
    <row r="333" spans="1:2" x14ac:dyDescent="0.3">
      <c r="A333" s="14" t="s">
        <v>1390</v>
      </c>
      <c r="B333" s="7">
        <v>7.6</v>
      </c>
    </row>
    <row r="334" spans="1:2" x14ac:dyDescent="0.3">
      <c r="A334" s="15" t="s">
        <v>200</v>
      </c>
      <c r="B334" s="9">
        <v>6.6</v>
      </c>
    </row>
    <row r="335" spans="1:2" x14ac:dyDescent="0.3">
      <c r="A335" s="14" t="s">
        <v>59</v>
      </c>
      <c r="B335" s="7">
        <v>5.3</v>
      </c>
    </row>
    <row r="336" spans="1:2" x14ac:dyDescent="0.3">
      <c r="A336" s="15" t="s">
        <v>2055</v>
      </c>
      <c r="B336" s="9">
        <v>6</v>
      </c>
    </row>
    <row r="337" spans="1:11" x14ac:dyDescent="0.3">
      <c r="A337" s="14" t="s">
        <v>2060</v>
      </c>
      <c r="B337" s="7">
        <v>8</v>
      </c>
    </row>
    <row r="338" spans="1:11" x14ac:dyDescent="0.3">
      <c r="A338" s="15" t="s">
        <v>1628</v>
      </c>
      <c r="B338" s="9">
        <v>5.6</v>
      </c>
    </row>
    <row r="339" spans="1:11" x14ac:dyDescent="0.3">
      <c r="A339" s="14" t="s">
        <v>200</v>
      </c>
      <c r="B339" s="7">
        <v>5.9</v>
      </c>
    </row>
    <row r="340" spans="1:11" x14ac:dyDescent="0.3">
      <c r="A340" s="15" t="s">
        <v>2075</v>
      </c>
      <c r="B340" s="9">
        <v>7.3</v>
      </c>
    </row>
    <row r="341" spans="1:11" x14ac:dyDescent="0.3">
      <c r="A341" s="14" t="s">
        <v>271</v>
      </c>
      <c r="B341" s="7">
        <v>7.9</v>
      </c>
      <c r="K341" t="s">
        <v>19711</v>
      </c>
    </row>
    <row r="342" spans="1:11" x14ac:dyDescent="0.3">
      <c r="A342" s="15" t="s">
        <v>59</v>
      </c>
      <c r="B342" s="9">
        <v>6.8</v>
      </c>
    </row>
    <row r="343" spans="1:11" x14ac:dyDescent="0.3">
      <c r="A343" s="14" t="s">
        <v>422</v>
      </c>
      <c r="B343" s="7">
        <v>6.6</v>
      </c>
    </row>
    <row r="344" spans="1:11" x14ac:dyDescent="0.3">
      <c r="A344" s="15" t="s">
        <v>2094</v>
      </c>
      <c r="B344" s="9">
        <v>6.6</v>
      </c>
    </row>
    <row r="345" spans="1:11" x14ac:dyDescent="0.3">
      <c r="A345" s="14" t="s">
        <v>2100</v>
      </c>
      <c r="B345" s="7">
        <v>7</v>
      </c>
    </row>
    <row r="346" spans="1:11" x14ac:dyDescent="0.3">
      <c r="A346" s="15" t="s">
        <v>803</v>
      </c>
      <c r="B346" s="9">
        <v>7</v>
      </c>
    </row>
    <row r="347" spans="1:11" x14ac:dyDescent="0.3">
      <c r="A347" s="14" t="s">
        <v>2114</v>
      </c>
      <c r="B347" s="7">
        <v>7.3</v>
      </c>
    </row>
    <row r="348" spans="1:11" x14ac:dyDescent="0.3">
      <c r="A348" s="15" t="s">
        <v>2120</v>
      </c>
      <c r="B348" s="9">
        <v>5.5</v>
      </c>
    </row>
    <row r="349" spans="1:11" x14ac:dyDescent="0.3">
      <c r="A349" s="14" t="s">
        <v>2125</v>
      </c>
      <c r="B349" s="7">
        <v>8.5</v>
      </c>
    </row>
    <row r="350" spans="1:11" x14ac:dyDescent="0.3">
      <c r="A350" s="15" t="s">
        <v>2131</v>
      </c>
      <c r="B350" s="9">
        <v>7.5</v>
      </c>
    </row>
    <row r="351" spans="1:11" x14ac:dyDescent="0.3">
      <c r="A351" s="14" t="s">
        <v>2136</v>
      </c>
      <c r="B351" s="7">
        <v>7</v>
      </c>
    </row>
    <row r="352" spans="1:11" x14ac:dyDescent="0.3">
      <c r="A352" s="15" t="s">
        <v>2142</v>
      </c>
      <c r="B352" s="9">
        <v>7.8</v>
      </c>
    </row>
    <row r="353" spans="1:2" x14ac:dyDescent="0.3">
      <c r="A353" s="14" t="s">
        <v>50</v>
      </c>
      <c r="B353" s="7">
        <v>7.6</v>
      </c>
    </row>
    <row r="354" spans="1:2" x14ac:dyDescent="0.3">
      <c r="A354" s="15" t="s">
        <v>1295</v>
      </c>
      <c r="B354" s="9">
        <v>7.6</v>
      </c>
    </row>
    <row r="355" spans="1:2" x14ac:dyDescent="0.3">
      <c r="A355" s="14" t="s">
        <v>2161</v>
      </c>
      <c r="B355" s="7">
        <v>6.8</v>
      </c>
    </row>
    <row r="356" spans="1:2" x14ac:dyDescent="0.3">
      <c r="A356" s="15" t="s">
        <v>2168</v>
      </c>
      <c r="B356" s="9">
        <v>5</v>
      </c>
    </row>
    <row r="357" spans="1:2" x14ac:dyDescent="0.3">
      <c r="A357" s="14" t="s">
        <v>2174</v>
      </c>
      <c r="B357" s="7">
        <v>7.1</v>
      </c>
    </row>
    <row r="358" spans="1:2" x14ac:dyDescent="0.3">
      <c r="A358" s="15" t="s">
        <v>2136</v>
      </c>
      <c r="B358" s="9">
        <v>5.5</v>
      </c>
    </row>
    <row r="359" spans="1:2" x14ac:dyDescent="0.3">
      <c r="A359" s="14" t="s">
        <v>2185</v>
      </c>
      <c r="B359" s="7">
        <v>5.6</v>
      </c>
    </row>
    <row r="360" spans="1:2" x14ac:dyDescent="0.3">
      <c r="A360" s="15" t="s">
        <v>659</v>
      </c>
      <c r="B360" s="9">
        <v>7.1</v>
      </c>
    </row>
    <row r="361" spans="1:2" x14ac:dyDescent="0.3">
      <c r="A361" s="14" t="s">
        <v>2195</v>
      </c>
      <c r="B361" s="7">
        <v>4.9000000000000004</v>
      </c>
    </row>
    <row r="362" spans="1:2" x14ac:dyDescent="0.3">
      <c r="A362" s="15" t="s">
        <v>2202</v>
      </c>
      <c r="B362" s="9">
        <v>7.4</v>
      </c>
    </row>
    <row r="363" spans="1:2" x14ac:dyDescent="0.3">
      <c r="A363" s="14" t="s">
        <v>2208</v>
      </c>
      <c r="B363" s="7">
        <v>5.7</v>
      </c>
    </row>
    <row r="364" spans="1:2" x14ac:dyDescent="0.3">
      <c r="A364" s="15" t="s">
        <v>2215</v>
      </c>
      <c r="B364" s="9">
        <v>6.4</v>
      </c>
    </row>
    <row r="365" spans="1:2" x14ac:dyDescent="0.3">
      <c r="A365" s="14" t="s">
        <v>200</v>
      </c>
      <c r="B365" s="7">
        <v>5.9</v>
      </c>
    </row>
    <row r="366" spans="1:2" x14ac:dyDescent="0.3">
      <c r="A366" s="15" t="s">
        <v>42</v>
      </c>
      <c r="B366" s="9">
        <v>5.5</v>
      </c>
    </row>
    <row r="367" spans="1:2" x14ac:dyDescent="0.3">
      <c r="A367" s="14" t="s">
        <v>2230</v>
      </c>
      <c r="B367" s="7">
        <v>6.9</v>
      </c>
    </row>
    <row r="368" spans="1:2" x14ac:dyDescent="0.3">
      <c r="A368" s="15" t="s">
        <v>1675</v>
      </c>
      <c r="B368" s="9">
        <v>6.2</v>
      </c>
    </row>
    <row r="369" spans="1:2" x14ac:dyDescent="0.3">
      <c r="A369" s="14" t="s">
        <v>334</v>
      </c>
      <c r="B369" s="7">
        <v>7</v>
      </c>
    </row>
    <row r="370" spans="1:2" x14ac:dyDescent="0.3">
      <c r="A370" s="15" t="s">
        <v>1170</v>
      </c>
      <c r="B370" s="9">
        <v>5.6</v>
      </c>
    </row>
    <row r="371" spans="1:2" x14ac:dyDescent="0.3">
      <c r="A371" s="14" t="s">
        <v>1280</v>
      </c>
      <c r="B371" s="7">
        <v>7</v>
      </c>
    </row>
    <row r="372" spans="1:2" x14ac:dyDescent="0.3">
      <c r="A372" s="15" t="s">
        <v>2256</v>
      </c>
      <c r="B372" s="9">
        <v>6.8</v>
      </c>
    </row>
    <row r="373" spans="1:2" x14ac:dyDescent="0.3">
      <c r="A373" s="14" t="s">
        <v>1390</v>
      </c>
      <c r="B373" s="7">
        <v>5.4</v>
      </c>
    </row>
    <row r="374" spans="1:2" x14ac:dyDescent="0.3">
      <c r="A374" s="15" t="s">
        <v>464</v>
      </c>
      <c r="B374" s="9">
        <v>6.1</v>
      </c>
    </row>
    <row r="375" spans="1:2" x14ac:dyDescent="0.3">
      <c r="A375" s="14" t="s">
        <v>2174</v>
      </c>
      <c r="B375" s="7">
        <v>6.7</v>
      </c>
    </row>
    <row r="376" spans="1:2" x14ac:dyDescent="0.3">
      <c r="A376" s="15" t="s">
        <v>173</v>
      </c>
      <c r="B376" s="9">
        <v>6.9</v>
      </c>
    </row>
    <row r="377" spans="1:2" x14ac:dyDescent="0.3">
      <c r="A377" s="14" t="s">
        <v>1634</v>
      </c>
      <c r="B377" s="7">
        <v>8</v>
      </c>
    </row>
    <row r="378" spans="1:2" x14ac:dyDescent="0.3">
      <c r="A378" s="15" t="s">
        <v>2290</v>
      </c>
      <c r="B378" s="9">
        <v>4.4000000000000004</v>
      </c>
    </row>
    <row r="379" spans="1:2" x14ac:dyDescent="0.3">
      <c r="A379" s="14" t="s">
        <v>2298</v>
      </c>
      <c r="B379" s="7">
        <v>7.3</v>
      </c>
    </row>
    <row r="380" spans="1:2" x14ac:dyDescent="0.3">
      <c r="A380" s="15" t="s">
        <v>712</v>
      </c>
      <c r="B380" s="9">
        <v>6.3</v>
      </c>
    </row>
    <row r="381" spans="1:2" x14ac:dyDescent="0.3">
      <c r="A381" s="14" t="s">
        <v>2308</v>
      </c>
      <c r="B381" s="7">
        <v>7.7</v>
      </c>
    </row>
    <row r="382" spans="1:2" x14ac:dyDescent="0.3">
      <c r="A382" s="15" t="s">
        <v>2313</v>
      </c>
      <c r="B382" s="9">
        <v>6.5</v>
      </c>
    </row>
    <row r="383" spans="1:2" x14ac:dyDescent="0.3">
      <c r="A383" s="14" t="s">
        <v>1156</v>
      </c>
      <c r="B383" s="7">
        <v>7.8</v>
      </c>
    </row>
    <row r="384" spans="1:2" x14ac:dyDescent="0.3">
      <c r="A384" s="15" t="s">
        <v>712</v>
      </c>
      <c r="B384" s="9">
        <v>6.4</v>
      </c>
    </row>
    <row r="385" spans="1:2" x14ac:dyDescent="0.3">
      <c r="A385" s="14" t="s">
        <v>1528</v>
      </c>
      <c r="B385" s="7">
        <v>7.8</v>
      </c>
    </row>
    <row r="386" spans="1:2" x14ac:dyDescent="0.3">
      <c r="A386" s="15" t="s">
        <v>81</v>
      </c>
      <c r="B386" s="9">
        <v>5.8</v>
      </c>
    </row>
    <row r="387" spans="1:2" x14ac:dyDescent="0.3">
      <c r="A387" s="14" t="s">
        <v>792</v>
      </c>
      <c r="B387" s="7">
        <v>7.1</v>
      </c>
    </row>
    <row r="388" spans="1:2" x14ac:dyDescent="0.3">
      <c r="A388" s="15" t="s">
        <v>2341</v>
      </c>
      <c r="B388" s="9">
        <v>7.1</v>
      </c>
    </row>
    <row r="389" spans="1:2" x14ac:dyDescent="0.3">
      <c r="A389" s="14" t="s">
        <v>1199</v>
      </c>
      <c r="B389" s="7">
        <v>6.8</v>
      </c>
    </row>
    <row r="390" spans="1:2" x14ac:dyDescent="0.3">
      <c r="A390" s="15" t="s">
        <v>2358</v>
      </c>
      <c r="B390" s="9">
        <v>4.8</v>
      </c>
    </row>
    <row r="391" spans="1:2" x14ac:dyDescent="0.3">
      <c r="A391" s="14" t="s">
        <v>1752</v>
      </c>
      <c r="B391" s="7">
        <v>6.2</v>
      </c>
    </row>
    <row r="392" spans="1:2" x14ac:dyDescent="0.3">
      <c r="A392" s="15" t="s">
        <v>1681</v>
      </c>
      <c r="B392" s="9">
        <v>6.9</v>
      </c>
    </row>
    <row r="393" spans="1:2" x14ac:dyDescent="0.3">
      <c r="A393" s="14" t="s">
        <v>1120</v>
      </c>
      <c r="B393" s="7">
        <v>7.3</v>
      </c>
    </row>
    <row r="394" spans="1:2" x14ac:dyDescent="0.3">
      <c r="A394" s="15" t="s">
        <v>1415</v>
      </c>
      <c r="B394" s="9">
        <v>6.6</v>
      </c>
    </row>
    <row r="395" spans="1:2" x14ac:dyDescent="0.3">
      <c r="A395" s="14" t="s">
        <v>1528</v>
      </c>
      <c r="B395" s="7">
        <v>6.9</v>
      </c>
    </row>
    <row r="396" spans="1:2" x14ac:dyDescent="0.3">
      <c r="A396" s="15" t="s">
        <v>471</v>
      </c>
      <c r="B396" s="9">
        <v>6.2</v>
      </c>
    </row>
    <row r="397" spans="1:2" x14ac:dyDescent="0.3">
      <c r="A397" s="14" t="s">
        <v>1380</v>
      </c>
      <c r="B397" s="7">
        <v>6.7</v>
      </c>
    </row>
    <row r="398" spans="1:2" x14ac:dyDescent="0.3">
      <c r="A398" s="15" t="s">
        <v>1961</v>
      </c>
      <c r="B398" s="9">
        <v>7.6</v>
      </c>
    </row>
    <row r="399" spans="1:2" x14ac:dyDescent="0.3">
      <c r="A399" s="14" t="s">
        <v>1077</v>
      </c>
      <c r="B399" s="7">
        <v>6.7</v>
      </c>
    </row>
    <row r="400" spans="1:2" x14ac:dyDescent="0.3">
      <c r="A400" s="15" t="s">
        <v>2407</v>
      </c>
      <c r="B400" s="9">
        <v>6.2</v>
      </c>
    </row>
    <row r="401" spans="1:2" x14ac:dyDescent="0.3">
      <c r="A401" s="14" t="s">
        <v>214</v>
      </c>
      <c r="B401" s="7">
        <v>7.3</v>
      </c>
    </row>
    <row r="402" spans="1:2" x14ac:dyDescent="0.3">
      <c r="A402" s="15" t="s">
        <v>334</v>
      </c>
      <c r="B402" s="9">
        <v>6</v>
      </c>
    </row>
    <row r="403" spans="1:2" x14ac:dyDescent="0.3">
      <c r="A403" s="14" t="s">
        <v>271</v>
      </c>
      <c r="B403" s="7">
        <v>7.1</v>
      </c>
    </row>
    <row r="404" spans="1:2" x14ac:dyDescent="0.3">
      <c r="A404" s="15" t="s">
        <v>687</v>
      </c>
      <c r="B404" s="9">
        <v>7.1</v>
      </c>
    </row>
    <row r="405" spans="1:2" x14ac:dyDescent="0.3">
      <c r="A405" s="14" t="s">
        <v>923</v>
      </c>
      <c r="B405" s="7">
        <v>5.5</v>
      </c>
    </row>
    <row r="406" spans="1:2" x14ac:dyDescent="0.3">
      <c r="A406" s="15" t="s">
        <v>2449</v>
      </c>
      <c r="B406" s="9">
        <v>5.6</v>
      </c>
    </row>
    <row r="407" spans="1:2" x14ac:dyDescent="0.3">
      <c r="A407" s="14" t="s">
        <v>2455</v>
      </c>
      <c r="B407" s="7">
        <v>7.5</v>
      </c>
    </row>
    <row r="408" spans="1:2" x14ac:dyDescent="0.3">
      <c r="A408" s="15" t="s">
        <v>227</v>
      </c>
      <c r="B408" s="9">
        <v>5.4</v>
      </c>
    </row>
    <row r="409" spans="1:2" x14ac:dyDescent="0.3">
      <c r="A409" s="14" t="s">
        <v>2469</v>
      </c>
      <c r="B409" s="7">
        <v>4.3</v>
      </c>
    </row>
    <row r="410" spans="1:2" x14ac:dyDescent="0.3">
      <c r="A410" s="15" t="s">
        <v>2476</v>
      </c>
      <c r="B410" s="9">
        <v>4.9000000000000004</v>
      </c>
    </row>
    <row r="411" spans="1:2" x14ac:dyDescent="0.3">
      <c r="A411" s="14" t="s">
        <v>647</v>
      </c>
      <c r="B411" s="7">
        <v>7.1</v>
      </c>
    </row>
    <row r="412" spans="1:2" x14ac:dyDescent="0.3">
      <c r="A412" s="15" t="s">
        <v>2490</v>
      </c>
      <c r="B412" s="9">
        <v>6.4</v>
      </c>
    </row>
    <row r="413" spans="1:2" x14ac:dyDescent="0.3">
      <c r="A413" s="14" t="s">
        <v>2502</v>
      </c>
      <c r="B413" s="7">
        <v>4.3</v>
      </c>
    </row>
    <row r="414" spans="1:2" x14ac:dyDescent="0.3">
      <c r="A414" s="15" t="s">
        <v>227</v>
      </c>
      <c r="B414" s="9">
        <v>6.1</v>
      </c>
    </row>
    <row r="415" spans="1:2" x14ac:dyDescent="0.3">
      <c r="A415" s="14" t="s">
        <v>2512</v>
      </c>
      <c r="B415" s="7">
        <v>7</v>
      </c>
    </row>
    <row r="416" spans="1:2" x14ac:dyDescent="0.3">
      <c r="A416" s="15" t="s">
        <v>2518</v>
      </c>
      <c r="B416" s="9">
        <v>7.7</v>
      </c>
    </row>
    <row r="417" spans="1:2" x14ac:dyDescent="0.3">
      <c r="A417" s="14" t="s">
        <v>1644</v>
      </c>
      <c r="B417" s="7">
        <v>5.9</v>
      </c>
    </row>
    <row r="418" spans="1:2" x14ac:dyDescent="0.3">
      <c r="A418" s="15" t="s">
        <v>2527</v>
      </c>
      <c r="B418" s="9">
        <v>6.7</v>
      </c>
    </row>
    <row r="419" spans="1:2" x14ac:dyDescent="0.3">
      <c r="A419" s="14" t="s">
        <v>50</v>
      </c>
      <c r="B419" s="7">
        <v>6.5</v>
      </c>
    </row>
    <row r="420" spans="1:2" x14ac:dyDescent="0.3">
      <c r="A420" s="15" t="s">
        <v>50</v>
      </c>
      <c r="B420" s="9">
        <v>7.1</v>
      </c>
    </row>
    <row r="421" spans="1:2" x14ac:dyDescent="0.3">
      <c r="A421" s="14" t="s">
        <v>1483</v>
      </c>
      <c r="B421" s="7">
        <v>7.3</v>
      </c>
    </row>
    <row r="422" spans="1:2" x14ac:dyDescent="0.3">
      <c r="A422" s="15" t="s">
        <v>1671</v>
      </c>
      <c r="B422" s="9">
        <v>6.5</v>
      </c>
    </row>
    <row r="423" spans="1:2" x14ac:dyDescent="0.3">
      <c r="A423" s="14" t="s">
        <v>1325</v>
      </c>
      <c r="B423" s="7">
        <v>7</v>
      </c>
    </row>
    <row r="424" spans="1:2" x14ac:dyDescent="0.3">
      <c r="A424" s="15" t="s">
        <v>471</v>
      </c>
      <c r="B424" s="9">
        <v>6.8</v>
      </c>
    </row>
    <row r="425" spans="1:2" x14ac:dyDescent="0.3">
      <c r="A425" s="14" t="s">
        <v>2556</v>
      </c>
      <c r="B425" s="7">
        <v>7.2</v>
      </c>
    </row>
    <row r="426" spans="1:2" x14ac:dyDescent="0.3">
      <c r="A426" s="15" t="s">
        <v>2566</v>
      </c>
      <c r="B426" s="9">
        <v>6.1</v>
      </c>
    </row>
    <row r="427" spans="1:2" x14ac:dyDescent="0.3">
      <c r="A427" s="14" t="s">
        <v>422</v>
      </c>
      <c r="B427" s="7">
        <v>6.7</v>
      </c>
    </row>
    <row r="428" spans="1:2" x14ac:dyDescent="0.3">
      <c r="A428" s="15" t="s">
        <v>2575</v>
      </c>
      <c r="B428" s="9">
        <v>6.4</v>
      </c>
    </row>
    <row r="429" spans="1:2" x14ac:dyDescent="0.3">
      <c r="A429" s="14" t="s">
        <v>2168</v>
      </c>
      <c r="B429" s="7">
        <v>4.4000000000000004</v>
      </c>
    </row>
    <row r="430" spans="1:2" x14ac:dyDescent="0.3">
      <c r="A430" s="15" t="s">
        <v>1671</v>
      </c>
      <c r="B430" s="9">
        <v>5.4</v>
      </c>
    </row>
    <row r="431" spans="1:2" x14ac:dyDescent="0.3">
      <c r="A431" s="14" t="s">
        <v>1628</v>
      </c>
      <c r="B431" s="7">
        <v>6.5</v>
      </c>
    </row>
    <row r="432" spans="1:2" x14ac:dyDescent="0.3">
      <c r="A432" s="15" t="s">
        <v>1415</v>
      </c>
      <c r="B432" s="9">
        <v>6.7</v>
      </c>
    </row>
    <row r="433" spans="1:11" x14ac:dyDescent="0.3">
      <c r="A433" s="14" t="s">
        <v>852</v>
      </c>
      <c r="B433" s="7">
        <v>8.1</v>
      </c>
    </row>
    <row r="434" spans="1:11" x14ac:dyDescent="0.3">
      <c r="A434" s="15" t="s">
        <v>1415</v>
      </c>
      <c r="B434" s="9">
        <v>5.6</v>
      </c>
    </row>
    <row r="435" spans="1:11" x14ac:dyDescent="0.3">
      <c r="A435" s="14" t="s">
        <v>621</v>
      </c>
      <c r="B435" s="7">
        <v>6.3</v>
      </c>
    </row>
    <row r="436" spans="1:11" x14ac:dyDescent="0.3">
      <c r="A436" s="15" t="s">
        <v>1401</v>
      </c>
      <c r="B436" s="9">
        <v>7.3</v>
      </c>
    </row>
    <row r="437" spans="1:11" x14ac:dyDescent="0.3">
      <c r="A437" s="14" t="s">
        <v>2614</v>
      </c>
      <c r="B437" s="7">
        <v>6.1</v>
      </c>
    </row>
    <row r="438" spans="1:11" x14ac:dyDescent="0.3">
      <c r="A438" s="15" t="s">
        <v>2125</v>
      </c>
      <c r="B438" s="9">
        <v>7.7</v>
      </c>
    </row>
    <row r="439" spans="1:11" x14ac:dyDescent="0.3">
      <c r="A439" s="14" t="s">
        <v>1681</v>
      </c>
      <c r="B439" s="7">
        <v>6.4</v>
      </c>
    </row>
    <row r="440" spans="1:11" x14ac:dyDescent="0.3">
      <c r="A440" s="15" t="s">
        <v>334</v>
      </c>
      <c r="B440" s="9">
        <v>6.8</v>
      </c>
    </row>
    <row r="441" spans="1:11" x14ac:dyDescent="0.3">
      <c r="A441" s="14" t="s">
        <v>1156</v>
      </c>
      <c r="B441" s="7">
        <v>6.6</v>
      </c>
    </row>
    <row r="442" spans="1:11" x14ac:dyDescent="0.3">
      <c r="A442" s="15" t="s">
        <v>2648</v>
      </c>
      <c r="B442" s="9">
        <v>7.2</v>
      </c>
      <c r="K442" t="s">
        <v>10413</v>
      </c>
    </row>
    <row r="443" spans="1:11" x14ac:dyDescent="0.3">
      <c r="A443" s="14" t="s">
        <v>712</v>
      </c>
      <c r="B443" s="7">
        <v>6.9</v>
      </c>
    </row>
    <row r="444" spans="1:11" x14ac:dyDescent="0.3">
      <c r="A444" s="15" t="s">
        <v>2658</v>
      </c>
      <c r="B444" s="9">
        <v>5.2</v>
      </c>
    </row>
    <row r="445" spans="1:11" x14ac:dyDescent="0.3">
      <c r="A445" s="14" t="s">
        <v>2664</v>
      </c>
      <c r="B445" s="7">
        <v>4.9000000000000004</v>
      </c>
    </row>
    <row r="446" spans="1:11" x14ac:dyDescent="0.3">
      <c r="A446" s="15" t="s">
        <v>2670</v>
      </c>
      <c r="B446" s="9">
        <v>6.3</v>
      </c>
    </row>
    <row r="447" spans="1:11" x14ac:dyDescent="0.3">
      <c r="A447" s="14" t="s">
        <v>2676</v>
      </c>
      <c r="B447" s="7">
        <v>5.6</v>
      </c>
    </row>
    <row r="448" spans="1:11" x14ac:dyDescent="0.3">
      <c r="A448" s="15" t="s">
        <v>2683</v>
      </c>
      <c r="B448" s="9">
        <v>5.5</v>
      </c>
    </row>
    <row r="449" spans="1:2" x14ac:dyDescent="0.3">
      <c r="A449" s="14" t="s">
        <v>2689</v>
      </c>
      <c r="B449" s="7">
        <v>6.7</v>
      </c>
    </row>
    <row r="450" spans="1:2" x14ac:dyDescent="0.3">
      <c r="A450" s="15" t="s">
        <v>1467</v>
      </c>
      <c r="B450" s="9">
        <v>7.6</v>
      </c>
    </row>
    <row r="451" spans="1:2" x14ac:dyDescent="0.3">
      <c r="A451" s="14" t="s">
        <v>2699</v>
      </c>
      <c r="B451" s="7">
        <v>5.7</v>
      </c>
    </row>
    <row r="452" spans="1:2" x14ac:dyDescent="0.3">
      <c r="A452" s="15" t="s">
        <v>471</v>
      </c>
      <c r="B452" s="9">
        <v>4.5999999999999996</v>
      </c>
    </row>
    <row r="453" spans="1:2" x14ac:dyDescent="0.3">
      <c r="A453" s="14" t="s">
        <v>2711</v>
      </c>
      <c r="B453" s="7">
        <v>7</v>
      </c>
    </row>
    <row r="454" spans="1:2" x14ac:dyDescent="0.3">
      <c r="A454" s="15" t="s">
        <v>2717</v>
      </c>
      <c r="B454" s="9">
        <v>5.2</v>
      </c>
    </row>
    <row r="455" spans="1:2" x14ac:dyDescent="0.3">
      <c r="A455" s="14" t="s">
        <v>2723</v>
      </c>
      <c r="B455" s="7">
        <v>5.0999999999999996</v>
      </c>
    </row>
    <row r="456" spans="1:2" x14ac:dyDescent="0.3">
      <c r="A456" s="15" t="s">
        <v>2202</v>
      </c>
      <c r="B456" s="9">
        <v>6.6</v>
      </c>
    </row>
    <row r="457" spans="1:2" x14ac:dyDescent="0.3">
      <c r="A457" s="14" t="s">
        <v>792</v>
      </c>
      <c r="B457" s="7">
        <v>6.7</v>
      </c>
    </row>
    <row r="458" spans="1:2" x14ac:dyDescent="0.3">
      <c r="A458" s="15" t="s">
        <v>2752</v>
      </c>
      <c r="B458" s="9">
        <v>7.3</v>
      </c>
    </row>
    <row r="459" spans="1:2" x14ac:dyDescent="0.3">
      <c r="A459" s="14" t="s">
        <v>73</v>
      </c>
      <c r="B459" s="7">
        <v>5.9</v>
      </c>
    </row>
    <row r="460" spans="1:2" x14ac:dyDescent="0.3">
      <c r="A460" s="15" t="s">
        <v>2764</v>
      </c>
      <c r="B460" s="9">
        <v>5.6</v>
      </c>
    </row>
    <row r="461" spans="1:2" x14ac:dyDescent="0.3">
      <c r="A461" s="14" t="s">
        <v>334</v>
      </c>
      <c r="B461" s="7">
        <v>6.5</v>
      </c>
    </row>
    <row r="462" spans="1:2" x14ac:dyDescent="0.3">
      <c r="A462" s="15" t="s">
        <v>136</v>
      </c>
      <c r="B462" s="9">
        <v>5.9</v>
      </c>
    </row>
    <row r="463" spans="1:2" x14ac:dyDescent="0.3">
      <c r="A463" s="14" t="s">
        <v>687</v>
      </c>
      <c r="B463" s="7">
        <v>7</v>
      </c>
    </row>
    <row r="464" spans="1:2" x14ac:dyDescent="0.3">
      <c r="A464" s="15" t="s">
        <v>2786</v>
      </c>
      <c r="B464" s="9">
        <v>5.3</v>
      </c>
    </row>
    <row r="465" spans="1:2" x14ac:dyDescent="0.3">
      <c r="A465" s="14" t="s">
        <v>2792</v>
      </c>
      <c r="B465" s="7">
        <v>5.9</v>
      </c>
    </row>
    <row r="466" spans="1:2" x14ac:dyDescent="0.3">
      <c r="A466" s="15" t="s">
        <v>1904</v>
      </c>
      <c r="B466" s="9">
        <v>6.3</v>
      </c>
    </row>
    <row r="467" spans="1:2" x14ac:dyDescent="0.3">
      <c r="A467" s="14" t="s">
        <v>2813</v>
      </c>
      <c r="B467" s="7">
        <v>6.3</v>
      </c>
    </row>
    <row r="468" spans="1:2" x14ac:dyDescent="0.3">
      <c r="A468" s="15" t="s">
        <v>2819</v>
      </c>
      <c r="B468" s="9">
        <v>7.3</v>
      </c>
    </row>
    <row r="469" spans="1:2" x14ac:dyDescent="0.3">
      <c r="A469" s="14" t="s">
        <v>712</v>
      </c>
      <c r="B469" s="7">
        <v>5.8</v>
      </c>
    </row>
    <row r="470" spans="1:2" x14ac:dyDescent="0.3">
      <c r="A470" s="15" t="s">
        <v>2831</v>
      </c>
      <c r="B470" s="9">
        <v>5.2</v>
      </c>
    </row>
    <row r="471" spans="1:2" x14ac:dyDescent="0.3">
      <c r="A471" s="14" t="s">
        <v>73</v>
      </c>
      <c r="B471" s="7">
        <v>2.4</v>
      </c>
    </row>
    <row r="472" spans="1:2" x14ac:dyDescent="0.3">
      <c r="A472" s="15" t="s">
        <v>1177</v>
      </c>
      <c r="B472" s="9">
        <v>5.7</v>
      </c>
    </row>
    <row r="473" spans="1:2" x14ac:dyDescent="0.3">
      <c r="A473" s="14" t="s">
        <v>2850</v>
      </c>
      <c r="B473" s="7">
        <v>5.8</v>
      </c>
    </row>
    <row r="474" spans="1:2" x14ac:dyDescent="0.3">
      <c r="A474" s="15" t="s">
        <v>73</v>
      </c>
      <c r="B474" s="9">
        <v>5.6</v>
      </c>
    </row>
    <row r="475" spans="1:2" x14ac:dyDescent="0.3">
      <c r="A475" s="14" t="s">
        <v>571</v>
      </c>
      <c r="B475" s="7">
        <v>6</v>
      </c>
    </row>
    <row r="476" spans="1:2" x14ac:dyDescent="0.3">
      <c r="A476" s="15" t="s">
        <v>2449</v>
      </c>
      <c r="B476" s="9">
        <v>5.8</v>
      </c>
    </row>
    <row r="477" spans="1:2" x14ac:dyDescent="0.3">
      <c r="A477" s="14" t="s">
        <v>42</v>
      </c>
      <c r="B477" s="7">
        <v>6</v>
      </c>
    </row>
    <row r="478" spans="1:2" x14ac:dyDescent="0.3">
      <c r="A478" s="15" t="s">
        <v>2813</v>
      </c>
      <c r="B478" s="9">
        <v>5.7</v>
      </c>
    </row>
    <row r="479" spans="1:2" x14ac:dyDescent="0.3">
      <c r="A479" s="14" t="s">
        <v>628</v>
      </c>
      <c r="B479" s="7">
        <v>6</v>
      </c>
    </row>
    <row r="480" spans="1:2" x14ac:dyDescent="0.3">
      <c r="A480" s="15" t="s">
        <v>2889</v>
      </c>
      <c r="B480" s="9">
        <v>7.8</v>
      </c>
    </row>
    <row r="481" spans="1:2" x14ac:dyDescent="0.3">
      <c r="A481" s="14" t="s">
        <v>341</v>
      </c>
      <c r="B481" s="7">
        <v>4.2</v>
      </c>
    </row>
    <row r="482" spans="1:2" x14ac:dyDescent="0.3">
      <c r="A482" s="15" t="s">
        <v>2900</v>
      </c>
      <c r="B482" s="9">
        <v>5.6</v>
      </c>
    </row>
    <row r="483" spans="1:2" x14ac:dyDescent="0.3">
      <c r="A483" s="14" t="s">
        <v>1544</v>
      </c>
      <c r="B483" s="7">
        <v>8.1999999999999993</v>
      </c>
    </row>
    <row r="484" spans="1:2" x14ac:dyDescent="0.3">
      <c r="A484" s="15" t="s">
        <v>2918</v>
      </c>
      <c r="B484" s="9">
        <v>8.5</v>
      </c>
    </row>
    <row r="485" spans="1:2" x14ac:dyDescent="0.3">
      <c r="A485" s="14" t="s">
        <v>165</v>
      </c>
      <c r="B485" s="7">
        <v>5.8</v>
      </c>
    </row>
    <row r="486" spans="1:2" x14ac:dyDescent="0.3">
      <c r="A486" s="15" t="s">
        <v>2927</v>
      </c>
      <c r="B486" s="9">
        <v>6.5</v>
      </c>
    </row>
    <row r="487" spans="1:2" x14ac:dyDescent="0.3">
      <c r="A487" s="14" t="s">
        <v>2125</v>
      </c>
      <c r="B487" s="7">
        <v>7.2</v>
      </c>
    </row>
    <row r="488" spans="1:2" x14ac:dyDescent="0.3">
      <c r="A488" s="15" t="s">
        <v>136</v>
      </c>
      <c r="B488" s="9">
        <v>6.7</v>
      </c>
    </row>
    <row r="489" spans="1:2" x14ac:dyDescent="0.3">
      <c r="A489" s="14" t="s">
        <v>1671</v>
      </c>
      <c r="B489" s="7">
        <v>3.4</v>
      </c>
    </row>
    <row r="490" spans="1:2" x14ac:dyDescent="0.3">
      <c r="A490" s="15" t="s">
        <v>334</v>
      </c>
      <c r="B490" s="9">
        <v>5.9</v>
      </c>
    </row>
    <row r="491" spans="1:2" x14ac:dyDescent="0.3">
      <c r="A491" s="14" t="s">
        <v>2948</v>
      </c>
      <c r="B491" s="7">
        <v>7.8</v>
      </c>
    </row>
    <row r="492" spans="1:2" x14ac:dyDescent="0.3">
      <c r="A492" s="15" t="s">
        <v>2954</v>
      </c>
      <c r="B492" s="9">
        <v>5.9</v>
      </c>
    </row>
    <row r="493" spans="1:2" x14ac:dyDescent="0.3">
      <c r="A493" s="14" t="s">
        <v>271</v>
      </c>
      <c r="B493" s="7">
        <v>4.0999999999999996</v>
      </c>
    </row>
    <row r="494" spans="1:2" x14ac:dyDescent="0.3">
      <c r="A494" s="15" t="s">
        <v>2966</v>
      </c>
      <c r="B494" s="9">
        <v>6.8</v>
      </c>
    </row>
    <row r="495" spans="1:2" x14ac:dyDescent="0.3">
      <c r="A495" s="14" t="s">
        <v>31</v>
      </c>
      <c r="B495" s="7">
        <v>5.8</v>
      </c>
    </row>
    <row r="496" spans="1:2" x14ac:dyDescent="0.3">
      <c r="A496" s="15" t="s">
        <v>2100</v>
      </c>
      <c r="B496" s="9">
        <v>7.5</v>
      </c>
    </row>
    <row r="497" spans="1:2" x14ac:dyDescent="0.3">
      <c r="A497" s="14" t="s">
        <v>73</v>
      </c>
      <c r="B497" s="7">
        <v>6.9</v>
      </c>
    </row>
    <row r="498" spans="1:2" x14ac:dyDescent="0.3">
      <c r="A498" s="15" t="s">
        <v>73</v>
      </c>
      <c r="B498" s="9">
        <v>6.5</v>
      </c>
    </row>
    <row r="499" spans="1:2" x14ac:dyDescent="0.3">
      <c r="A499" s="14" t="s">
        <v>471</v>
      </c>
      <c r="B499" s="7">
        <v>6.9</v>
      </c>
    </row>
    <row r="500" spans="1:2" x14ac:dyDescent="0.3">
      <c r="A500" s="15" t="s">
        <v>2683</v>
      </c>
      <c r="B500" s="9">
        <v>7.9</v>
      </c>
    </row>
    <row r="501" spans="1:2" x14ac:dyDescent="0.3">
      <c r="A501" s="14" t="s">
        <v>73</v>
      </c>
      <c r="B501" s="7">
        <v>7.4</v>
      </c>
    </row>
    <row r="502" spans="1:2" x14ac:dyDescent="0.3">
      <c r="A502" s="15" t="s">
        <v>3003</v>
      </c>
      <c r="B502" s="9">
        <v>6.7</v>
      </c>
    </row>
    <row r="503" spans="1:2" x14ac:dyDescent="0.3">
      <c r="A503" s="14" t="s">
        <v>50</v>
      </c>
      <c r="B503" s="7">
        <v>7.4</v>
      </c>
    </row>
    <row r="504" spans="1:2" x14ac:dyDescent="0.3">
      <c r="A504" s="15" t="s">
        <v>1035</v>
      </c>
      <c r="B504" s="9">
        <v>6.9</v>
      </c>
    </row>
    <row r="505" spans="1:2" x14ac:dyDescent="0.3">
      <c r="A505" s="14" t="s">
        <v>1681</v>
      </c>
      <c r="B505" s="7">
        <v>6.8</v>
      </c>
    </row>
    <row r="506" spans="1:2" x14ac:dyDescent="0.3">
      <c r="A506" s="15" t="s">
        <v>3023</v>
      </c>
      <c r="B506" s="9">
        <v>6.7</v>
      </c>
    </row>
    <row r="507" spans="1:2" x14ac:dyDescent="0.3">
      <c r="A507" s="14" t="s">
        <v>3030</v>
      </c>
      <c r="B507" s="7">
        <v>5.0999999999999996</v>
      </c>
    </row>
    <row r="508" spans="1:2" x14ac:dyDescent="0.3">
      <c r="A508" s="15" t="s">
        <v>3036</v>
      </c>
      <c r="B508" s="9">
        <v>4.0999999999999996</v>
      </c>
    </row>
    <row r="509" spans="1:2" x14ac:dyDescent="0.3">
      <c r="A509" s="14" t="s">
        <v>2215</v>
      </c>
      <c r="B509" s="7">
        <v>7.3</v>
      </c>
    </row>
    <row r="510" spans="1:2" x14ac:dyDescent="0.3">
      <c r="A510" s="15" t="s">
        <v>1671</v>
      </c>
      <c r="B510" s="9">
        <v>6</v>
      </c>
    </row>
    <row r="511" spans="1:2" x14ac:dyDescent="0.3">
      <c r="A511" s="14" t="s">
        <v>2527</v>
      </c>
      <c r="B511" s="7">
        <v>7.3</v>
      </c>
    </row>
    <row r="512" spans="1:2" x14ac:dyDescent="0.3">
      <c r="A512" s="15" t="s">
        <v>3057</v>
      </c>
      <c r="B512" s="9">
        <v>5.4</v>
      </c>
    </row>
    <row r="513" spans="1:2" x14ac:dyDescent="0.3">
      <c r="A513" s="14" t="s">
        <v>712</v>
      </c>
      <c r="B513" s="7">
        <v>5.9</v>
      </c>
    </row>
    <row r="514" spans="1:2" x14ac:dyDescent="0.3">
      <c r="A514" s="15" t="s">
        <v>3067</v>
      </c>
      <c r="B514" s="9">
        <v>7.1</v>
      </c>
    </row>
    <row r="515" spans="1:2" x14ac:dyDescent="0.3">
      <c r="A515" s="14" t="s">
        <v>471</v>
      </c>
      <c r="B515" s="7">
        <v>6</v>
      </c>
    </row>
    <row r="516" spans="1:2" x14ac:dyDescent="0.3">
      <c r="A516" s="15" t="s">
        <v>3076</v>
      </c>
      <c r="B516" s="9">
        <v>6.5</v>
      </c>
    </row>
    <row r="517" spans="1:2" x14ac:dyDescent="0.3">
      <c r="A517" s="14" t="s">
        <v>3090</v>
      </c>
      <c r="B517" s="7">
        <v>5.7</v>
      </c>
    </row>
    <row r="518" spans="1:2" x14ac:dyDescent="0.3">
      <c r="A518" s="15" t="s">
        <v>2819</v>
      </c>
      <c r="B518" s="9">
        <v>7.6</v>
      </c>
    </row>
    <row r="519" spans="1:2" x14ac:dyDescent="0.3">
      <c r="A519" s="14" t="s">
        <v>1910</v>
      </c>
      <c r="B519" s="7">
        <v>6.6</v>
      </c>
    </row>
    <row r="520" spans="1:2" x14ac:dyDescent="0.3">
      <c r="A520" s="15" t="s">
        <v>3103</v>
      </c>
      <c r="B520" s="9">
        <v>5.4</v>
      </c>
    </row>
    <row r="521" spans="1:2" x14ac:dyDescent="0.3">
      <c r="A521" s="14" t="s">
        <v>1628</v>
      </c>
      <c r="B521" s="7">
        <v>7.3</v>
      </c>
    </row>
    <row r="522" spans="1:2" x14ac:dyDescent="0.3">
      <c r="A522" s="15" t="s">
        <v>1415</v>
      </c>
      <c r="B522" s="9">
        <v>6.5</v>
      </c>
    </row>
    <row r="523" spans="1:2" x14ac:dyDescent="0.3">
      <c r="A523" s="14" t="s">
        <v>3118</v>
      </c>
      <c r="B523" s="7">
        <v>6.6</v>
      </c>
    </row>
    <row r="524" spans="1:2" x14ac:dyDescent="0.3">
      <c r="A524" s="15" t="s">
        <v>3124</v>
      </c>
      <c r="B524" s="9">
        <v>6.6</v>
      </c>
    </row>
    <row r="525" spans="1:2" x14ac:dyDescent="0.3">
      <c r="A525" s="14" t="s">
        <v>3131</v>
      </c>
      <c r="B525" s="7">
        <v>5.9</v>
      </c>
    </row>
    <row r="526" spans="1:2" x14ac:dyDescent="0.3">
      <c r="A526" s="15" t="s">
        <v>3138</v>
      </c>
      <c r="B526" s="9">
        <v>6.7</v>
      </c>
    </row>
    <row r="527" spans="1:2" x14ac:dyDescent="0.3">
      <c r="A527" s="14" t="s">
        <v>3144</v>
      </c>
      <c r="B527" s="7">
        <v>6.1</v>
      </c>
    </row>
    <row r="528" spans="1:2" x14ac:dyDescent="0.3">
      <c r="A528" s="15" t="s">
        <v>1120</v>
      </c>
      <c r="B528" s="9">
        <v>6.6</v>
      </c>
    </row>
    <row r="529" spans="1:2" x14ac:dyDescent="0.3">
      <c r="A529" s="14" t="s">
        <v>3155</v>
      </c>
      <c r="B529" s="7">
        <v>6.6</v>
      </c>
    </row>
    <row r="530" spans="1:2" x14ac:dyDescent="0.3">
      <c r="A530" s="15" t="s">
        <v>422</v>
      </c>
      <c r="B530" s="9">
        <v>5.3</v>
      </c>
    </row>
    <row r="531" spans="1:2" x14ac:dyDescent="0.3">
      <c r="A531" s="14" t="s">
        <v>3165</v>
      </c>
      <c r="B531" s="7">
        <v>6</v>
      </c>
    </row>
    <row r="532" spans="1:2" x14ac:dyDescent="0.3">
      <c r="A532" s="15" t="s">
        <v>3178</v>
      </c>
      <c r="B532" s="9">
        <v>4.7</v>
      </c>
    </row>
    <row r="533" spans="1:2" x14ac:dyDescent="0.3">
      <c r="A533" s="14" t="s">
        <v>712</v>
      </c>
      <c r="B533" s="7">
        <v>6.1</v>
      </c>
    </row>
    <row r="534" spans="1:2" x14ac:dyDescent="0.3">
      <c r="A534" s="15" t="s">
        <v>2202</v>
      </c>
      <c r="B534" s="9">
        <v>7.2</v>
      </c>
    </row>
    <row r="535" spans="1:2" x14ac:dyDescent="0.3">
      <c r="A535" s="14" t="s">
        <v>1247</v>
      </c>
      <c r="B535" s="7">
        <v>6.4</v>
      </c>
    </row>
    <row r="536" spans="1:2" x14ac:dyDescent="0.3">
      <c r="A536" s="15" t="s">
        <v>1239</v>
      </c>
      <c r="B536" s="9">
        <v>6.1</v>
      </c>
    </row>
    <row r="537" spans="1:2" x14ac:dyDescent="0.3">
      <c r="A537" s="14" t="s">
        <v>2215</v>
      </c>
      <c r="B537" s="7">
        <v>5.9</v>
      </c>
    </row>
    <row r="538" spans="1:2" x14ac:dyDescent="0.3">
      <c r="A538" s="15" t="s">
        <v>2202</v>
      </c>
      <c r="B538" s="9">
        <v>6</v>
      </c>
    </row>
    <row r="539" spans="1:2" x14ac:dyDescent="0.3">
      <c r="A539" s="14" t="s">
        <v>3208</v>
      </c>
      <c r="B539" s="7">
        <v>6.3</v>
      </c>
    </row>
    <row r="540" spans="1:2" x14ac:dyDescent="0.3">
      <c r="A540" s="15" t="s">
        <v>3213</v>
      </c>
      <c r="B540" s="9">
        <v>5.6</v>
      </c>
    </row>
    <row r="541" spans="1:2" x14ac:dyDescent="0.3">
      <c r="A541" s="14" t="s">
        <v>2527</v>
      </c>
      <c r="B541" s="7">
        <v>6.4</v>
      </c>
    </row>
    <row r="542" spans="1:2" x14ac:dyDescent="0.3">
      <c r="A542" s="15" t="s">
        <v>923</v>
      </c>
      <c r="B542" s="9">
        <v>7.1</v>
      </c>
    </row>
    <row r="543" spans="1:2" x14ac:dyDescent="0.3">
      <c r="A543" s="14" t="s">
        <v>3228</v>
      </c>
      <c r="B543" s="7">
        <v>6.6</v>
      </c>
    </row>
    <row r="544" spans="1:2" x14ac:dyDescent="0.3">
      <c r="A544" s="15" t="s">
        <v>515</v>
      </c>
      <c r="B544" s="9">
        <v>4.5999999999999996</v>
      </c>
    </row>
    <row r="545" spans="1:2" x14ac:dyDescent="0.3">
      <c r="A545" s="14" t="s">
        <v>3241</v>
      </c>
      <c r="B545" s="7">
        <v>8.4</v>
      </c>
    </row>
    <row r="546" spans="1:2" x14ac:dyDescent="0.3">
      <c r="A546" s="15" t="s">
        <v>1467</v>
      </c>
      <c r="B546" s="9">
        <v>7.1</v>
      </c>
    </row>
    <row r="547" spans="1:2" x14ac:dyDescent="0.3">
      <c r="A547" s="14" t="s">
        <v>3254</v>
      </c>
      <c r="B547" s="7">
        <v>7.4</v>
      </c>
    </row>
    <row r="548" spans="1:2" x14ac:dyDescent="0.3">
      <c r="A548" s="15" t="s">
        <v>214</v>
      </c>
      <c r="B548" s="9">
        <v>6.9</v>
      </c>
    </row>
    <row r="549" spans="1:2" x14ac:dyDescent="0.3">
      <c r="A549" s="14" t="s">
        <v>3265</v>
      </c>
      <c r="B549" s="7">
        <v>4.5</v>
      </c>
    </row>
    <row r="550" spans="1:2" x14ac:dyDescent="0.3">
      <c r="A550" s="15" t="s">
        <v>3271</v>
      </c>
      <c r="B550" s="9">
        <v>7.1</v>
      </c>
    </row>
    <row r="551" spans="1:2" x14ac:dyDescent="0.3">
      <c r="A551" s="14" t="s">
        <v>3277</v>
      </c>
      <c r="B551" s="7">
        <v>6.5</v>
      </c>
    </row>
    <row r="552" spans="1:2" x14ac:dyDescent="0.3">
      <c r="A552" s="15" t="s">
        <v>515</v>
      </c>
      <c r="B552" s="9">
        <v>5.3</v>
      </c>
    </row>
    <row r="553" spans="1:2" x14ac:dyDescent="0.3">
      <c r="A553" s="14" t="s">
        <v>2683</v>
      </c>
      <c r="B553" s="7">
        <v>6.7</v>
      </c>
    </row>
    <row r="554" spans="1:2" x14ac:dyDescent="0.3">
      <c r="A554" s="15" t="s">
        <v>3293</v>
      </c>
      <c r="B554" s="9">
        <v>7.2</v>
      </c>
    </row>
    <row r="555" spans="1:2" x14ac:dyDescent="0.3">
      <c r="A555" s="14" t="s">
        <v>307</v>
      </c>
      <c r="B555" s="7">
        <v>7.2</v>
      </c>
    </row>
    <row r="556" spans="1:2" x14ac:dyDescent="0.3">
      <c r="A556" s="15" t="s">
        <v>1681</v>
      </c>
      <c r="B556" s="9">
        <v>5.5</v>
      </c>
    </row>
    <row r="557" spans="1:2" x14ac:dyDescent="0.3">
      <c r="A557" s="14" t="s">
        <v>50</v>
      </c>
      <c r="B557" s="7">
        <v>5.8</v>
      </c>
    </row>
    <row r="558" spans="1:2" x14ac:dyDescent="0.3">
      <c r="A558" s="15" t="s">
        <v>271</v>
      </c>
      <c r="B558" s="9">
        <v>6</v>
      </c>
    </row>
    <row r="559" spans="1:2" x14ac:dyDescent="0.3">
      <c r="A559" s="14" t="s">
        <v>1528</v>
      </c>
      <c r="B559" s="7">
        <v>6.6</v>
      </c>
    </row>
    <row r="560" spans="1:2" x14ac:dyDescent="0.3">
      <c r="A560" s="15" t="s">
        <v>3322</v>
      </c>
      <c r="B560" s="9">
        <v>8.3000000000000007</v>
      </c>
    </row>
    <row r="561" spans="1:2" x14ac:dyDescent="0.3">
      <c r="A561" s="14" t="s">
        <v>787</v>
      </c>
      <c r="B561" s="7">
        <v>6.7</v>
      </c>
    </row>
    <row r="562" spans="1:2" x14ac:dyDescent="0.3">
      <c r="A562" s="15" t="s">
        <v>59</v>
      </c>
      <c r="B562" s="9">
        <v>7.1</v>
      </c>
    </row>
    <row r="563" spans="1:2" x14ac:dyDescent="0.3">
      <c r="A563" s="14" t="s">
        <v>3336</v>
      </c>
      <c r="B563" s="7">
        <v>6</v>
      </c>
    </row>
    <row r="564" spans="1:2" x14ac:dyDescent="0.3">
      <c r="A564" s="15" t="s">
        <v>3348</v>
      </c>
      <c r="B564" s="9">
        <v>6.9</v>
      </c>
    </row>
    <row r="565" spans="1:2" x14ac:dyDescent="0.3">
      <c r="A565" s="14" t="s">
        <v>3353</v>
      </c>
      <c r="B565" s="7">
        <v>5.6</v>
      </c>
    </row>
    <row r="566" spans="1:2" x14ac:dyDescent="0.3">
      <c r="A566" s="15" t="s">
        <v>2208</v>
      </c>
      <c r="B566" s="9">
        <v>5.6</v>
      </c>
    </row>
    <row r="567" spans="1:2" x14ac:dyDescent="0.3">
      <c r="A567" s="14" t="s">
        <v>3363</v>
      </c>
      <c r="B567" s="7">
        <v>4.5</v>
      </c>
    </row>
    <row r="568" spans="1:2" x14ac:dyDescent="0.3">
      <c r="A568" s="15" t="s">
        <v>1017</v>
      </c>
      <c r="B568" s="9">
        <v>7.1</v>
      </c>
    </row>
    <row r="569" spans="1:2" x14ac:dyDescent="0.3">
      <c r="A569" s="14" t="s">
        <v>59</v>
      </c>
      <c r="B569" s="7">
        <v>6.5</v>
      </c>
    </row>
    <row r="570" spans="1:2" x14ac:dyDescent="0.3">
      <c r="A570" s="15" t="s">
        <v>227</v>
      </c>
      <c r="B570" s="9">
        <v>6.4</v>
      </c>
    </row>
    <row r="571" spans="1:2" x14ac:dyDescent="0.3">
      <c r="A571" s="14" t="s">
        <v>647</v>
      </c>
      <c r="B571" s="7">
        <v>5.8</v>
      </c>
    </row>
    <row r="572" spans="1:2" x14ac:dyDescent="0.3">
      <c r="A572" s="15" t="s">
        <v>1356</v>
      </c>
      <c r="B572" s="9">
        <v>8</v>
      </c>
    </row>
    <row r="573" spans="1:2" x14ac:dyDescent="0.3">
      <c r="A573" s="14" t="s">
        <v>3390</v>
      </c>
      <c r="B573" s="7">
        <v>6.2</v>
      </c>
    </row>
    <row r="574" spans="1:2" x14ac:dyDescent="0.3">
      <c r="A574" s="15" t="s">
        <v>3396</v>
      </c>
      <c r="B574" s="9">
        <v>7.2</v>
      </c>
    </row>
    <row r="575" spans="1:2" x14ac:dyDescent="0.3">
      <c r="A575" s="14" t="s">
        <v>3396</v>
      </c>
      <c r="B575" s="7">
        <v>6.1</v>
      </c>
    </row>
    <row r="576" spans="1:2" x14ac:dyDescent="0.3">
      <c r="A576" s="15" t="s">
        <v>1483</v>
      </c>
      <c r="B576" s="9">
        <v>7.6</v>
      </c>
    </row>
    <row r="577" spans="1:11" x14ac:dyDescent="0.3">
      <c r="A577" s="14" t="s">
        <v>3409</v>
      </c>
      <c r="B577" s="7">
        <v>6.3</v>
      </c>
    </row>
    <row r="578" spans="1:11" x14ac:dyDescent="0.3">
      <c r="A578" s="15" t="s">
        <v>3416</v>
      </c>
      <c r="B578" s="9">
        <v>6.3</v>
      </c>
    </row>
    <row r="579" spans="1:11" x14ac:dyDescent="0.3">
      <c r="A579" s="14" t="s">
        <v>59</v>
      </c>
      <c r="B579" s="7">
        <v>6.3</v>
      </c>
    </row>
    <row r="580" spans="1:11" x14ac:dyDescent="0.3">
      <c r="A580" s="15" t="s">
        <v>3425</v>
      </c>
      <c r="B580" s="9">
        <v>7.7</v>
      </c>
    </row>
    <row r="581" spans="1:11" x14ac:dyDescent="0.3">
      <c r="A581" s="14" t="s">
        <v>3430</v>
      </c>
      <c r="B581" s="7">
        <v>7</v>
      </c>
    </row>
    <row r="582" spans="1:11" x14ac:dyDescent="0.3">
      <c r="A582" s="15" t="s">
        <v>2527</v>
      </c>
      <c r="B582" s="9">
        <v>5.3</v>
      </c>
    </row>
    <row r="583" spans="1:11" x14ac:dyDescent="0.3">
      <c r="A583" s="14" t="s">
        <v>1077</v>
      </c>
      <c r="B583" s="7">
        <v>5.6</v>
      </c>
    </row>
    <row r="584" spans="1:11" x14ac:dyDescent="0.3">
      <c r="A584" s="15" t="s">
        <v>3446</v>
      </c>
      <c r="B584" s="9">
        <v>5.2</v>
      </c>
    </row>
    <row r="585" spans="1:11" x14ac:dyDescent="0.3">
      <c r="A585" s="14" t="s">
        <v>1077</v>
      </c>
      <c r="B585" s="7">
        <v>5.4</v>
      </c>
    </row>
    <row r="586" spans="1:11" x14ac:dyDescent="0.3">
      <c r="A586" s="15" t="s">
        <v>3458</v>
      </c>
      <c r="B586" s="9">
        <v>6.4</v>
      </c>
      <c r="K586" t="s">
        <v>10413</v>
      </c>
    </row>
    <row r="587" spans="1:11" x14ac:dyDescent="0.3">
      <c r="A587" s="14" t="s">
        <v>3464</v>
      </c>
      <c r="B587" s="7">
        <v>5.9</v>
      </c>
    </row>
    <row r="588" spans="1:11" x14ac:dyDescent="0.3">
      <c r="A588" s="15" t="s">
        <v>3396</v>
      </c>
      <c r="B588" s="9">
        <v>6.3</v>
      </c>
    </row>
    <row r="589" spans="1:11" x14ac:dyDescent="0.3">
      <c r="A589" s="14" t="s">
        <v>334</v>
      </c>
      <c r="B589" s="7">
        <v>6.5</v>
      </c>
    </row>
    <row r="590" spans="1:11" x14ac:dyDescent="0.3">
      <c r="A590" s="15" t="s">
        <v>3479</v>
      </c>
      <c r="B590" s="9">
        <v>3</v>
      </c>
    </row>
    <row r="591" spans="1:11" x14ac:dyDescent="0.3">
      <c r="A591" s="14" t="s">
        <v>1401</v>
      </c>
      <c r="B591" s="7">
        <v>3.6</v>
      </c>
    </row>
    <row r="592" spans="1:11" x14ac:dyDescent="0.3">
      <c r="A592" s="15" t="s">
        <v>464</v>
      </c>
      <c r="B592" s="9">
        <v>5.8</v>
      </c>
    </row>
    <row r="593" spans="1:2" x14ac:dyDescent="0.3">
      <c r="A593" s="14" t="s">
        <v>3496</v>
      </c>
      <c r="B593" s="7">
        <v>6.2</v>
      </c>
    </row>
    <row r="594" spans="1:2" x14ac:dyDescent="0.3">
      <c r="A594" s="15" t="s">
        <v>3500</v>
      </c>
      <c r="B594" s="9">
        <v>5.6</v>
      </c>
    </row>
    <row r="595" spans="1:2" x14ac:dyDescent="0.3">
      <c r="A595" s="14" t="s">
        <v>1120</v>
      </c>
      <c r="B595" s="7">
        <v>5.4</v>
      </c>
    </row>
    <row r="596" spans="1:2" x14ac:dyDescent="0.3">
      <c r="A596" s="15" t="s">
        <v>1589</v>
      </c>
      <c r="B596" s="9">
        <v>6.1</v>
      </c>
    </row>
    <row r="597" spans="1:2" x14ac:dyDescent="0.3">
      <c r="A597" s="14" t="s">
        <v>2215</v>
      </c>
      <c r="B597" s="7">
        <v>4.2</v>
      </c>
    </row>
    <row r="598" spans="1:2" x14ac:dyDescent="0.3">
      <c r="A598" s="15" t="s">
        <v>3525</v>
      </c>
      <c r="B598" s="9">
        <v>6.7</v>
      </c>
    </row>
    <row r="599" spans="1:2" x14ac:dyDescent="0.3">
      <c r="A599" s="14" t="s">
        <v>42</v>
      </c>
      <c r="B599" s="7">
        <v>4.2</v>
      </c>
    </row>
    <row r="600" spans="1:2" x14ac:dyDescent="0.3">
      <c r="A600" s="15" t="s">
        <v>923</v>
      </c>
      <c r="B600" s="9">
        <v>6.4</v>
      </c>
    </row>
    <row r="601" spans="1:2" x14ac:dyDescent="0.3">
      <c r="A601" s="14" t="s">
        <v>1105</v>
      </c>
      <c r="B601" s="7">
        <v>4.9000000000000004</v>
      </c>
    </row>
    <row r="602" spans="1:2" x14ac:dyDescent="0.3">
      <c r="A602" s="15" t="s">
        <v>2125</v>
      </c>
      <c r="B602" s="9">
        <v>6.8</v>
      </c>
    </row>
    <row r="603" spans="1:2" x14ac:dyDescent="0.3">
      <c r="A603" s="14" t="s">
        <v>2966</v>
      </c>
      <c r="B603" s="7">
        <v>7.7</v>
      </c>
    </row>
    <row r="604" spans="1:2" x14ac:dyDescent="0.3">
      <c r="A604" s="15" t="s">
        <v>3554</v>
      </c>
      <c r="B604" s="9">
        <v>5.6</v>
      </c>
    </row>
    <row r="605" spans="1:2" x14ac:dyDescent="0.3">
      <c r="A605" s="14" t="s">
        <v>1671</v>
      </c>
      <c r="B605" s="7">
        <v>6.4</v>
      </c>
    </row>
    <row r="606" spans="1:2" x14ac:dyDescent="0.3">
      <c r="A606" s="15" t="s">
        <v>3565</v>
      </c>
      <c r="B606" s="9">
        <v>7.2</v>
      </c>
    </row>
    <row r="607" spans="1:2" x14ac:dyDescent="0.3">
      <c r="A607" s="14" t="s">
        <v>971</v>
      </c>
      <c r="B607" s="7">
        <v>6</v>
      </c>
    </row>
    <row r="608" spans="1:2" x14ac:dyDescent="0.3">
      <c r="A608" s="15" t="s">
        <v>1681</v>
      </c>
      <c r="B608" s="9">
        <v>5.9</v>
      </c>
    </row>
    <row r="609" spans="1:2" x14ac:dyDescent="0.3">
      <c r="A609" s="14" t="s">
        <v>3581</v>
      </c>
      <c r="B609" s="7">
        <v>7.9</v>
      </c>
    </row>
    <row r="610" spans="1:2" x14ac:dyDescent="0.3">
      <c r="A610" s="15" t="s">
        <v>923</v>
      </c>
      <c r="B610" s="9">
        <v>7.1</v>
      </c>
    </row>
    <row r="611" spans="1:2" x14ac:dyDescent="0.3">
      <c r="A611" s="14" t="s">
        <v>3458</v>
      </c>
      <c r="B611" s="7">
        <v>5.9</v>
      </c>
    </row>
    <row r="612" spans="1:2" x14ac:dyDescent="0.3">
      <c r="A612" s="15" t="s">
        <v>1606</v>
      </c>
      <c r="B612" s="9">
        <v>6.2</v>
      </c>
    </row>
    <row r="613" spans="1:2" x14ac:dyDescent="0.3">
      <c r="A613" s="14" t="s">
        <v>2202</v>
      </c>
      <c r="B613" s="7">
        <v>7</v>
      </c>
    </row>
    <row r="614" spans="1:2" x14ac:dyDescent="0.3">
      <c r="A614" s="15" t="s">
        <v>3619</v>
      </c>
      <c r="B614" s="9">
        <v>5.4</v>
      </c>
    </row>
    <row r="615" spans="1:2" x14ac:dyDescent="0.3">
      <c r="A615" s="14" t="s">
        <v>1467</v>
      </c>
      <c r="B615" s="7">
        <v>8.6</v>
      </c>
    </row>
    <row r="616" spans="1:2" x14ac:dyDescent="0.3">
      <c r="A616" s="15" t="s">
        <v>464</v>
      </c>
      <c r="B616" s="9">
        <v>6.5</v>
      </c>
    </row>
    <row r="617" spans="1:2" x14ac:dyDescent="0.3">
      <c r="A617" s="14" t="s">
        <v>3632</v>
      </c>
      <c r="B617" s="7">
        <v>6.4</v>
      </c>
    </row>
    <row r="618" spans="1:2" x14ac:dyDescent="0.3">
      <c r="A618" s="15" t="s">
        <v>471</v>
      </c>
      <c r="B618" s="9">
        <v>7.6</v>
      </c>
    </row>
    <row r="619" spans="1:2" x14ac:dyDescent="0.3">
      <c r="A619" s="14" t="s">
        <v>3171</v>
      </c>
      <c r="B619" s="7">
        <v>5.5</v>
      </c>
    </row>
    <row r="620" spans="1:2" x14ac:dyDescent="0.3">
      <c r="A620" s="15" t="s">
        <v>3241</v>
      </c>
      <c r="B620" s="9">
        <v>7.4</v>
      </c>
    </row>
    <row r="621" spans="1:2" x14ac:dyDescent="0.3">
      <c r="A621" s="14" t="s">
        <v>647</v>
      </c>
      <c r="B621" s="7">
        <v>8.6999999999999993</v>
      </c>
    </row>
    <row r="622" spans="1:2" x14ac:dyDescent="0.3">
      <c r="A622" s="15" t="s">
        <v>2157</v>
      </c>
      <c r="B622" s="9">
        <v>7.6</v>
      </c>
    </row>
    <row r="623" spans="1:2" x14ac:dyDescent="0.3">
      <c r="A623" s="14" t="s">
        <v>515</v>
      </c>
      <c r="B623" s="7">
        <v>5.5</v>
      </c>
    </row>
    <row r="624" spans="1:2" x14ac:dyDescent="0.3">
      <c r="A624" s="15" t="s">
        <v>2850</v>
      </c>
      <c r="B624" s="9">
        <v>7.6</v>
      </c>
    </row>
    <row r="625" spans="1:2" x14ac:dyDescent="0.3">
      <c r="A625" s="14" t="s">
        <v>1415</v>
      </c>
      <c r="B625" s="7">
        <v>6.5</v>
      </c>
    </row>
    <row r="626" spans="1:2" x14ac:dyDescent="0.3">
      <c r="A626" s="15" t="s">
        <v>1671</v>
      </c>
      <c r="B626" s="9">
        <v>6.9</v>
      </c>
    </row>
    <row r="627" spans="1:2" x14ac:dyDescent="0.3">
      <c r="A627" s="14" t="s">
        <v>3678</v>
      </c>
      <c r="B627" s="7">
        <v>6.7</v>
      </c>
    </row>
    <row r="628" spans="1:2" x14ac:dyDescent="0.3">
      <c r="A628" s="15" t="s">
        <v>2527</v>
      </c>
      <c r="B628" s="9">
        <v>6.6</v>
      </c>
    </row>
    <row r="629" spans="1:2" x14ac:dyDescent="0.3">
      <c r="A629" s="14" t="s">
        <v>3688</v>
      </c>
      <c r="B629" s="7">
        <v>7.2</v>
      </c>
    </row>
    <row r="630" spans="1:2" x14ac:dyDescent="0.3">
      <c r="A630" s="15" t="s">
        <v>50</v>
      </c>
      <c r="B630" s="9">
        <v>6.4</v>
      </c>
    </row>
    <row r="631" spans="1:2" x14ac:dyDescent="0.3">
      <c r="A631" s="14" t="s">
        <v>50</v>
      </c>
      <c r="B631" s="7">
        <v>6.4</v>
      </c>
    </row>
    <row r="632" spans="1:2" x14ac:dyDescent="0.3">
      <c r="A632" s="15" t="s">
        <v>334</v>
      </c>
      <c r="B632" s="9">
        <v>6</v>
      </c>
    </row>
    <row r="633" spans="1:2" x14ac:dyDescent="0.3">
      <c r="A633" s="14" t="s">
        <v>515</v>
      </c>
      <c r="B633" s="7">
        <v>6.1</v>
      </c>
    </row>
    <row r="634" spans="1:2" x14ac:dyDescent="0.3">
      <c r="A634" s="15" t="s">
        <v>2819</v>
      </c>
      <c r="B634" s="9">
        <v>6</v>
      </c>
    </row>
    <row r="635" spans="1:2" x14ac:dyDescent="0.3">
      <c r="A635" s="14" t="s">
        <v>3409</v>
      </c>
      <c r="B635" s="7">
        <v>6.4</v>
      </c>
    </row>
    <row r="636" spans="1:2" x14ac:dyDescent="0.3">
      <c r="A636" s="15" t="s">
        <v>1681</v>
      </c>
      <c r="B636" s="9">
        <v>6.4</v>
      </c>
    </row>
    <row r="637" spans="1:2" x14ac:dyDescent="0.3">
      <c r="A637" s="14" t="s">
        <v>1924</v>
      </c>
      <c r="B637" s="7">
        <v>7.3</v>
      </c>
    </row>
    <row r="638" spans="1:2" x14ac:dyDescent="0.3">
      <c r="A638" s="15" t="s">
        <v>3733</v>
      </c>
      <c r="B638" s="9">
        <v>5.2</v>
      </c>
    </row>
    <row r="639" spans="1:2" x14ac:dyDescent="0.3">
      <c r="A639" s="14" t="s">
        <v>3124</v>
      </c>
      <c r="B639" s="7">
        <v>6.6</v>
      </c>
    </row>
    <row r="640" spans="1:2" x14ac:dyDescent="0.3">
      <c r="A640" s="15" t="s">
        <v>1423</v>
      </c>
      <c r="B640" s="9">
        <v>6.3</v>
      </c>
    </row>
    <row r="641" spans="1:2" x14ac:dyDescent="0.3">
      <c r="A641" s="14" t="s">
        <v>3751</v>
      </c>
      <c r="B641" s="7">
        <v>5.9</v>
      </c>
    </row>
    <row r="642" spans="1:2" x14ac:dyDescent="0.3">
      <c r="A642" s="15" t="s">
        <v>2527</v>
      </c>
      <c r="B642" s="9">
        <v>6.7</v>
      </c>
    </row>
    <row r="643" spans="1:2" x14ac:dyDescent="0.3">
      <c r="A643" s="14" t="s">
        <v>2208</v>
      </c>
      <c r="B643" s="7">
        <v>5.4</v>
      </c>
    </row>
    <row r="644" spans="1:2" x14ac:dyDescent="0.3">
      <c r="A644" s="15" t="s">
        <v>2813</v>
      </c>
      <c r="B644" s="9">
        <v>6.4</v>
      </c>
    </row>
    <row r="645" spans="1:2" x14ac:dyDescent="0.3">
      <c r="A645" s="14" t="s">
        <v>1120</v>
      </c>
      <c r="B645" s="7">
        <v>6.7</v>
      </c>
    </row>
    <row r="646" spans="1:2" x14ac:dyDescent="0.3">
      <c r="A646" s="15" t="s">
        <v>923</v>
      </c>
      <c r="B646" s="9">
        <v>6.2</v>
      </c>
    </row>
    <row r="647" spans="1:2" x14ac:dyDescent="0.3">
      <c r="A647" s="14" t="s">
        <v>165</v>
      </c>
      <c r="B647" s="7">
        <v>6.1</v>
      </c>
    </row>
    <row r="648" spans="1:2" x14ac:dyDescent="0.3">
      <c r="A648" s="15" t="s">
        <v>3409</v>
      </c>
      <c r="B648" s="9">
        <v>8.8000000000000007</v>
      </c>
    </row>
    <row r="649" spans="1:2" x14ac:dyDescent="0.3">
      <c r="A649" s="14" t="s">
        <v>3794</v>
      </c>
      <c r="B649" s="7">
        <v>7.1</v>
      </c>
    </row>
    <row r="650" spans="1:2" x14ac:dyDescent="0.3">
      <c r="A650" s="15" t="s">
        <v>1628</v>
      </c>
      <c r="B650" s="9">
        <v>5.7</v>
      </c>
    </row>
    <row r="651" spans="1:2" x14ac:dyDescent="0.3">
      <c r="A651" s="14" t="s">
        <v>1009</v>
      </c>
      <c r="B651" s="7">
        <v>5</v>
      </c>
    </row>
    <row r="652" spans="1:2" x14ac:dyDescent="0.3">
      <c r="A652" s="15" t="s">
        <v>3812</v>
      </c>
      <c r="B652" s="9">
        <v>5.0999999999999996</v>
      </c>
    </row>
    <row r="653" spans="1:2" x14ac:dyDescent="0.3">
      <c r="A653" s="14" t="s">
        <v>1935</v>
      </c>
      <c r="B653" s="7">
        <v>6.9</v>
      </c>
    </row>
    <row r="654" spans="1:2" x14ac:dyDescent="0.3">
      <c r="A654" s="15" t="s">
        <v>3003</v>
      </c>
      <c r="B654" s="9">
        <v>4.8</v>
      </c>
    </row>
    <row r="655" spans="1:2" x14ac:dyDescent="0.3">
      <c r="A655" s="14" t="s">
        <v>334</v>
      </c>
      <c r="B655" s="7">
        <v>6.5</v>
      </c>
    </row>
    <row r="656" spans="1:2" x14ac:dyDescent="0.3">
      <c r="A656" s="15" t="s">
        <v>3831</v>
      </c>
      <c r="B656" s="9">
        <v>5.0999999999999996</v>
      </c>
    </row>
    <row r="657" spans="1:2" x14ac:dyDescent="0.3">
      <c r="A657" s="14" t="s">
        <v>3838</v>
      </c>
      <c r="B657" s="7">
        <v>7.1</v>
      </c>
    </row>
    <row r="658" spans="1:2" x14ac:dyDescent="0.3">
      <c r="A658" s="15" t="s">
        <v>3844</v>
      </c>
      <c r="B658" s="9">
        <v>7.5</v>
      </c>
    </row>
    <row r="659" spans="1:2" x14ac:dyDescent="0.3">
      <c r="A659" s="14" t="s">
        <v>1752</v>
      </c>
      <c r="B659" s="7">
        <v>6.2</v>
      </c>
    </row>
    <row r="660" spans="1:2" x14ac:dyDescent="0.3">
      <c r="A660" s="15" t="s">
        <v>1247</v>
      </c>
      <c r="B660" s="9">
        <v>6.3</v>
      </c>
    </row>
    <row r="661" spans="1:2" x14ac:dyDescent="0.3">
      <c r="A661" s="14" t="s">
        <v>1170</v>
      </c>
      <c r="B661" s="7">
        <v>8.1</v>
      </c>
    </row>
    <row r="662" spans="1:2" x14ac:dyDescent="0.3">
      <c r="A662" s="15" t="s">
        <v>3864</v>
      </c>
      <c r="B662" s="9">
        <v>6.6</v>
      </c>
    </row>
    <row r="663" spans="1:2" x14ac:dyDescent="0.3">
      <c r="A663" s="14" t="s">
        <v>464</v>
      </c>
      <c r="B663" s="7">
        <v>6.9</v>
      </c>
    </row>
    <row r="664" spans="1:2" x14ac:dyDescent="0.3">
      <c r="A664" s="15" t="s">
        <v>189</v>
      </c>
      <c r="B664" s="9">
        <v>6.1</v>
      </c>
    </row>
    <row r="665" spans="1:2" x14ac:dyDescent="0.3">
      <c r="A665" s="14" t="s">
        <v>1009</v>
      </c>
      <c r="B665" s="7">
        <v>4.3</v>
      </c>
    </row>
    <row r="666" spans="1:2" x14ac:dyDescent="0.3">
      <c r="A666" s="15" t="s">
        <v>3886</v>
      </c>
      <c r="B666" s="9">
        <v>6.6</v>
      </c>
    </row>
    <row r="667" spans="1:2" x14ac:dyDescent="0.3">
      <c r="A667" s="14" t="s">
        <v>1415</v>
      </c>
      <c r="B667" s="7">
        <v>6.8</v>
      </c>
    </row>
    <row r="668" spans="1:2" x14ac:dyDescent="0.3">
      <c r="A668" s="15" t="s">
        <v>3898</v>
      </c>
      <c r="B668" s="9">
        <v>3.8</v>
      </c>
    </row>
    <row r="669" spans="1:2" x14ac:dyDescent="0.3">
      <c r="A669" s="14" t="s">
        <v>422</v>
      </c>
      <c r="B669" s="7">
        <v>5.9</v>
      </c>
    </row>
    <row r="670" spans="1:2" x14ac:dyDescent="0.3">
      <c r="A670" s="15" t="s">
        <v>3907</v>
      </c>
      <c r="B670" s="9">
        <v>7.9</v>
      </c>
    </row>
    <row r="671" spans="1:2" x14ac:dyDescent="0.3">
      <c r="A671" s="14" t="s">
        <v>3913</v>
      </c>
      <c r="B671" s="7">
        <v>6.3</v>
      </c>
    </row>
    <row r="672" spans="1:2" x14ac:dyDescent="0.3">
      <c r="A672" s="15" t="s">
        <v>271</v>
      </c>
      <c r="B672" s="9">
        <v>5.5</v>
      </c>
    </row>
    <row r="673" spans="1:2" x14ac:dyDescent="0.3">
      <c r="A673" s="14" t="s">
        <v>1571</v>
      </c>
      <c r="B673" s="7">
        <v>7.7</v>
      </c>
    </row>
    <row r="674" spans="1:2" x14ac:dyDescent="0.3">
      <c r="A674" s="15" t="s">
        <v>1681</v>
      </c>
      <c r="B674" s="9">
        <v>6.3</v>
      </c>
    </row>
    <row r="675" spans="1:2" x14ac:dyDescent="0.3">
      <c r="A675" s="14" t="s">
        <v>3932</v>
      </c>
      <c r="B675" s="7">
        <v>7.1</v>
      </c>
    </row>
    <row r="676" spans="1:2" x14ac:dyDescent="0.3">
      <c r="A676" s="15" t="s">
        <v>3938</v>
      </c>
      <c r="B676" s="9">
        <v>8.5</v>
      </c>
    </row>
    <row r="677" spans="1:2" x14ac:dyDescent="0.3">
      <c r="A677" s="14" t="s">
        <v>621</v>
      </c>
      <c r="B677" s="7">
        <v>5.8</v>
      </c>
    </row>
    <row r="678" spans="1:2" x14ac:dyDescent="0.3">
      <c r="A678" s="15" t="s">
        <v>2142</v>
      </c>
      <c r="B678" s="9">
        <v>8.1</v>
      </c>
    </row>
    <row r="679" spans="1:2" x14ac:dyDescent="0.3">
      <c r="A679" s="14" t="s">
        <v>1156</v>
      </c>
      <c r="B679" s="7">
        <v>7.9</v>
      </c>
    </row>
    <row r="680" spans="1:2" x14ac:dyDescent="0.3">
      <c r="A680" s="15" t="s">
        <v>50</v>
      </c>
      <c r="B680" s="9">
        <v>7.2</v>
      </c>
    </row>
    <row r="681" spans="1:2" x14ac:dyDescent="0.3">
      <c r="A681" s="14" t="s">
        <v>1924</v>
      </c>
      <c r="B681" s="7">
        <v>6.3</v>
      </c>
    </row>
    <row r="682" spans="1:2" x14ac:dyDescent="0.3">
      <c r="A682" s="15" t="s">
        <v>2256</v>
      </c>
      <c r="B682" s="9">
        <v>8.1</v>
      </c>
    </row>
    <row r="683" spans="1:2" x14ac:dyDescent="0.3">
      <c r="A683" s="14" t="s">
        <v>3975</v>
      </c>
      <c r="B683" s="7">
        <v>7</v>
      </c>
    </row>
    <row r="684" spans="1:2" x14ac:dyDescent="0.3">
      <c r="A684" s="15" t="s">
        <v>3057</v>
      </c>
      <c r="B684" s="9">
        <v>5.5</v>
      </c>
    </row>
    <row r="685" spans="1:2" x14ac:dyDescent="0.3">
      <c r="A685" s="14" t="s">
        <v>3554</v>
      </c>
      <c r="B685" s="7">
        <v>6.7</v>
      </c>
    </row>
    <row r="686" spans="1:2" x14ac:dyDescent="0.3">
      <c r="A686" s="15" t="s">
        <v>2502</v>
      </c>
      <c r="B686" s="9">
        <v>5.2</v>
      </c>
    </row>
    <row r="687" spans="1:2" x14ac:dyDescent="0.3">
      <c r="A687" s="14" t="s">
        <v>334</v>
      </c>
      <c r="B687" s="7">
        <v>7</v>
      </c>
    </row>
    <row r="688" spans="1:2" x14ac:dyDescent="0.3">
      <c r="A688" s="15" t="s">
        <v>1681</v>
      </c>
      <c r="B688" s="9">
        <v>6.1</v>
      </c>
    </row>
    <row r="689" spans="1:2" x14ac:dyDescent="0.3">
      <c r="A689" s="14" t="s">
        <v>471</v>
      </c>
      <c r="B689" s="7">
        <v>6.6</v>
      </c>
    </row>
    <row r="690" spans="1:2" x14ac:dyDescent="0.3">
      <c r="A690" s="15" t="s">
        <v>1671</v>
      </c>
      <c r="B690" s="9">
        <v>5.5</v>
      </c>
    </row>
    <row r="691" spans="1:2" x14ac:dyDescent="0.3">
      <c r="A691" s="14" t="s">
        <v>3265</v>
      </c>
      <c r="B691" s="7">
        <v>5.9</v>
      </c>
    </row>
    <row r="692" spans="1:2" x14ac:dyDescent="0.3">
      <c r="A692" s="15" t="s">
        <v>2358</v>
      </c>
      <c r="B692" s="9">
        <v>5.4</v>
      </c>
    </row>
    <row r="693" spans="1:2" x14ac:dyDescent="0.3">
      <c r="A693" s="14" t="s">
        <v>2813</v>
      </c>
      <c r="B693" s="7">
        <v>6.4</v>
      </c>
    </row>
    <row r="694" spans="1:2" x14ac:dyDescent="0.3">
      <c r="A694" s="15" t="s">
        <v>214</v>
      </c>
      <c r="B694" s="9">
        <v>5.7</v>
      </c>
    </row>
    <row r="695" spans="1:2" x14ac:dyDescent="0.3">
      <c r="A695" s="14" t="s">
        <v>2490</v>
      </c>
      <c r="B695" s="7">
        <v>6.7</v>
      </c>
    </row>
    <row r="696" spans="1:2" x14ac:dyDescent="0.3">
      <c r="A696" s="15" t="s">
        <v>422</v>
      </c>
      <c r="B696" s="9">
        <v>7.1</v>
      </c>
    </row>
    <row r="697" spans="1:2" x14ac:dyDescent="0.3">
      <c r="A697" s="14" t="s">
        <v>3794</v>
      </c>
      <c r="B697" s="7">
        <v>6.8</v>
      </c>
    </row>
    <row r="698" spans="1:2" x14ac:dyDescent="0.3">
      <c r="A698" s="15" t="s">
        <v>4042</v>
      </c>
      <c r="B698" s="9">
        <v>6.5</v>
      </c>
    </row>
    <row r="699" spans="1:2" x14ac:dyDescent="0.3">
      <c r="A699" s="14" t="s">
        <v>2125</v>
      </c>
      <c r="B699" s="7">
        <v>7.6</v>
      </c>
    </row>
    <row r="700" spans="1:2" x14ac:dyDescent="0.3">
      <c r="A700" s="15" t="s">
        <v>1930</v>
      </c>
      <c r="B700" s="9">
        <v>5.5</v>
      </c>
    </row>
    <row r="701" spans="1:2" x14ac:dyDescent="0.3">
      <c r="A701" s="14" t="s">
        <v>923</v>
      </c>
      <c r="B701" s="7">
        <v>6.5</v>
      </c>
    </row>
    <row r="702" spans="1:2" x14ac:dyDescent="0.3">
      <c r="A702" s="15" t="s">
        <v>1199</v>
      </c>
      <c r="B702" s="9">
        <v>7</v>
      </c>
    </row>
    <row r="703" spans="1:2" x14ac:dyDescent="0.3">
      <c r="A703" s="14" t="s">
        <v>2813</v>
      </c>
      <c r="B703" s="7">
        <v>5.8</v>
      </c>
    </row>
    <row r="704" spans="1:2" x14ac:dyDescent="0.3">
      <c r="A704" s="15" t="s">
        <v>4068</v>
      </c>
      <c r="B704" s="9">
        <v>7.3</v>
      </c>
    </row>
    <row r="705" spans="1:2" x14ac:dyDescent="0.3">
      <c r="A705" s="14" t="s">
        <v>4075</v>
      </c>
      <c r="B705" s="7">
        <v>6.6</v>
      </c>
    </row>
    <row r="706" spans="1:2" x14ac:dyDescent="0.3">
      <c r="A706" s="15" t="s">
        <v>1374</v>
      </c>
      <c r="B706" s="9">
        <v>4.4000000000000004</v>
      </c>
    </row>
    <row r="707" spans="1:2" x14ac:dyDescent="0.3">
      <c r="A707" s="14" t="s">
        <v>4087</v>
      </c>
      <c r="B707" s="7">
        <v>7.7</v>
      </c>
    </row>
    <row r="708" spans="1:2" x14ac:dyDescent="0.3">
      <c r="A708" s="15" t="s">
        <v>2954</v>
      </c>
      <c r="B708" s="9">
        <v>5</v>
      </c>
    </row>
    <row r="709" spans="1:2" x14ac:dyDescent="0.3">
      <c r="A709" s="14" t="s">
        <v>464</v>
      </c>
      <c r="B709" s="7">
        <v>7.7</v>
      </c>
    </row>
    <row r="710" spans="1:2" x14ac:dyDescent="0.3">
      <c r="A710" s="15" t="s">
        <v>515</v>
      </c>
      <c r="B710" s="9">
        <v>4.4000000000000004</v>
      </c>
    </row>
    <row r="711" spans="1:2" x14ac:dyDescent="0.3">
      <c r="A711" s="14" t="s">
        <v>1009</v>
      </c>
      <c r="B711" s="7">
        <v>6.1</v>
      </c>
    </row>
    <row r="712" spans="1:2" x14ac:dyDescent="0.3">
      <c r="A712" s="15" t="s">
        <v>3057</v>
      </c>
      <c r="B712" s="9">
        <v>5.4</v>
      </c>
    </row>
    <row r="713" spans="1:2" x14ac:dyDescent="0.3">
      <c r="A713" s="14" t="s">
        <v>4113</v>
      </c>
      <c r="B713" s="7">
        <v>6.8</v>
      </c>
    </row>
    <row r="714" spans="1:2" x14ac:dyDescent="0.3">
      <c r="A714" s="15" t="s">
        <v>3409</v>
      </c>
      <c r="B714" s="9">
        <v>6.5</v>
      </c>
    </row>
    <row r="715" spans="1:2" x14ac:dyDescent="0.3">
      <c r="A715" s="14" t="s">
        <v>271</v>
      </c>
      <c r="B715" s="7">
        <v>7</v>
      </c>
    </row>
    <row r="716" spans="1:2" x14ac:dyDescent="0.3">
      <c r="A716" s="15" t="s">
        <v>3336</v>
      </c>
      <c r="B716" s="9">
        <v>6.3</v>
      </c>
    </row>
    <row r="717" spans="1:2" x14ac:dyDescent="0.3">
      <c r="A717" s="14" t="s">
        <v>1644</v>
      </c>
      <c r="B717" s="7">
        <v>6.3</v>
      </c>
    </row>
    <row r="718" spans="1:2" x14ac:dyDescent="0.3">
      <c r="A718" s="15" t="s">
        <v>214</v>
      </c>
      <c r="B718" s="9">
        <v>6.1</v>
      </c>
    </row>
    <row r="719" spans="1:2" x14ac:dyDescent="0.3">
      <c r="A719" s="14" t="s">
        <v>271</v>
      </c>
      <c r="B719" s="7">
        <v>6.1</v>
      </c>
    </row>
    <row r="720" spans="1:2" x14ac:dyDescent="0.3">
      <c r="A720" s="15" t="s">
        <v>1904</v>
      </c>
      <c r="B720" s="9">
        <v>5.3</v>
      </c>
    </row>
    <row r="721" spans="1:2" x14ac:dyDescent="0.3">
      <c r="A721" s="14" t="s">
        <v>59</v>
      </c>
      <c r="B721" s="7">
        <v>5.4</v>
      </c>
    </row>
    <row r="722" spans="1:2" x14ac:dyDescent="0.3">
      <c r="A722" s="15" t="s">
        <v>923</v>
      </c>
      <c r="B722" s="9">
        <v>6.2</v>
      </c>
    </row>
    <row r="723" spans="1:2" x14ac:dyDescent="0.3">
      <c r="A723" s="14" t="s">
        <v>4167</v>
      </c>
      <c r="B723" s="7">
        <v>6.6</v>
      </c>
    </row>
    <row r="724" spans="1:2" x14ac:dyDescent="0.3">
      <c r="A724" s="15" t="s">
        <v>464</v>
      </c>
      <c r="B724" s="9">
        <v>5.9</v>
      </c>
    </row>
    <row r="725" spans="1:2" x14ac:dyDescent="0.3">
      <c r="A725" s="14" t="s">
        <v>4177</v>
      </c>
      <c r="B725" s="7">
        <v>6.3</v>
      </c>
    </row>
    <row r="726" spans="1:2" x14ac:dyDescent="0.3">
      <c r="A726" s="15" t="s">
        <v>1120</v>
      </c>
      <c r="B726" s="9">
        <v>7.2</v>
      </c>
    </row>
    <row r="727" spans="1:2" x14ac:dyDescent="0.3">
      <c r="A727" s="14" t="s">
        <v>271</v>
      </c>
      <c r="B727" s="7">
        <v>6.8</v>
      </c>
    </row>
    <row r="728" spans="1:2" x14ac:dyDescent="0.3">
      <c r="A728" s="15" t="s">
        <v>2490</v>
      </c>
      <c r="B728" s="9">
        <v>6.1</v>
      </c>
    </row>
    <row r="729" spans="1:2" x14ac:dyDescent="0.3">
      <c r="A729" s="14" t="s">
        <v>1035</v>
      </c>
      <c r="B729" s="7">
        <v>7.8</v>
      </c>
    </row>
    <row r="730" spans="1:2" x14ac:dyDescent="0.3">
      <c r="A730" s="15" t="s">
        <v>1752</v>
      </c>
      <c r="B730" s="9">
        <v>5</v>
      </c>
    </row>
    <row r="731" spans="1:2" x14ac:dyDescent="0.3">
      <c r="A731" s="14" t="s">
        <v>262</v>
      </c>
      <c r="B731" s="7">
        <v>6.2</v>
      </c>
    </row>
    <row r="732" spans="1:2" x14ac:dyDescent="0.3">
      <c r="A732" s="15" t="s">
        <v>464</v>
      </c>
      <c r="B732" s="9">
        <v>6.7</v>
      </c>
    </row>
    <row r="733" spans="1:2" x14ac:dyDescent="0.3">
      <c r="A733" s="14" t="s">
        <v>4219</v>
      </c>
      <c r="B733" s="7">
        <v>4.9000000000000004</v>
      </c>
    </row>
    <row r="734" spans="1:2" x14ac:dyDescent="0.3">
      <c r="A734" s="15" t="s">
        <v>4224</v>
      </c>
      <c r="B734" s="9">
        <v>7.4</v>
      </c>
    </row>
    <row r="735" spans="1:2" x14ac:dyDescent="0.3">
      <c r="A735" s="14" t="s">
        <v>4234</v>
      </c>
      <c r="B735" s="7">
        <v>6.2</v>
      </c>
    </row>
    <row r="736" spans="1:2" x14ac:dyDescent="0.3">
      <c r="A736" s="15" t="s">
        <v>2658</v>
      </c>
      <c r="B736" s="9">
        <v>4.9000000000000004</v>
      </c>
    </row>
    <row r="737" spans="1:2" x14ac:dyDescent="0.3">
      <c r="A737" s="14" t="s">
        <v>334</v>
      </c>
      <c r="B737" s="7">
        <v>6.1</v>
      </c>
    </row>
    <row r="738" spans="1:2" x14ac:dyDescent="0.3">
      <c r="A738" s="15" t="s">
        <v>621</v>
      </c>
      <c r="B738" s="9">
        <v>6.1</v>
      </c>
    </row>
    <row r="739" spans="1:2" x14ac:dyDescent="0.3">
      <c r="A739" s="14" t="s">
        <v>227</v>
      </c>
      <c r="B739" s="7">
        <v>6.4</v>
      </c>
    </row>
    <row r="740" spans="1:2" x14ac:dyDescent="0.3">
      <c r="A740" s="15" t="s">
        <v>4262</v>
      </c>
      <c r="B740" s="9">
        <v>6.3</v>
      </c>
    </row>
    <row r="741" spans="1:2" x14ac:dyDescent="0.3">
      <c r="A741" s="14" t="s">
        <v>2142</v>
      </c>
      <c r="B741" s="7">
        <v>6.6</v>
      </c>
    </row>
    <row r="742" spans="1:2" x14ac:dyDescent="0.3">
      <c r="A742" s="15" t="s">
        <v>4277</v>
      </c>
      <c r="B742" s="9">
        <v>5.7</v>
      </c>
    </row>
    <row r="743" spans="1:2" x14ac:dyDescent="0.3">
      <c r="A743" s="14" t="s">
        <v>1009</v>
      </c>
      <c r="B743" s="7">
        <v>5.9</v>
      </c>
    </row>
    <row r="744" spans="1:2" x14ac:dyDescent="0.3">
      <c r="A744" s="15" t="s">
        <v>1120</v>
      </c>
      <c r="B744" s="9">
        <v>6</v>
      </c>
    </row>
    <row r="745" spans="1:2" x14ac:dyDescent="0.3">
      <c r="A745" s="14" t="s">
        <v>464</v>
      </c>
      <c r="B745" s="7">
        <v>6.1</v>
      </c>
    </row>
    <row r="746" spans="1:2" x14ac:dyDescent="0.3">
      <c r="A746" s="15" t="s">
        <v>4296</v>
      </c>
      <c r="B746" s="9">
        <v>6.7</v>
      </c>
    </row>
    <row r="747" spans="1:2" x14ac:dyDescent="0.3">
      <c r="A747" s="14" t="s">
        <v>4300</v>
      </c>
      <c r="B747" s="7">
        <v>6.7</v>
      </c>
    </row>
    <row r="748" spans="1:2" x14ac:dyDescent="0.3">
      <c r="A748" s="15" t="s">
        <v>4304</v>
      </c>
      <c r="B748" s="9">
        <v>7.9</v>
      </c>
    </row>
    <row r="749" spans="1:2" x14ac:dyDescent="0.3">
      <c r="A749" s="14" t="s">
        <v>3336</v>
      </c>
      <c r="B749" s="7">
        <v>4.3</v>
      </c>
    </row>
    <row r="750" spans="1:2" x14ac:dyDescent="0.3">
      <c r="A750" s="15" t="s">
        <v>4319</v>
      </c>
      <c r="B750" s="9">
        <v>5.7</v>
      </c>
    </row>
    <row r="751" spans="1:2" x14ac:dyDescent="0.3">
      <c r="A751" s="14" t="s">
        <v>4327</v>
      </c>
      <c r="B751" s="7">
        <v>6.7</v>
      </c>
    </row>
    <row r="752" spans="1:2" x14ac:dyDescent="0.3">
      <c r="A752" s="15" t="s">
        <v>4332</v>
      </c>
      <c r="B752" s="9">
        <v>6.7</v>
      </c>
    </row>
    <row r="753" spans="1:2" x14ac:dyDescent="0.3">
      <c r="A753" s="14" t="s">
        <v>4337</v>
      </c>
      <c r="B753" s="7">
        <v>6.1</v>
      </c>
    </row>
    <row r="754" spans="1:2" x14ac:dyDescent="0.3">
      <c r="A754" s="15" t="s">
        <v>2142</v>
      </c>
      <c r="B754" s="9">
        <v>5.6</v>
      </c>
    </row>
    <row r="755" spans="1:2" x14ac:dyDescent="0.3">
      <c r="A755" s="14" t="s">
        <v>4346</v>
      </c>
      <c r="B755" s="7">
        <v>6.6</v>
      </c>
    </row>
    <row r="756" spans="1:2" x14ac:dyDescent="0.3">
      <c r="A756" s="15" t="s">
        <v>923</v>
      </c>
      <c r="B756" s="9">
        <v>6.9</v>
      </c>
    </row>
    <row r="757" spans="1:2" x14ac:dyDescent="0.3">
      <c r="A757" s="14" t="s">
        <v>4332</v>
      </c>
      <c r="B757" s="7">
        <v>4.8</v>
      </c>
    </row>
    <row r="758" spans="1:2" x14ac:dyDescent="0.3">
      <c r="A758" s="15" t="s">
        <v>4364</v>
      </c>
      <c r="B758" s="9">
        <v>6.2</v>
      </c>
    </row>
    <row r="759" spans="1:2" x14ac:dyDescent="0.3">
      <c r="A759" s="14" t="s">
        <v>4372</v>
      </c>
      <c r="B759" s="7">
        <v>6</v>
      </c>
    </row>
    <row r="760" spans="1:2" x14ac:dyDescent="0.3">
      <c r="A760" s="15" t="s">
        <v>4377</v>
      </c>
      <c r="B760" s="9">
        <v>4.9000000000000004</v>
      </c>
    </row>
    <row r="761" spans="1:2" x14ac:dyDescent="0.3">
      <c r="A761" s="14" t="s">
        <v>4384</v>
      </c>
      <c r="B761" s="7">
        <v>5.6</v>
      </c>
    </row>
    <row r="762" spans="1:2" x14ac:dyDescent="0.3">
      <c r="A762" s="15" t="s">
        <v>2527</v>
      </c>
      <c r="B762" s="9">
        <v>6.1</v>
      </c>
    </row>
    <row r="763" spans="1:2" x14ac:dyDescent="0.3">
      <c r="A763" s="14" t="s">
        <v>200</v>
      </c>
      <c r="B763" s="7">
        <v>6.1</v>
      </c>
    </row>
    <row r="764" spans="1:2" x14ac:dyDescent="0.3">
      <c r="A764" s="15" t="s">
        <v>3003</v>
      </c>
      <c r="B764" s="9">
        <v>4.8</v>
      </c>
    </row>
    <row r="765" spans="1:2" x14ac:dyDescent="0.3">
      <c r="A765" s="14" t="s">
        <v>4403</v>
      </c>
      <c r="B765" s="7">
        <v>5.5</v>
      </c>
    </row>
    <row r="766" spans="1:2" x14ac:dyDescent="0.3">
      <c r="A766" s="15" t="s">
        <v>1930</v>
      </c>
      <c r="B766" s="9">
        <v>3.8</v>
      </c>
    </row>
    <row r="767" spans="1:2" x14ac:dyDescent="0.3">
      <c r="A767" s="14" t="s">
        <v>1221</v>
      </c>
      <c r="B767" s="7">
        <v>6.5</v>
      </c>
    </row>
    <row r="768" spans="1:2" x14ac:dyDescent="0.3">
      <c r="A768" s="15" t="s">
        <v>1467</v>
      </c>
      <c r="B768" s="9">
        <v>6.7</v>
      </c>
    </row>
    <row r="769" spans="1:2" x14ac:dyDescent="0.3">
      <c r="A769" s="14" t="s">
        <v>4432</v>
      </c>
      <c r="B769" s="7">
        <v>8.1</v>
      </c>
    </row>
    <row r="770" spans="1:2" x14ac:dyDescent="0.3">
      <c r="A770" s="15" t="s">
        <v>2527</v>
      </c>
      <c r="B770" s="9">
        <v>4.9000000000000004</v>
      </c>
    </row>
    <row r="771" spans="1:2" x14ac:dyDescent="0.3">
      <c r="A771" s="14" t="s">
        <v>4444</v>
      </c>
      <c r="B771" s="7">
        <v>7.3</v>
      </c>
    </row>
    <row r="772" spans="1:2" x14ac:dyDescent="0.3">
      <c r="A772" s="15" t="s">
        <v>4450</v>
      </c>
      <c r="B772" s="9">
        <v>6.4</v>
      </c>
    </row>
    <row r="773" spans="1:2" x14ac:dyDescent="0.3">
      <c r="A773" s="14" t="s">
        <v>3632</v>
      </c>
      <c r="B773" s="7">
        <v>6.7</v>
      </c>
    </row>
    <row r="774" spans="1:2" x14ac:dyDescent="0.3">
      <c r="A774" s="15" t="s">
        <v>4466</v>
      </c>
      <c r="B774" s="9">
        <v>3.6</v>
      </c>
    </row>
    <row r="775" spans="1:2" x14ac:dyDescent="0.3">
      <c r="A775" s="14" t="s">
        <v>4473</v>
      </c>
      <c r="B775" s="7">
        <v>5.7</v>
      </c>
    </row>
    <row r="776" spans="1:2" x14ac:dyDescent="0.3">
      <c r="A776" s="15" t="s">
        <v>4479</v>
      </c>
      <c r="B776" s="9">
        <v>6</v>
      </c>
    </row>
    <row r="777" spans="1:2" x14ac:dyDescent="0.3">
      <c r="A777" s="14" t="s">
        <v>1415</v>
      </c>
      <c r="B777" s="7">
        <v>4.7</v>
      </c>
    </row>
    <row r="778" spans="1:2" x14ac:dyDescent="0.3">
      <c r="A778" s="15" t="s">
        <v>1671</v>
      </c>
      <c r="B778" s="9">
        <v>6.3</v>
      </c>
    </row>
    <row r="779" spans="1:2" x14ac:dyDescent="0.3">
      <c r="A779" s="14" t="s">
        <v>3446</v>
      </c>
      <c r="B779" s="7">
        <v>5.9</v>
      </c>
    </row>
    <row r="780" spans="1:2" x14ac:dyDescent="0.3">
      <c r="A780" s="15" t="s">
        <v>1098</v>
      </c>
      <c r="B780" s="9">
        <v>5.9</v>
      </c>
    </row>
    <row r="781" spans="1:2" x14ac:dyDescent="0.3">
      <c r="A781" s="14" t="s">
        <v>1924</v>
      </c>
      <c r="B781" s="7">
        <v>7.5</v>
      </c>
    </row>
    <row r="782" spans="1:2" x14ac:dyDescent="0.3">
      <c r="A782" s="15" t="s">
        <v>1671</v>
      </c>
      <c r="B782" s="9">
        <v>5.6</v>
      </c>
    </row>
    <row r="783" spans="1:2" x14ac:dyDescent="0.3">
      <c r="A783" s="14" t="s">
        <v>42</v>
      </c>
      <c r="B783" s="7">
        <v>6.4</v>
      </c>
    </row>
    <row r="784" spans="1:2" x14ac:dyDescent="0.3">
      <c r="A784" s="15" t="s">
        <v>4526</v>
      </c>
      <c r="B784" s="9">
        <v>6.3</v>
      </c>
    </row>
    <row r="785" spans="1:2" x14ac:dyDescent="0.3">
      <c r="A785" s="14" t="s">
        <v>1364</v>
      </c>
      <c r="B785" s="7">
        <v>4.3</v>
      </c>
    </row>
    <row r="786" spans="1:2" x14ac:dyDescent="0.3">
      <c r="A786" s="15" t="s">
        <v>4539</v>
      </c>
      <c r="B786" s="9">
        <v>5.9</v>
      </c>
    </row>
    <row r="787" spans="1:2" x14ac:dyDescent="0.3">
      <c r="A787" s="14" t="s">
        <v>4550</v>
      </c>
      <c r="B787" s="7">
        <v>5.5</v>
      </c>
    </row>
    <row r="788" spans="1:2" x14ac:dyDescent="0.3">
      <c r="A788" s="15" t="s">
        <v>4556</v>
      </c>
      <c r="B788" s="9">
        <v>6.2</v>
      </c>
    </row>
    <row r="789" spans="1:2" x14ac:dyDescent="0.3">
      <c r="A789" s="14" t="s">
        <v>2527</v>
      </c>
      <c r="B789" s="7">
        <v>8.8000000000000007</v>
      </c>
    </row>
    <row r="790" spans="1:2" x14ac:dyDescent="0.3">
      <c r="A790" s="15" t="s">
        <v>3363</v>
      </c>
      <c r="B790" s="9">
        <v>5.2</v>
      </c>
    </row>
    <row r="791" spans="1:2" x14ac:dyDescent="0.3">
      <c r="A791" s="14" t="s">
        <v>1671</v>
      </c>
      <c r="B791" s="7">
        <v>7</v>
      </c>
    </row>
    <row r="792" spans="1:2" x14ac:dyDescent="0.3">
      <c r="A792" s="15" t="s">
        <v>4575</v>
      </c>
      <c r="B792" s="9">
        <v>6.6</v>
      </c>
    </row>
    <row r="793" spans="1:2" x14ac:dyDescent="0.3">
      <c r="A793" s="14" t="s">
        <v>4581</v>
      </c>
      <c r="B793" s="7">
        <v>7.3</v>
      </c>
    </row>
    <row r="794" spans="1:2" x14ac:dyDescent="0.3">
      <c r="A794" s="15" t="s">
        <v>2469</v>
      </c>
      <c r="B794" s="9">
        <v>5.6</v>
      </c>
    </row>
    <row r="795" spans="1:2" x14ac:dyDescent="0.3">
      <c r="A795" s="14" t="s">
        <v>1681</v>
      </c>
      <c r="B795" s="7">
        <v>6.6</v>
      </c>
    </row>
    <row r="796" spans="1:2" x14ac:dyDescent="0.3">
      <c r="A796" s="15" t="s">
        <v>4592</v>
      </c>
      <c r="B796" s="9">
        <v>5.4</v>
      </c>
    </row>
    <row r="797" spans="1:2" x14ac:dyDescent="0.3">
      <c r="A797" s="14" t="s">
        <v>1681</v>
      </c>
      <c r="B797" s="7">
        <v>6.3</v>
      </c>
    </row>
    <row r="798" spans="1:2" x14ac:dyDescent="0.3">
      <c r="A798" s="15" t="s">
        <v>3581</v>
      </c>
      <c r="B798" s="9">
        <v>7.9</v>
      </c>
    </row>
    <row r="799" spans="1:2" x14ac:dyDescent="0.3">
      <c r="A799" s="14" t="s">
        <v>4234</v>
      </c>
      <c r="B799" s="7">
        <v>6.3</v>
      </c>
    </row>
    <row r="800" spans="1:2" x14ac:dyDescent="0.3">
      <c r="A800" s="15" t="s">
        <v>515</v>
      </c>
      <c r="B800" s="9">
        <v>6</v>
      </c>
    </row>
    <row r="801" spans="1:2" x14ac:dyDescent="0.3">
      <c r="A801" s="14" t="s">
        <v>334</v>
      </c>
      <c r="B801" s="7">
        <v>7.2</v>
      </c>
    </row>
    <row r="802" spans="1:2" x14ac:dyDescent="0.3">
      <c r="A802" s="15" t="s">
        <v>1415</v>
      </c>
      <c r="B802" s="9">
        <v>5.0999999999999996</v>
      </c>
    </row>
    <row r="803" spans="1:2" x14ac:dyDescent="0.3">
      <c r="A803" s="14" t="s">
        <v>1910</v>
      </c>
      <c r="B803" s="7">
        <v>7.3</v>
      </c>
    </row>
    <row r="804" spans="1:2" x14ac:dyDescent="0.3">
      <c r="A804" s="15" t="s">
        <v>1544</v>
      </c>
      <c r="B804" s="9">
        <v>8</v>
      </c>
    </row>
    <row r="805" spans="1:2" x14ac:dyDescent="0.3">
      <c r="A805" s="14" t="s">
        <v>1924</v>
      </c>
      <c r="B805" s="7">
        <v>6.2</v>
      </c>
    </row>
    <row r="806" spans="1:2" x14ac:dyDescent="0.3">
      <c r="A806" s="15" t="s">
        <v>4075</v>
      </c>
      <c r="B806" s="9">
        <v>6</v>
      </c>
    </row>
    <row r="807" spans="1:2" x14ac:dyDescent="0.3">
      <c r="A807" s="14" t="s">
        <v>687</v>
      </c>
      <c r="B807" s="7">
        <v>6.7</v>
      </c>
    </row>
    <row r="808" spans="1:2" x14ac:dyDescent="0.3">
      <c r="A808" s="15" t="s">
        <v>1325</v>
      </c>
      <c r="B808" s="9">
        <v>8.1</v>
      </c>
    </row>
    <row r="809" spans="1:2" x14ac:dyDescent="0.3">
      <c r="A809" s="14" t="s">
        <v>1671</v>
      </c>
      <c r="B809" s="7">
        <v>6.4</v>
      </c>
    </row>
    <row r="810" spans="1:2" x14ac:dyDescent="0.3">
      <c r="A810" s="15" t="s">
        <v>464</v>
      </c>
      <c r="B810" s="9">
        <v>8</v>
      </c>
    </row>
    <row r="811" spans="1:2" x14ac:dyDescent="0.3">
      <c r="A811" s="14" t="s">
        <v>422</v>
      </c>
      <c r="B811" s="7">
        <v>6.3</v>
      </c>
    </row>
    <row r="812" spans="1:2" x14ac:dyDescent="0.3">
      <c r="A812" s="15" t="s">
        <v>882</v>
      </c>
      <c r="B812" s="9">
        <v>6.4</v>
      </c>
    </row>
    <row r="813" spans="1:2" x14ac:dyDescent="0.3">
      <c r="A813" s="14" t="s">
        <v>4675</v>
      </c>
      <c r="B813" s="7">
        <v>6.6</v>
      </c>
    </row>
    <row r="814" spans="1:2" x14ac:dyDescent="0.3">
      <c r="A814" s="15" t="s">
        <v>50</v>
      </c>
      <c r="B814" s="9">
        <v>6.4</v>
      </c>
    </row>
    <row r="815" spans="1:2" x14ac:dyDescent="0.3">
      <c r="A815" s="14" t="s">
        <v>515</v>
      </c>
      <c r="B815" s="7">
        <v>6</v>
      </c>
    </row>
    <row r="816" spans="1:2" x14ac:dyDescent="0.3">
      <c r="A816" s="15" t="s">
        <v>42</v>
      </c>
      <c r="B816" s="9">
        <v>6.6</v>
      </c>
    </row>
    <row r="817" spans="1:2" x14ac:dyDescent="0.3">
      <c r="A817" s="14" t="s">
        <v>471</v>
      </c>
      <c r="B817" s="7">
        <v>5.9</v>
      </c>
    </row>
    <row r="818" spans="1:2" x14ac:dyDescent="0.3">
      <c r="A818" s="15" t="s">
        <v>4177</v>
      </c>
      <c r="B818" s="9">
        <v>6.4</v>
      </c>
    </row>
    <row r="819" spans="1:2" x14ac:dyDescent="0.3">
      <c r="A819" s="14" t="s">
        <v>4706</v>
      </c>
      <c r="B819" s="7">
        <v>6.3</v>
      </c>
    </row>
    <row r="820" spans="1:2" x14ac:dyDescent="0.3">
      <c r="A820" s="15" t="s">
        <v>3336</v>
      </c>
      <c r="B820" s="9">
        <v>7.3</v>
      </c>
    </row>
    <row r="821" spans="1:2" x14ac:dyDescent="0.3">
      <c r="A821" s="14" t="s">
        <v>4717</v>
      </c>
      <c r="B821" s="7">
        <v>6.8</v>
      </c>
    </row>
    <row r="822" spans="1:2" x14ac:dyDescent="0.3">
      <c r="A822" s="15" t="s">
        <v>792</v>
      </c>
      <c r="B822" s="9">
        <v>7.2</v>
      </c>
    </row>
    <row r="823" spans="1:2" x14ac:dyDescent="0.3">
      <c r="A823" s="14" t="s">
        <v>1904</v>
      </c>
      <c r="B823" s="7">
        <v>5.7</v>
      </c>
    </row>
    <row r="824" spans="1:2" x14ac:dyDescent="0.3">
      <c r="A824" s="15" t="s">
        <v>464</v>
      </c>
      <c r="B824" s="9">
        <v>6</v>
      </c>
    </row>
    <row r="825" spans="1:2" x14ac:dyDescent="0.3">
      <c r="A825" s="14" t="s">
        <v>4075</v>
      </c>
      <c r="B825" s="7">
        <v>6.5</v>
      </c>
    </row>
    <row r="826" spans="1:2" x14ac:dyDescent="0.3">
      <c r="A826" s="15" t="s">
        <v>1671</v>
      </c>
      <c r="B826" s="9">
        <v>5.8</v>
      </c>
    </row>
    <row r="827" spans="1:2" x14ac:dyDescent="0.3">
      <c r="A827" s="14" t="s">
        <v>3913</v>
      </c>
      <c r="B827" s="7">
        <v>5.8</v>
      </c>
    </row>
    <row r="828" spans="1:2" x14ac:dyDescent="0.3">
      <c r="A828" s="15" t="s">
        <v>471</v>
      </c>
      <c r="B828" s="9">
        <v>6.7</v>
      </c>
    </row>
    <row r="829" spans="1:2" x14ac:dyDescent="0.3">
      <c r="A829" s="14" t="s">
        <v>2142</v>
      </c>
      <c r="B829" s="7">
        <v>7.8</v>
      </c>
    </row>
    <row r="830" spans="1:2" x14ac:dyDescent="0.3">
      <c r="A830" s="15" t="s">
        <v>1390</v>
      </c>
      <c r="B830" s="9">
        <v>5.6</v>
      </c>
    </row>
    <row r="831" spans="1:2" x14ac:dyDescent="0.3">
      <c r="A831" s="14" t="s">
        <v>4763</v>
      </c>
      <c r="B831" s="7">
        <v>5.8</v>
      </c>
    </row>
    <row r="832" spans="1:2" x14ac:dyDescent="0.3">
      <c r="A832" s="15" t="s">
        <v>4768</v>
      </c>
      <c r="B832" s="9">
        <v>7.4</v>
      </c>
    </row>
    <row r="833" spans="1:2" x14ac:dyDescent="0.3">
      <c r="A833" s="14" t="s">
        <v>3241</v>
      </c>
      <c r="B833" s="7">
        <v>6.9</v>
      </c>
    </row>
    <row r="834" spans="1:2" x14ac:dyDescent="0.3">
      <c r="A834" s="15" t="s">
        <v>647</v>
      </c>
      <c r="B834" s="9">
        <v>5.5</v>
      </c>
    </row>
    <row r="835" spans="1:2" x14ac:dyDescent="0.3">
      <c r="A835" s="14" t="s">
        <v>1961</v>
      </c>
      <c r="B835" s="7">
        <v>6.3</v>
      </c>
    </row>
    <row r="836" spans="1:2" x14ac:dyDescent="0.3">
      <c r="A836" s="15" t="s">
        <v>59</v>
      </c>
      <c r="B836" s="9">
        <v>4.7</v>
      </c>
    </row>
    <row r="837" spans="1:2" x14ac:dyDescent="0.3">
      <c r="A837" s="14" t="s">
        <v>4795</v>
      </c>
      <c r="B837" s="7">
        <v>5.6</v>
      </c>
    </row>
    <row r="838" spans="1:2" x14ac:dyDescent="0.3">
      <c r="A838" s="15" t="s">
        <v>4800</v>
      </c>
      <c r="B838" s="9">
        <v>6.4</v>
      </c>
    </row>
    <row r="839" spans="1:2" x14ac:dyDescent="0.3">
      <c r="A839" s="14" t="s">
        <v>3036</v>
      </c>
      <c r="B839" s="7">
        <v>4.2</v>
      </c>
    </row>
    <row r="840" spans="1:2" x14ac:dyDescent="0.3">
      <c r="A840" s="15" t="s">
        <v>4811</v>
      </c>
      <c r="B840" s="9">
        <v>6.4</v>
      </c>
    </row>
    <row r="841" spans="1:2" x14ac:dyDescent="0.3">
      <c r="A841" s="14" t="s">
        <v>4817</v>
      </c>
      <c r="B841" s="7">
        <v>7.7</v>
      </c>
    </row>
    <row r="842" spans="1:2" x14ac:dyDescent="0.3">
      <c r="A842" s="15" t="s">
        <v>2208</v>
      </c>
      <c r="B842" s="9">
        <v>6.7</v>
      </c>
    </row>
    <row r="843" spans="1:2" x14ac:dyDescent="0.3">
      <c r="A843" s="14" t="s">
        <v>214</v>
      </c>
      <c r="B843" s="7">
        <v>7.7</v>
      </c>
    </row>
    <row r="844" spans="1:2" x14ac:dyDescent="0.3">
      <c r="A844" s="15" t="s">
        <v>59</v>
      </c>
      <c r="B844" s="9">
        <v>5.7</v>
      </c>
    </row>
    <row r="845" spans="1:2" x14ac:dyDescent="0.3">
      <c r="A845" s="14" t="s">
        <v>1935</v>
      </c>
      <c r="B845" s="7">
        <v>7.6</v>
      </c>
    </row>
    <row r="846" spans="1:2" x14ac:dyDescent="0.3">
      <c r="A846" s="15" t="s">
        <v>1415</v>
      </c>
      <c r="B846" s="9">
        <v>6.4</v>
      </c>
    </row>
    <row r="847" spans="1:2" x14ac:dyDescent="0.3">
      <c r="A847" s="14" t="s">
        <v>1681</v>
      </c>
      <c r="B847" s="7">
        <v>5.6</v>
      </c>
    </row>
    <row r="848" spans="1:2" x14ac:dyDescent="0.3">
      <c r="A848" s="15" t="s">
        <v>578</v>
      </c>
      <c r="B848" s="9">
        <v>6.8</v>
      </c>
    </row>
    <row r="849" spans="1:2" x14ac:dyDescent="0.3">
      <c r="A849" s="14" t="s">
        <v>4262</v>
      </c>
      <c r="B849" s="7">
        <v>2.4</v>
      </c>
    </row>
    <row r="850" spans="1:2" x14ac:dyDescent="0.3">
      <c r="A850" s="15" t="s">
        <v>4075</v>
      </c>
      <c r="B850" s="9">
        <v>6.2</v>
      </c>
    </row>
    <row r="851" spans="1:2" x14ac:dyDescent="0.3">
      <c r="A851" s="14" t="s">
        <v>334</v>
      </c>
      <c r="B851" s="7">
        <v>5.9</v>
      </c>
    </row>
    <row r="852" spans="1:2" x14ac:dyDescent="0.3">
      <c r="A852" s="15" t="s">
        <v>4880</v>
      </c>
      <c r="B852" s="9">
        <v>7.1</v>
      </c>
    </row>
    <row r="853" spans="1:2" x14ac:dyDescent="0.3">
      <c r="A853" s="14" t="s">
        <v>2850</v>
      </c>
      <c r="B853" s="7">
        <v>7.6</v>
      </c>
    </row>
    <row r="854" spans="1:2" x14ac:dyDescent="0.3">
      <c r="A854" s="15" t="s">
        <v>2215</v>
      </c>
      <c r="B854" s="9">
        <v>5.5</v>
      </c>
    </row>
    <row r="855" spans="1:2" x14ac:dyDescent="0.3">
      <c r="A855" s="14" t="s">
        <v>1726</v>
      </c>
      <c r="B855" s="7">
        <v>7</v>
      </c>
    </row>
    <row r="856" spans="1:2" x14ac:dyDescent="0.3">
      <c r="A856" s="15" t="s">
        <v>1961</v>
      </c>
      <c r="B856" s="9">
        <v>7.1</v>
      </c>
    </row>
    <row r="857" spans="1:2" x14ac:dyDescent="0.3">
      <c r="A857" s="14" t="s">
        <v>2125</v>
      </c>
      <c r="B857" s="7">
        <v>7.4</v>
      </c>
    </row>
    <row r="858" spans="1:2" x14ac:dyDescent="0.3">
      <c r="A858" s="15" t="s">
        <v>4904</v>
      </c>
      <c r="B858" s="9">
        <v>7.6</v>
      </c>
    </row>
    <row r="859" spans="1:2" x14ac:dyDescent="0.3">
      <c r="A859" s="14" t="s">
        <v>4909</v>
      </c>
      <c r="B859" s="7">
        <v>5.9</v>
      </c>
    </row>
    <row r="860" spans="1:2" x14ac:dyDescent="0.3">
      <c r="A860" s="15" t="s">
        <v>4915</v>
      </c>
      <c r="B860" s="9">
        <v>5.9</v>
      </c>
    </row>
    <row r="861" spans="1:2" x14ac:dyDescent="0.3">
      <c r="A861" s="14" t="s">
        <v>1726</v>
      </c>
      <c r="B861" s="7">
        <v>8</v>
      </c>
    </row>
    <row r="862" spans="1:2" x14ac:dyDescent="0.3">
      <c r="A862" s="15" t="s">
        <v>2819</v>
      </c>
      <c r="B862" s="9">
        <v>7.4</v>
      </c>
    </row>
    <row r="863" spans="1:2" x14ac:dyDescent="0.3">
      <c r="A863" s="14" t="s">
        <v>1415</v>
      </c>
      <c r="B863" s="7">
        <v>5.8</v>
      </c>
    </row>
    <row r="864" spans="1:2" x14ac:dyDescent="0.3">
      <c r="A864" s="15" t="s">
        <v>4932</v>
      </c>
      <c r="B864" s="9">
        <v>6.3</v>
      </c>
    </row>
    <row r="865" spans="1:2" x14ac:dyDescent="0.3">
      <c r="A865" s="14" t="s">
        <v>1681</v>
      </c>
      <c r="B865" s="7">
        <v>5.7</v>
      </c>
    </row>
    <row r="866" spans="1:2" x14ac:dyDescent="0.3">
      <c r="A866" s="15" t="s">
        <v>1628</v>
      </c>
      <c r="B866" s="9">
        <v>5.0999999999999996</v>
      </c>
    </row>
    <row r="867" spans="1:2" x14ac:dyDescent="0.3">
      <c r="A867" s="14" t="s">
        <v>3396</v>
      </c>
      <c r="B867" s="7">
        <v>7.6</v>
      </c>
    </row>
    <row r="868" spans="1:2" x14ac:dyDescent="0.3">
      <c r="A868" s="15" t="s">
        <v>2786</v>
      </c>
      <c r="B868" s="9">
        <v>6.4</v>
      </c>
    </row>
    <row r="869" spans="1:2" x14ac:dyDescent="0.3">
      <c r="A869" s="14" t="s">
        <v>4167</v>
      </c>
      <c r="B869" s="7">
        <v>7.4</v>
      </c>
    </row>
    <row r="870" spans="1:2" x14ac:dyDescent="0.3">
      <c r="A870" s="15" t="s">
        <v>1726</v>
      </c>
      <c r="B870" s="9">
        <v>8.1999999999999993</v>
      </c>
    </row>
    <row r="871" spans="1:2" x14ac:dyDescent="0.3">
      <c r="A871" s="14" t="s">
        <v>59</v>
      </c>
      <c r="B871" s="7">
        <v>6.5</v>
      </c>
    </row>
    <row r="872" spans="1:2" x14ac:dyDescent="0.3">
      <c r="A872" s="15" t="s">
        <v>1258</v>
      </c>
      <c r="B872" s="9">
        <v>5.5</v>
      </c>
    </row>
    <row r="873" spans="1:2" x14ac:dyDescent="0.3">
      <c r="A873" s="14" t="s">
        <v>1671</v>
      </c>
      <c r="B873" s="7">
        <v>6.5</v>
      </c>
    </row>
    <row r="874" spans="1:2" x14ac:dyDescent="0.3">
      <c r="A874" s="15" t="s">
        <v>2966</v>
      </c>
      <c r="B874" s="9">
        <v>5.6</v>
      </c>
    </row>
    <row r="875" spans="1:2" x14ac:dyDescent="0.3">
      <c r="A875" s="14" t="s">
        <v>1105</v>
      </c>
      <c r="B875" s="7">
        <v>4.5999999999999996</v>
      </c>
    </row>
    <row r="876" spans="1:2" x14ac:dyDescent="0.3">
      <c r="A876" s="15" t="s">
        <v>271</v>
      </c>
      <c r="B876" s="9">
        <v>7.9</v>
      </c>
    </row>
    <row r="877" spans="1:2" x14ac:dyDescent="0.3">
      <c r="A877" s="14" t="s">
        <v>5002</v>
      </c>
      <c r="B877" s="7">
        <v>7.1</v>
      </c>
    </row>
    <row r="878" spans="1:2" x14ac:dyDescent="0.3">
      <c r="A878" s="15" t="s">
        <v>207</v>
      </c>
      <c r="B878" s="9">
        <v>6.9</v>
      </c>
    </row>
    <row r="879" spans="1:2" x14ac:dyDescent="0.3">
      <c r="A879" s="14" t="s">
        <v>4479</v>
      </c>
      <c r="B879" s="7">
        <v>7.3</v>
      </c>
    </row>
    <row r="880" spans="1:2" x14ac:dyDescent="0.3">
      <c r="A880" s="15" t="s">
        <v>2786</v>
      </c>
      <c r="B880" s="9">
        <v>7</v>
      </c>
    </row>
    <row r="881" spans="1:2" x14ac:dyDescent="0.3">
      <c r="A881" s="14" t="s">
        <v>1415</v>
      </c>
      <c r="B881" s="7">
        <v>7.7</v>
      </c>
    </row>
    <row r="882" spans="1:2" x14ac:dyDescent="0.3">
      <c r="A882" s="15" t="s">
        <v>5022</v>
      </c>
      <c r="B882" s="9">
        <v>6.7</v>
      </c>
    </row>
    <row r="883" spans="1:2" x14ac:dyDescent="0.3">
      <c r="A883" s="14" t="s">
        <v>1671</v>
      </c>
      <c r="B883" s="7">
        <v>6.3</v>
      </c>
    </row>
    <row r="884" spans="1:2" x14ac:dyDescent="0.3">
      <c r="A884" s="15" t="s">
        <v>1681</v>
      </c>
      <c r="B884" s="9">
        <v>5.8</v>
      </c>
    </row>
    <row r="885" spans="1:2" x14ac:dyDescent="0.3">
      <c r="A885" s="14" t="s">
        <v>5032</v>
      </c>
      <c r="B885" s="7">
        <v>7.1</v>
      </c>
    </row>
    <row r="886" spans="1:2" x14ac:dyDescent="0.3">
      <c r="A886" s="15" t="s">
        <v>1544</v>
      </c>
      <c r="B886" s="9">
        <v>7.3</v>
      </c>
    </row>
    <row r="887" spans="1:2" x14ac:dyDescent="0.3">
      <c r="A887" s="14" t="s">
        <v>1681</v>
      </c>
      <c r="B887" s="7">
        <v>6.4</v>
      </c>
    </row>
    <row r="888" spans="1:2" x14ac:dyDescent="0.3">
      <c r="A888" s="15" t="s">
        <v>1752</v>
      </c>
      <c r="B888" s="9">
        <v>7.1</v>
      </c>
    </row>
    <row r="889" spans="1:2" x14ac:dyDescent="0.3">
      <c r="A889" s="14" t="s">
        <v>5051</v>
      </c>
      <c r="B889" s="7">
        <v>7.6</v>
      </c>
    </row>
    <row r="890" spans="1:2" x14ac:dyDescent="0.3">
      <c r="A890" s="15" t="s">
        <v>1681</v>
      </c>
      <c r="B890" s="9">
        <v>6.8</v>
      </c>
    </row>
    <row r="891" spans="1:2" x14ac:dyDescent="0.3">
      <c r="A891" s="14" t="s">
        <v>1752</v>
      </c>
      <c r="B891" s="7">
        <v>6.6</v>
      </c>
    </row>
    <row r="892" spans="1:2" x14ac:dyDescent="0.3">
      <c r="A892" s="15" t="s">
        <v>2527</v>
      </c>
      <c r="B892" s="9">
        <v>6.7</v>
      </c>
    </row>
    <row r="893" spans="1:2" x14ac:dyDescent="0.3">
      <c r="A893" s="14" t="s">
        <v>3057</v>
      </c>
      <c r="B893" s="7">
        <v>6.1</v>
      </c>
    </row>
    <row r="894" spans="1:2" x14ac:dyDescent="0.3">
      <c r="A894" s="15" t="s">
        <v>5072</v>
      </c>
      <c r="B894" s="9">
        <v>6</v>
      </c>
    </row>
    <row r="895" spans="1:2" x14ac:dyDescent="0.3">
      <c r="A895" s="14" t="s">
        <v>2142</v>
      </c>
      <c r="B895" s="7">
        <v>7.6</v>
      </c>
    </row>
    <row r="896" spans="1:2" x14ac:dyDescent="0.3">
      <c r="A896" s="15" t="s">
        <v>464</v>
      </c>
      <c r="B896" s="9">
        <v>7.1</v>
      </c>
    </row>
    <row r="897" spans="1:2" x14ac:dyDescent="0.3">
      <c r="A897" s="14" t="s">
        <v>1427</v>
      </c>
      <c r="B897" s="7">
        <v>5</v>
      </c>
    </row>
    <row r="898" spans="1:2" x14ac:dyDescent="0.3">
      <c r="A898" s="15" t="s">
        <v>2202</v>
      </c>
      <c r="B898" s="9">
        <v>6.2</v>
      </c>
    </row>
    <row r="899" spans="1:2" x14ac:dyDescent="0.3">
      <c r="A899" s="14" t="s">
        <v>1681</v>
      </c>
      <c r="B899" s="7">
        <v>5.6</v>
      </c>
    </row>
    <row r="900" spans="1:2" x14ac:dyDescent="0.3">
      <c r="A900" s="15" t="s">
        <v>1415</v>
      </c>
      <c r="B900" s="9">
        <v>7.4</v>
      </c>
    </row>
    <row r="901" spans="1:2" x14ac:dyDescent="0.3">
      <c r="A901" s="14" t="s">
        <v>792</v>
      </c>
      <c r="B901" s="7">
        <v>5</v>
      </c>
    </row>
    <row r="902" spans="1:2" x14ac:dyDescent="0.3">
      <c r="A902" s="15" t="s">
        <v>3057</v>
      </c>
      <c r="B902" s="9">
        <v>5.2</v>
      </c>
    </row>
    <row r="903" spans="1:2" x14ac:dyDescent="0.3">
      <c r="A903" s="14" t="s">
        <v>1634</v>
      </c>
      <c r="B903" s="7">
        <v>7.6</v>
      </c>
    </row>
    <row r="904" spans="1:2" x14ac:dyDescent="0.3">
      <c r="A904" s="15" t="s">
        <v>923</v>
      </c>
      <c r="B904" s="9">
        <v>6.6</v>
      </c>
    </row>
    <row r="905" spans="1:2" x14ac:dyDescent="0.3">
      <c r="A905" s="14" t="s">
        <v>1156</v>
      </c>
      <c r="B905" s="7">
        <v>7</v>
      </c>
    </row>
    <row r="906" spans="1:2" x14ac:dyDescent="0.3">
      <c r="A906" s="15" t="s">
        <v>5135</v>
      </c>
      <c r="B906" s="9">
        <v>5.7</v>
      </c>
    </row>
    <row r="907" spans="1:2" x14ac:dyDescent="0.3">
      <c r="A907" s="14" t="s">
        <v>923</v>
      </c>
      <c r="B907" s="7">
        <v>8.1999999999999993</v>
      </c>
    </row>
    <row r="908" spans="1:2" x14ac:dyDescent="0.3">
      <c r="A908" s="15" t="s">
        <v>1628</v>
      </c>
      <c r="B908" s="9">
        <v>6.2</v>
      </c>
    </row>
    <row r="909" spans="1:2" x14ac:dyDescent="0.3">
      <c r="A909" s="14" t="s">
        <v>471</v>
      </c>
      <c r="B909" s="7">
        <v>6.6</v>
      </c>
    </row>
    <row r="910" spans="1:2" x14ac:dyDescent="0.3">
      <c r="A910" s="15" t="s">
        <v>5159</v>
      </c>
      <c r="B910" s="9">
        <v>4.7</v>
      </c>
    </row>
    <row r="911" spans="1:2" x14ac:dyDescent="0.3">
      <c r="A911" s="14" t="s">
        <v>2142</v>
      </c>
      <c r="B911" s="7">
        <v>6.3</v>
      </c>
    </row>
    <row r="912" spans="1:2" x14ac:dyDescent="0.3">
      <c r="A912" s="15" t="s">
        <v>3458</v>
      </c>
      <c r="B912" s="9">
        <v>6.1</v>
      </c>
    </row>
    <row r="913" spans="1:2" x14ac:dyDescent="0.3">
      <c r="A913" s="14" t="s">
        <v>4075</v>
      </c>
      <c r="B913" s="7">
        <v>6.7</v>
      </c>
    </row>
    <row r="914" spans="1:2" x14ac:dyDescent="0.3">
      <c r="A914" s="15" t="s">
        <v>227</v>
      </c>
      <c r="B914" s="9">
        <v>6.1</v>
      </c>
    </row>
    <row r="915" spans="1:2" x14ac:dyDescent="0.3">
      <c r="A915" s="14" t="s">
        <v>4075</v>
      </c>
      <c r="B915" s="7">
        <v>7</v>
      </c>
    </row>
    <row r="916" spans="1:2" x14ac:dyDescent="0.3">
      <c r="A916" s="15" t="s">
        <v>1910</v>
      </c>
      <c r="B916" s="9">
        <v>7.4</v>
      </c>
    </row>
    <row r="917" spans="1:2" x14ac:dyDescent="0.3">
      <c r="A917" s="14" t="s">
        <v>3293</v>
      </c>
      <c r="B917" s="7">
        <v>7.3</v>
      </c>
    </row>
    <row r="918" spans="1:2" x14ac:dyDescent="0.3">
      <c r="A918" s="15" t="s">
        <v>1528</v>
      </c>
      <c r="B918" s="9">
        <v>5.8</v>
      </c>
    </row>
    <row r="919" spans="1:2" x14ac:dyDescent="0.3">
      <c r="A919" s="14" t="s">
        <v>464</v>
      </c>
      <c r="B919" s="7">
        <v>6.7</v>
      </c>
    </row>
    <row r="920" spans="1:2" x14ac:dyDescent="0.3">
      <c r="A920" s="15" t="s">
        <v>1467</v>
      </c>
      <c r="B920" s="9">
        <v>5.8</v>
      </c>
    </row>
    <row r="921" spans="1:2" x14ac:dyDescent="0.3">
      <c r="A921" s="14" t="s">
        <v>1924</v>
      </c>
      <c r="B921" s="7">
        <v>7.8</v>
      </c>
    </row>
    <row r="922" spans="1:2" x14ac:dyDescent="0.3">
      <c r="A922" s="15" t="s">
        <v>5220</v>
      </c>
      <c r="B922" s="9">
        <v>6.6</v>
      </c>
    </row>
    <row r="923" spans="1:2" x14ac:dyDescent="0.3">
      <c r="A923" s="14" t="s">
        <v>3913</v>
      </c>
      <c r="B923" s="7">
        <v>6.5</v>
      </c>
    </row>
    <row r="924" spans="1:2" x14ac:dyDescent="0.3">
      <c r="A924" s="15" t="s">
        <v>1671</v>
      </c>
      <c r="B924" s="9">
        <v>6.7</v>
      </c>
    </row>
    <row r="925" spans="1:2" x14ac:dyDescent="0.3">
      <c r="A925" s="14" t="s">
        <v>1120</v>
      </c>
      <c r="B925" s="7">
        <v>7.3</v>
      </c>
    </row>
    <row r="926" spans="1:2" x14ac:dyDescent="0.3">
      <c r="A926" s="15" t="s">
        <v>59</v>
      </c>
      <c r="B926" s="9">
        <v>5.8</v>
      </c>
    </row>
    <row r="927" spans="1:2" x14ac:dyDescent="0.3">
      <c r="A927" s="14" t="s">
        <v>422</v>
      </c>
      <c r="B927" s="7">
        <v>5.5</v>
      </c>
    </row>
    <row r="928" spans="1:2" x14ac:dyDescent="0.3">
      <c r="A928" s="15" t="s">
        <v>882</v>
      </c>
      <c r="B928" s="9">
        <v>6.3</v>
      </c>
    </row>
    <row r="929" spans="1:2" x14ac:dyDescent="0.3">
      <c r="A929" s="14" t="s">
        <v>1935</v>
      </c>
      <c r="B929" s="7">
        <v>7.4</v>
      </c>
    </row>
    <row r="930" spans="1:2" x14ac:dyDescent="0.3">
      <c r="A930" s="15" t="s">
        <v>59</v>
      </c>
      <c r="B930" s="9">
        <v>5.9</v>
      </c>
    </row>
    <row r="931" spans="1:2" x14ac:dyDescent="0.3">
      <c r="A931" s="14" t="s">
        <v>2208</v>
      </c>
      <c r="B931" s="7">
        <v>6.2</v>
      </c>
    </row>
    <row r="932" spans="1:2" x14ac:dyDescent="0.3">
      <c r="A932" s="15" t="s">
        <v>1415</v>
      </c>
      <c r="B932" s="9">
        <v>5.9</v>
      </c>
    </row>
    <row r="933" spans="1:2" x14ac:dyDescent="0.3">
      <c r="A933" s="14" t="s">
        <v>5274</v>
      </c>
      <c r="B933" s="7">
        <v>6.5</v>
      </c>
    </row>
    <row r="934" spans="1:2" x14ac:dyDescent="0.3">
      <c r="A934" s="15" t="s">
        <v>50</v>
      </c>
      <c r="B934" s="9">
        <v>4.4000000000000004</v>
      </c>
    </row>
    <row r="935" spans="1:2" x14ac:dyDescent="0.3">
      <c r="A935" s="14" t="s">
        <v>148</v>
      </c>
      <c r="B935" s="7">
        <v>3.5</v>
      </c>
    </row>
    <row r="936" spans="1:2" x14ac:dyDescent="0.3">
      <c r="A936" s="15" t="s">
        <v>1826</v>
      </c>
      <c r="B936" s="9">
        <v>6.6</v>
      </c>
    </row>
    <row r="937" spans="1:2" x14ac:dyDescent="0.3">
      <c r="A937" s="14" t="s">
        <v>1415</v>
      </c>
      <c r="B937" s="7">
        <v>6</v>
      </c>
    </row>
    <row r="938" spans="1:2" x14ac:dyDescent="0.3">
      <c r="A938" s="15" t="s">
        <v>334</v>
      </c>
      <c r="B938" s="9">
        <v>6.4</v>
      </c>
    </row>
    <row r="939" spans="1:2" x14ac:dyDescent="0.3">
      <c r="A939" s="14" t="s">
        <v>4915</v>
      </c>
      <c r="B939" s="7">
        <v>6.5</v>
      </c>
    </row>
    <row r="940" spans="1:2" x14ac:dyDescent="0.3">
      <c r="A940" s="15" t="s">
        <v>5316</v>
      </c>
      <c r="B940" s="9">
        <v>4.3</v>
      </c>
    </row>
    <row r="941" spans="1:2" x14ac:dyDescent="0.3">
      <c r="A941" s="14" t="s">
        <v>3057</v>
      </c>
      <c r="B941" s="7">
        <v>4.2</v>
      </c>
    </row>
    <row r="942" spans="1:2" x14ac:dyDescent="0.3">
      <c r="A942" s="15" t="s">
        <v>5324</v>
      </c>
      <c r="B942" s="9">
        <v>6.5</v>
      </c>
    </row>
    <row r="943" spans="1:2" x14ac:dyDescent="0.3">
      <c r="A943" s="14" t="s">
        <v>2215</v>
      </c>
      <c r="B943" s="7">
        <v>6.1</v>
      </c>
    </row>
    <row r="944" spans="1:2" x14ac:dyDescent="0.3">
      <c r="A944" s="15" t="s">
        <v>334</v>
      </c>
      <c r="B944" s="9">
        <v>6.3</v>
      </c>
    </row>
    <row r="945" spans="1:2" x14ac:dyDescent="0.3">
      <c r="A945" s="14" t="s">
        <v>2125</v>
      </c>
      <c r="B945" s="7">
        <v>6.2</v>
      </c>
    </row>
    <row r="946" spans="1:2" x14ac:dyDescent="0.3">
      <c r="A946" s="15" t="s">
        <v>1415</v>
      </c>
      <c r="B946" s="9">
        <v>5.9</v>
      </c>
    </row>
    <row r="947" spans="1:2" x14ac:dyDescent="0.3">
      <c r="A947" s="14" t="s">
        <v>1675</v>
      </c>
      <c r="B947" s="7">
        <v>5.9</v>
      </c>
    </row>
    <row r="948" spans="1:2" x14ac:dyDescent="0.3">
      <c r="A948" s="15" t="s">
        <v>1120</v>
      </c>
      <c r="B948" s="9">
        <v>6.5</v>
      </c>
    </row>
    <row r="949" spans="1:2" x14ac:dyDescent="0.3">
      <c r="A949" s="14" t="s">
        <v>1120</v>
      </c>
      <c r="B949" s="7">
        <v>6.4</v>
      </c>
    </row>
    <row r="950" spans="1:2" x14ac:dyDescent="0.3">
      <c r="A950" s="15" t="s">
        <v>1120</v>
      </c>
      <c r="B950" s="9">
        <v>6.5</v>
      </c>
    </row>
    <row r="951" spans="1:2" x14ac:dyDescent="0.3">
      <c r="A951" s="14" t="s">
        <v>227</v>
      </c>
      <c r="B951" s="7">
        <v>5.7</v>
      </c>
    </row>
    <row r="952" spans="1:2" x14ac:dyDescent="0.3">
      <c r="A952" s="15" t="s">
        <v>613</v>
      </c>
      <c r="B952" s="9">
        <v>8</v>
      </c>
    </row>
    <row r="953" spans="1:2" x14ac:dyDescent="0.3">
      <c r="A953" s="14" t="s">
        <v>5383</v>
      </c>
      <c r="B953" s="7">
        <v>7.3</v>
      </c>
    </row>
    <row r="954" spans="1:2" x14ac:dyDescent="0.3">
      <c r="A954" s="15" t="s">
        <v>5388</v>
      </c>
      <c r="B954" s="9">
        <v>6.7</v>
      </c>
    </row>
    <row r="955" spans="1:2" x14ac:dyDescent="0.3">
      <c r="A955" s="14" t="s">
        <v>2125</v>
      </c>
      <c r="B955" s="7">
        <v>7.5</v>
      </c>
    </row>
    <row r="956" spans="1:2" x14ac:dyDescent="0.3">
      <c r="A956" s="15" t="s">
        <v>2136</v>
      </c>
      <c r="B956" s="9">
        <v>5.4</v>
      </c>
    </row>
    <row r="957" spans="1:2" x14ac:dyDescent="0.3">
      <c r="A957" s="14" t="s">
        <v>464</v>
      </c>
      <c r="B957" s="7">
        <v>6.6</v>
      </c>
    </row>
    <row r="958" spans="1:2" x14ac:dyDescent="0.3">
      <c r="A958" s="15" t="s">
        <v>2215</v>
      </c>
      <c r="B958" s="9">
        <v>7.7</v>
      </c>
    </row>
    <row r="959" spans="1:2" x14ac:dyDescent="0.3">
      <c r="A959" s="14" t="s">
        <v>3336</v>
      </c>
      <c r="B959" s="7">
        <v>5.8</v>
      </c>
    </row>
    <row r="960" spans="1:2" x14ac:dyDescent="0.3">
      <c r="A960" s="15" t="s">
        <v>3430</v>
      </c>
      <c r="B960" s="9">
        <v>6.4</v>
      </c>
    </row>
    <row r="961" spans="1:2" x14ac:dyDescent="0.3">
      <c r="A961" s="14" t="s">
        <v>5419</v>
      </c>
      <c r="B961" s="7">
        <v>5.6</v>
      </c>
    </row>
    <row r="962" spans="1:2" x14ac:dyDescent="0.3">
      <c r="A962" s="15" t="s">
        <v>1924</v>
      </c>
      <c r="B962" s="9">
        <v>6</v>
      </c>
    </row>
    <row r="963" spans="1:2" x14ac:dyDescent="0.3">
      <c r="A963" s="14" t="s">
        <v>2125</v>
      </c>
      <c r="B963" s="7">
        <v>6.2</v>
      </c>
    </row>
    <row r="964" spans="1:2" x14ac:dyDescent="0.3">
      <c r="A964" s="15" t="s">
        <v>5435</v>
      </c>
      <c r="B964" s="9">
        <v>5.9</v>
      </c>
    </row>
    <row r="965" spans="1:2" x14ac:dyDescent="0.3">
      <c r="A965" s="14" t="s">
        <v>214</v>
      </c>
      <c r="B965" s="7">
        <v>5.0999999999999996</v>
      </c>
    </row>
    <row r="966" spans="1:2" x14ac:dyDescent="0.3">
      <c r="A966" s="15" t="s">
        <v>3581</v>
      </c>
      <c r="B966" s="9">
        <v>6.8</v>
      </c>
    </row>
    <row r="967" spans="1:2" x14ac:dyDescent="0.3">
      <c r="A967" s="14" t="s">
        <v>5451</v>
      </c>
      <c r="B967" s="7">
        <v>6</v>
      </c>
    </row>
    <row r="968" spans="1:2" x14ac:dyDescent="0.3">
      <c r="A968" s="15" t="s">
        <v>2125</v>
      </c>
      <c r="B968" s="9">
        <v>5.0999999999999996</v>
      </c>
    </row>
    <row r="969" spans="1:2" x14ac:dyDescent="0.3">
      <c r="A969" s="14" t="s">
        <v>2813</v>
      </c>
      <c r="B969" s="7">
        <v>5.8</v>
      </c>
    </row>
    <row r="970" spans="1:2" x14ac:dyDescent="0.3">
      <c r="A970" s="15" t="s">
        <v>687</v>
      </c>
      <c r="B970" s="9">
        <v>6.2</v>
      </c>
    </row>
    <row r="971" spans="1:2" x14ac:dyDescent="0.3">
      <c r="A971" s="14" t="s">
        <v>5316</v>
      </c>
      <c r="B971" s="7">
        <v>6.4</v>
      </c>
    </row>
    <row r="972" spans="1:2" x14ac:dyDescent="0.3">
      <c r="A972" s="15" t="s">
        <v>1671</v>
      </c>
      <c r="B972" s="9">
        <v>4.8</v>
      </c>
    </row>
    <row r="973" spans="1:2" x14ac:dyDescent="0.3">
      <c r="A973" s="14" t="s">
        <v>1009</v>
      </c>
      <c r="B973" s="7">
        <v>4.9000000000000004</v>
      </c>
    </row>
    <row r="974" spans="1:2" x14ac:dyDescent="0.3">
      <c r="A974" s="15" t="s">
        <v>5482</v>
      </c>
      <c r="B974" s="9">
        <v>5.6</v>
      </c>
    </row>
    <row r="975" spans="1:2" x14ac:dyDescent="0.3">
      <c r="A975" s="14" t="s">
        <v>1364</v>
      </c>
      <c r="B975" s="7">
        <v>5.5</v>
      </c>
    </row>
    <row r="976" spans="1:2" x14ac:dyDescent="0.3">
      <c r="A976" s="15" t="s">
        <v>1120</v>
      </c>
      <c r="B976" s="9">
        <v>3.7</v>
      </c>
    </row>
    <row r="977" spans="1:2" x14ac:dyDescent="0.3">
      <c r="A977" s="14" t="s">
        <v>2813</v>
      </c>
      <c r="B977" s="7">
        <v>5.9</v>
      </c>
    </row>
    <row r="978" spans="1:2" x14ac:dyDescent="0.3">
      <c r="A978" s="15" t="s">
        <v>5504</v>
      </c>
      <c r="B978" s="9">
        <v>6.3</v>
      </c>
    </row>
    <row r="979" spans="1:2" x14ac:dyDescent="0.3">
      <c r="A979" s="14" t="s">
        <v>2125</v>
      </c>
      <c r="B979" s="7">
        <v>7.6</v>
      </c>
    </row>
    <row r="980" spans="1:2" x14ac:dyDescent="0.3">
      <c r="A980" s="15" t="s">
        <v>42</v>
      </c>
      <c r="B980" s="9">
        <v>8.3000000000000007</v>
      </c>
    </row>
    <row r="981" spans="1:2" x14ac:dyDescent="0.3">
      <c r="A981" s="14" t="s">
        <v>5529</v>
      </c>
      <c r="B981" s="7">
        <v>6.9</v>
      </c>
    </row>
    <row r="982" spans="1:2" x14ac:dyDescent="0.3">
      <c r="A982" s="15" t="s">
        <v>2142</v>
      </c>
      <c r="B982" s="9">
        <v>6.7</v>
      </c>
    </row>
    <row r="983" spans="1:2" x14ac:dyDescent="0.3">
      <c r="A983" s="14" t="s">
        <v>2125</v>
      </c>
      <c r="B983" s="7">
        <v>6.8</v>
      </c>
    </row>
    <row r="984" spans="1:2" x14ac:dyDescent="0.3">
      <c r="A984" s="15" t="s">
        <v>5550</v>
      </c>
      <c r="B984" s="9">
        <v>7.1</v>
      </c>
    </row>
    <row r="985" spans="1:2" x14ac:dyDescent="0.3">
      <c r="A985" s="14" t="s">
        <v>2125</v>
      </c>
      <c r="B985" s="7">
        <v>6.4</v>
      </c>
    </row>
    <row r="986" spans="1:2" x14ac:dyDescent="0.3">
      <c r="A986" s="15" t="s">
        <v>4219</v>
      </c>
      <c r="B986" s="9">
        <v>6.4</v>
      </c>
    </row>
    <row r="987" spans="1:2" x14ac:dyDescent="0.3">
      <c r="A987" s="14" t="s">
        <v>5567</v>
      </c>
      <c r="B987" s="7">
        <v>7.4</v>
      </c>
    </row>
    <row r="988" spans="1:2" x14ac:dyDescent="0.3">
      <c r="A988" s="15" t="s">
        <v>3632</v>
      </c>
      <c r="B988" s="9">
        <v>6.4</v>
      </c>
    </row>
    <row r="989" spans="1:2" x14ac:dyDescent="0.3">
      <c r="A989" s="14" t="s">
        <v>3632</v>
      </c>
      <c r="B989" s="7">
        <v>6</v>
      </c>
    </row>
    <row r="990" spans="1:2" x14ac:dyDescent="0.3">
      <c r="A990" s="15" t="s">
        <v>5579</v>
      </c>
      <c r="B990" s="9">
        <v>6.5</v>
      </c>
    </row>
    <row r="991" spans="1:2" x14ac:dyDescent="0.3">
      <c r="A991" s="14" t="s">
        <v>5584</v>
      </c>
      <c r="B991" s="7">
        <v>7.8</v>
      </c>
    </row>
    <row r="992" spans="1:2" x14ac:dyDescent="0.3">
      <c r="A992" s="15" t="s">
        <v>59</v>
      </c>
      <c r="B992" s="9">
        <v>6</v>
      </c>
    </row>
    <row r="993" spans="1:2" x14ac:dyDescent="0.3">
      <c r="A993" s="14" t="s">
        <v>5274</v>
      </c>
      <c r="B993" s="7">
        <v>7</v>
      </c>
    </row>
    <row r="994" spans="1:2" x14ac:dyDescent="0.3">
      <c r="A994" s="15" t="s">
        <v>5598</v>
      </c>
      <c r="B994" s="9">
        <v>6</v>
      </c>
    </row>
    <row r="995" spans="1:2" x14ac:dyDescent="0.3">
      <c r="A995" s="14" t="s">
        <v>5614</v>
      </c>
      <c r="B995" s="7">
        <v>6.1</v>
      </c>
    </row>
    <row r="996" spans="1:2" x14ac:dyDescent="0.3">
      <c r="A996" s="15" t="s">
        <v>5620</v>
      </c>
      <c r="B996" s="9">
        <v>6.8</v>
      </c>
    </row>
    <row r="997" spans="1:2" x14ac:dyDescent="0.3">
      <c r="A997" s="14" t="s">
        <v>4167</v>
      </c>
      <c r="B997" s="7">
        <v>6.4</v>
      </c>
    </row>
    <row r="998" spans="1:2" x14ac:dyDescent="0.3">
      <c r="A998" s="15" t="s">
        <v>271</v>
      </c>
      <c r="B998" s="9">
        <v>4.5</v>
      </c>
    </row>
    <row r="999" spans="1:2" x14ac:dyDescent="0.3">
      <c r="A999" s="14" t="s">
        <v>3390</v>
      </c>
      <c r="B999" s="7">
        <v>5.8</v>
      </c>
    </row>
    <row r="1000" spans="1:2" x14ac:dyDescent="0.3">
      <c r="A1000" s="15" t="s">
        <v>1681</v>
      </c>
      <c r="B1000" s="9">
        <v>6.3</v>
      </c>
    </row>
    <row r="1001" spans="1:2" x14ac:dyDescent="0.3">
      <c r="A1001" s="14" t="s">
        <v>1681</v>
      </c>
      <c r="B1001" s="7">
        <v>5.7</v>
      </c>
    </row>
    <row r="1002" spans="1:2" x14ac:dyDescent="0.3">
      <c r="A1002" s="15" t="s">
        <v>1924</v>
      </c>
      <c r="B1002" s="9">
        <v>7.2</v>
      </c>
    </row>
    <row r="1003" spans="1:2" x14ac:dyDescent="0.3">
      <c r="A1003" s="14" t="s">
        <v>5664</v>
      </c>
      <c r="B1003" s="7">
        <v>7.6</v>
      </c>
    </row>
    <row r="1004" spans="1:2" x14ac:dyDescent="0.3">
      <c r="A1004" s="15" t="s">
        <v>5669</v>
      </c>
      <c r="B1004" s="9">
        <v>4.7</v>
      </c>
    </row>
    <row r="1005" spans="1:2" x14ac:dyDescent="0.3">
      <c r="A1005" s="14" t="s">
        <v>5674</v>
      </c>
      <c r="B1005" s="7">
        <v>6.6</v>
      </c>
    </row>
    <row r="1006" spans="1:2" x14ac:dyDescent="0.3">
      <c r="A1006" s="15" t="s">
        <v>3632</v>
      </c>
      <c r="B1006" s="9">
        <v>6.8</v>
      </c>
    </row>
    <row r="1007" spans="1:2" x14ac:dyDescent="0.3">
      <c r="A1007" s="14" t="s">
        <v>5685</v>
      </c>
      <c r="B1007" s="7">
        <v>7.3</v>
      </c>
    </row>
    <row r="1008" spans="1:2" x14ac:dyDescent="0.3">
      <c r="A1008" s="15" t="s">
        <v>515</v>
      </c>
      <c r="B1008" s="9">
        <v>4.8</v>
      </c>
    </row>
    <row r="1009" spans="1:2" x14ac:dyDescent="0.3">
      <c r="A1009" s="14" t="s">
        <v>334</v>
      </c>
      <c r="B1009" s="7">
        <v>6.3</v>
      </c>
    </row>
    <row r="1010" spans="1:2" x14ac:dyDescent="0.3">
      <c r="A1010" s="15" t="s">
        <v>1671</v>
      </c>
      <c r="B1010" s="9">
        <v>5.5</v>
      </c>
    </row>
    <row r="1011" spans="1:2" x14ac:dyDescent="0.3">
      <c r="A1011" s="14" t="s">
        <v>5710</v>
      </c>
      <c r="B1011" s="7">
        <v>6.2</v>
      </c>
    </row>
    <row r="1012" spans="1:2" x14ac:dyDescent="0.3">
      <c r="A1012" s="15" t="s">
        <v>5716</v>
      </c>
      <c r="B1012" s="9">
        <v>5.8</v>
      </c>
    </row>
    <row r="1013" spans="1:2" x14ac:dyDescent="0.3">
      <c r="A1013" s="14" t="s">
        <v>2717</v>
      </c>
      <c r="B1013" s="7">
        <v>5.7</v>
      </c>
    </row>
    <row r="1014" spans="1:2" x14ac:dyDescent="0.3">
      <c r="A1014" s="15" t="s">
        <v>2142</v>
      </c>
      <c r="B1014" s="9">
        <v>6.5</v>
      </c>
    </row>
    <row r="1015" spans="1:2" x14ac:dyDescent="0.3">
      <c r="A1015" s="14" t="s">
        <v>2142</v>
      </c>
      <c r="B1015" s="7">
        <v>6.7</v>
      </c>
    </row>
    <row r="1016" spans="1:2" x14ac:dyDescent="0.3">
      <c r="A1016" s="15" t="s">
        <v>5383</v>
      </c>
      <c r="B1016" s="9">
        <v>7.4</v>
      </c>
    </row>
    <row r="1017" spans="1:2" x14ac:dyDescent="0.3">
      <c r="A1017" s="14" t="s">
        <v>59</v>
      </c>
      <c r="B1017" s="7">
        <v>6.9</v>
      </c>
    </row>
    <row r="1018" spans="1:2" x14ac:dyDescent="0.3">
      <c r="A1018" s="15" t="s">
        <v>1681</v>
      </c>
      <c r="B1018" s="9">
        <v>5.5</v>
      </c>
    </row>
    <row r="1019" spans="1:2" x14ac:dyDescent="0.3">
      <c r="A1019" s="14" t="s">
        <v>2142</v>
      </c>
      <c r="B1019" s="7">
        <v>8.1</v>
      </c>
    </row>
    <row r="1020" spans="1:2" x14ac:dyDescent="0.3">
      <c r="A1020" s="15" t="s">
        <v>2125</v>
      </c>
      <c r="B1020" s="9">
        <v>7.7</v>
      </c>
    </row>
    <row r="1021" spans="1:2" x14ac:dyDescent="0.3">
      <c r="A1021" s="14" t="s">
        <v>1875</v>
      </c>
      <c r="B1021" s="7">
        <v>7.3</v>
      </c>
    </row>
    <row r="1022" spans="1:2" x14ac:dyDescent="0.3">
      <c r="A1022" s="15" t="s">
        <v>1671</v>
      </c>
      <c r="B1022" s="9">
        <v>5.2</v>
      </c>
    </row>
    <row r="1023" spans="1:2" x14ac:dyDescent="0.3">
      <c r="A1023" s="14" t="s">
        <v>5759</v>
      </c>
      <c r="B1023" s="7">
        <v>7.1</v>
      </c>
    </row>
    <row r="1024" spans="1:2" x14ac:dyDescent="0.3">
      <c r="A1024" s="15" t="s">
        <v>5765</v>
      </c>
      <c r="B1024" s="9">
        <v>7.1</v>
      </c>
    </row>
    <row r="1025" spans="1:2" x14ac:dyDescent="0.3">
      <c r="A1025" s="14" t="s">
        <v>3794</v>
      </c>
      <c r="B1025" s="7">
        <v>7.2</v>
      </c>
    </row>
    <row r="1026" spans="1:2" x14ac:dyDescent="0.3">
      <c r="A1026" s="15" t="s">
        <v>4075</v>
      </c>
      <c r="B1026" s="9">
        <v>6.5</v>
      </c>
    </row>
    <row r="1027" spans="1:2" x14ac:dyDescent="0.3">
      <c r="A1027" s="14" t="s">
        <v>5782</v>
      </c>
      <c r="B1027" s="7">
        <v>4.5999999999999996</v>
      </c>
    </row>
    <row r="1028" spans="1:2" x14ac:dyDescent="0.3">
      <c r="A1028" s="15" t="s">
        <v>5788</v>
      </c>
      <c r="B1028" s="9">
        <v>5.6</v>
      </c>
    </row>
    <row r="1029" spans="1:2" x14ac:dyDescent="0.3">
      <c r="A1029" s="14" t="s">
        <v>1415</v>
      </c>
      <c r="B1029" s="7">
        <v>7.7</v>
      </c>
    </row>
    <row r="1030" spans="1:2" x14ac:dyDescent="0.3">
      <c r="A1030" s="15" t="s">
        <v>271</v>
      </c>
      <c r="B1030" s="9">
        <v>7.2</v>
      </c>
    </row>
    <row r="1031" spans="1:2" x14ac:dyDescent="0.3">
      <c r="A1031" s="14" t="s">
        <v>3030</v>
      </c>
      <c r="B1031" s="7">
        <v>6.8</v>
      </c>
    </row>
    <row r="1032" spans="1:2" x14ac:dyDescent="0.3">
      <c r="A1032" s="15" t="s">
        <v>5806</v>
      </c>
      <c r="B1032" s="9">
        <v>5.4</v>
      </c>
    </row>
    <row r="1033" spans="1:2" x14ac:dyDescent="0.3">
      <c r="A1033" s="14" t="s">
        <v>4479</v>
      </c>
      <c r="B1033" s="7">
        <v>6.3</v>
      </c>
    </row>
    <row r="1034" spans="1:2" x14ac:dyDescent="0.3">
      <c r="A1034" s="15" t="s">
        <v>5821</v>
      </c>
      <c r="B1034" s="9">
        <v>5.6</v>
      </c>
    </row>
    <row r="1035" spans="1:2" x14ac:dyDescent="0.3">
      <c r="A1035" s="14" t="s">
        <v>1875</v>
      </c>
      <c r="B1035" s="7">
        <v>6.8</v>
      </c>
    </row>
    <row r="1036" spans="1:2" x14ac:dyDescent="0.3">
      <c r="A1036" s="15" t="s">
        <v>2614</v>
      </c>
      <c r="B1036" s="9">
        <v>4.3</v>
      </c>
    </row>
    <row r="1037" spans="1:2" x14ac:dyDescent="0.3">
      <c r="A1037" s="14" t="s">
        <v>2208</v>
      </c>
      <c r="B1037" s="7">
        <v>6.3</v>
      </c>
    </row>
    <row r="1038" spans="1:2" x14ac:dyDescent="0.3">
      <c r="A1038" s="15" t="s">
        <v>1681</v>
      </c>
      <c r="B1038" s="9">
        <v>6.5</v>
      </c>
    </row>
    <row r="1039" spans="1:2" x14ac:dyDescent="0.3">
      <c r="A1039" s="14" t="s">
        <v>5383</v>
      </c>
      <c r="B1039" s="7">
        <v>6.4</v>
      </c>
    </row>
    <row r="1040" spans="1:2" x14ac:dyDescent="0.3">
      <c r="A1040" s="15" t="s">
        <v>3336</v>
      </c>
      <c r="B1040" s="9">
        <v>6.3</v>
      </c>
    </row>
    <row r="1041" spans="1:2" x14ac:dyDescent="0.3">
      <c r="A1041" s="14" t="s">
        <v>5851</v>
      </c>
      <c r="B1041" s="7">
        <v>5.9</v>
      </c>
    </row>
    <row r="1042" spans="1:2" x14ac:dyDescent="0.3">
      <c r="A1042" s="15" t="s">
        <v>2125</v>
      </c>
      <c r="B1042" s="9">
        <v>6.5</v>
      </c>
    </row>
    <row r="1043" spans="1:2" x14ac:dyDescent="0.3">
      <c r="A1043" s="14" t="s">
        <v>334</v>
      </c>
      <c r="B1043" s="7">
        <v>6.5</v>
      </c>
    </row>
    <row r="1044" spans="1:2" x14ac:dyDescent="0.3">
      <c r="A1044" s="15" t="s">
        <v>1628</v>
      </c>
      <c r="B1044" s="9">
        <v>6.1</v>
      </c>
    </row>
    <row r="1045" spans="1:2" x14ac:dyDescent="0.3">
      <c r="A1045" s="14" t="s">
        <v>271</v>
      </c>
      <c r="B1045" s="7">
        <v>5.9</v>
      </c>
    </row>
    <row r="1046" spans="1:2" x14ac:dyDescent="0.3">
      <c r="A1046" s="15" t="s">
        <v>73</v>
      </c>
      <c r="B1046" s="9">
        <v>6.6</v>
      </c>
    </row>
    <row r="1047" spans="1:2" x14ac:dyDescent="0.3">
      <c r="A1047" s="14" t="s">
        <v>5884</v>
      </c>
      <c r="B1047" s="7">
        <v>7.4</v>
      </c>
    </row>
    <row r="1048" spans="1:2" x14ac:dyDescent="0.3">
      <c r="A1048" s="15" t="s">
        <v>214</v>
      </c>
      <c r="B1048" s="9">
        <v>7.3</v>
      </c>
    </row>
    <row r="1049" spans="1:2" x14ac:dyDescent="0.3">
      <c r="A1049" s="14" t="s">
        <v>464</v>
      </c>
      <c r="B1049" s="7">
        <v>6.6</v>
      </c>
    </row>
    <row r="1050" spans="1:2" x14ac:dyDescent="0.3">
      <c r="A1050" s="15" t="s">
        <v>227</v>
      </c>
      <c r="B1050" s="9">
        <v>5.6</v>
      </c>
    </row>
    <row r="1051" spans="1:2" x14ac:dyDescent="0.3">
      <c r="A1051" s="14" t="s">
        <v>3554</v>
      </c>
      <c r="B1051" s="7">
        <v>5.3</v>
      </c>
    </row>
    <row r="1052" spans="1:2" x14ac:dyDescent="0.3">
      <c r="A1052" s="15" t="s">
        <v>2469</v>
      </c>
      <c r="B1052" s="9">
        <v>6</v>
      </c>
    </row>
    <row r="1053" spans="1:2" x14ac:dyDescent="0.3">
      <c r="A1053" s="14" t="s">
        <v>5913</v>
      </c>
      <c r="B1053" s="7">
        <v>5.4</v>
      </c>
    </row>
    <row r="1054" spans="1:2" x14ac:dyDescent="0.3">
      <c r="A1054" s="15" t="s">
        <v>2142</v>
      </c>
      <c r="B1054" s="9">
        <v>6.8</v>
      </c>
    </row>
    <row r="1055" spans="1:2" x14ac:dyDescent="0.3">
      <c r="A1055" s="14" t="s">
        <v>5926</v>
      </c>
      <c r="B1055" s="7">
        <v>6.4</v>
      </c>
    </row>
    <row r="1056" spans="1:2" x14ac:dyDescent="0.3">
      <c r="A1056" s="15" t="s">
        <v>2407</v>
      </c>
      <c r="B1056" s="9">
        <v>4.9000000000000004</v>
      </c>
    </row>
    <row r="1057" spans="1:2" x14ac:dyDescent="0.3">
      <c r="A1057" s="14" t="s">
        <v>4042</v>
      </c>
      <c r="B1057" s="7">
        <v>5.8</v>
      </c>
    </row>
    <row r="1058" spans="1:2" x14ac:dyDescent="0.3">
      <c r="A1058" s="15" t="s">
        <v>5940</v>
      </c>
      <c r="B1058" s="9">
        <v>7.1</v>
      </c>
    </row>
    <row r="1059" spans="1:2" x14ac:dyDescent="0.3">
      <c r="A1059" s="14" t="s">
        <v>852</v>
      </c>
      <c r="B1059" s="7">
        <v>7.2</v>
      </c>
    </row>
    <row r="1060" spans="1:2" x14ac:dyDescent="0.3">
      <c r="A1060" s="15" t="s">
        <v>3446</v>
      </c>
      <c r="B1060" s="9">
        <v>6</v>
      </c>
    </row>
    <row r="1061" spans="1:2" x14ac:dyDescent="0.3">
      <c r="A1061" s="14" t="s">
        <v>5951</v>
      </c>
      <c r="B1061" s="7">
        <v>6</v>
      </c>
    </row>
    <row r="1062" spans="1:2" x14ac:dyDescent="0.3">
      <c r="A1062" s="15" t="s">
        <v>214</v>
      </c>
      <c r="B1062" s="9">
        <v>7</v>
      </c>
    </row>
    <row r="1063" spans="1:2" x14ac:dyDescent="0.3">
      <c r="A1063" s="14" t="s">
        <v>334</v>
      </c>
      <c r="B1063" s="7">
        <v>5.4</v>
      </c>
    </row>
    <row r="1064" spans="1:2" x14ac:dyDescent="0.3">
      <c r="A1064" s="15" t="s">
        <v>5967</v>
      </c>
      <c r="B1064" s="9">
        <v>6.5</v>
      </c>
    </row>
    <row r="1065" spans="1:2" x14ac:dyDescent="0.3">
      <c r="A1065" s="14" t="s">
        <v>214</v>
      </c>
      <c r="B1065" s="7">
        <v>6.4</v>
      </c>
    </row>
    <row r="1066" spans="1:2" x14ac:dyDescent="0.3">
      <c r="A1066" s="15" t="s">
        <v>59</v>
      </c>
      <c r="B1066" s="9">
        <v>4.9000000000000004</v>
      </c>
    </row>
    <row r="1067" spans="1:2" x14ac:dyDescent="0.3">
      <c r="A1067" s="14" t="s">
        <v>1374</v>
      </c>
      <c r="B1067" s="7">
        <v>6.3</v>
      </c>
    </row>
    <row r="1068" spans="1:2" x14ac:dyDescent="0.3">
      <c r="A1068" s="15" t="s">
        <v>6003</v>
      </c>
      <c r="B1068" s="9">
        <v>7.7</v>
      </c>
    </row>
    <row r="1069" spans="1:2" x14ac:dyDescent="0.3">
      <c r="A1069" s="14" t="s">
        <v>6009</v>
      </c>
      <c r="B1069" s="7">
        <v>7.8</v>
      </c>
    </row>
    <row r="1070" spans="1:2" x14ac:dyDescent="0.3">
      <c r="A1070" s="15" t="s">
        <v>1423</v>
      </c>
      <c r="B1070" s="9">
        <v>5.5</v>
      </c>
    </row>
    <row r="1071" spans="1:2" x14ac:dyDescent="0.3">
      <c r="A1071" s="14" t="s">
        <v>2125</v>
      </c>
      <c r="B1071" s="7">
        <v>7.5</v>
      </c>
    </row>
    <row r="1072" spans="1:2" x14ac:dyDescent="0.3">
      <c r="A1072" s="15" t="s">
        <v>4473</v>
      </c>
      <c r="B1072" s="9">
        <v>6.4</v>
      </c>
    </row>
    <row r="1073" spans="1:2" x14ac:dyDescent="0.3">
      <c r="A1073" s="14" t="s">
        <v>4075</v>
      </c>
      <c r="B1073" s="7">
        <v>5.6</v>
      </c>
    </row>
    <row r="1074" spans="1:2" x14ac:dyDescent="0.3">
      <c r="A1074" s="15" t="s">
        <v>6030</v>
      </c>
      <c r="B1074" s="9">
        <v>7.5</v>
      </c>
    </row>
    <row r="1075" spans="1:2" x14ac:dyDescent="0.3">
      <c r="A1075" s="14" t="s">
        <v>6038</v>
      </c>
      <c r="B1075" s="7">
        <v>6.8</v>
      </c>
    </row>
    <row r="1076" spans="1:2" x14ac:dyDescent="0.3">
      <c r="A1076" s="15" t="s">
        <v>262</v>
      </c>
      <c r="B1076" s="9">
        <v>6.8</v>
      </c>
    </row>
    <row r="1077" spans="1:2" x14ac:dyDescent="0.3">
      <c r="A1077" s="14" t="s">
        <v>3171</v>
      </c>
      <c r="B1077" s="7">
        <v>6</v>
      </c>
    </row>
    <row r="1078" spans="1:2" x14ac:dyDescent="0.3">
      <c r="A1078" s="15" t="s">
        <v>3409</v>
      </c>
      <c r="B1078" s="9">
        <v>7.3</v>
      </c>
    </row>
    <row r="1079" spans="1:2" x14ac:dyDescent="0.3">
      <c r="A1079" s="14" t="s">
        <v>2527</v>
      </c>
      <c r="B1079" s="7">
        <v>6</v>
      </c>
    </row>
    <row r="1080" spans="1:2" x14ac:dyDescent="0.3">
      <c r="A1080" s="15" t="s">
        <v>464</v>
      </c>
      <c r="B1080" s="9">
        <v>7</v>
      </c>
    </row>
    <row r="1081" spans="1:2" x14ac:dyDescent="0.3">
      <c r="A1081" s="14" t="s">
        <v>1681</v>
      </c>
      <c r="B1081" s="7">
        <v>5.0999999999999996</v>
      </c>
    </row>
    <row r="1082" spans="1:2" x14ac:dyDescent="0.3">
      <c r="A1082" s="15" t="s">
        <v>1924</v>
      </c>
      <c r="B1082" s="9">
        <v>6.8</v>
      </c>
    </row>
    <row r="1083" spans="1:2" x14ac:dyDescent="0.3">
      <c r="A1083" s="14" t="s">
        <v>687</v>
      </c>
      <c r="B1083" s="7">
        <v>6.5</v>
      </c>
    </row>
    <row r="1084" spans="1:2" x14ac:dyDescent="0.3">
      <c r="A1084" s="15" t="s">
        <v>334</v>
      </c>
      <c r="B1084" s="9">
        <v>6.6</v>
      </c>
    </row>
    <row r="1085" spans="1:2" x14ac:dyDescent="0.3">
      <c r="A1085" s="14" t="s">
        <v>1752</v>
      </c>
      <c r="B1085" s="7">
        <v>7.2</v>
      </c>
    </row>
    <row r="1086" spans="1:2" x14ac:dyDescent="0.3">
      <c r="A1086" s="15" t="s">
        <v>1415</v>
      </c>
      <c r="B1086" s="9">
        <v>7</v>
      </c>
    </row>
    <row r="1087" spans="1:2" x14ac:dyDescent="0.3">
      <c r="A1087" s="14" t="s">
        <v>863</v>
      </c>
      <c r="B1087" s="7">
        <v>7</v>
      </c>
    </row>
    <row r="1088" spans="1:2" x14ac:dyDescent="0.3">
      <c r="A1088" s="15" t="s">
        <v>1681</v>
      </c>
      <c r="B1088" s="9">
        <v>5.9</v>
      </c>
    </row>
    <row r="1089" spans="1:2" x14ac:dyDescent="0.3">
      <c r="A1089" s="14" t="s">
        <v>1415</v>
      </c>
      <c r="B1089" s="7">
        <v>5.4</v>
      </c>
    </row>
    <row r="1090" spans="1:2" x14ac:dyDescent="0.3">
      <c r="A1090" s="15" t="s">
        <v>1752</v>
      </c>
      <c r="B1090" s="9">
        <v>6.6</v>
      </c>
    </row>
    <row r="1091" spans="1:2" x14ac:dyDescent="0.3">
      <c r="A1091" s="14" t="s">
        <v>6113</v>
      </c>
      <c r="B1091" s="7">
        <v>7</v>
      </c>
    </row>
    <row r="1092" spans="1:2" x14ac:dyDescent="0.3">
      <c r="A1092" s="15" t="s">
        <v>3228</v>
      </c>
      <c r="B1092" s="9">
        <v>6.5</v>
      </c>
    </row>
    <row r="1093" spans="1:2" x14ac:dyDescent="0.3">
      <c r="A1093" s="14" t="s">
        <v>2142</v>
      </c>
      <c r="B1093" s="7">
        <v>6.3</v>
      </c>
    </row>
    <row r="1094" spans="1:2" x14ac:dyDescent="0.3">
      <c r="A1094" s="15" t="s">
        <v>1415</v>
      </c>
      <c r="B1094" s="9">
        <v>6.5</v>
      </c>
    </row>
    <row r="1095" spans="1:2" x14ac:dyDescent="0.3">
      <c r="A1095" s="14" t="s">
        <v>6132</v>
      </c>
      <c r="B1095" s="7">
        <v>6.5</v>
      </c>
    </row>
    <row r="1096" spans="1:2" x14ac:dyDescent="0.3">
      <c r="A1096" s="15" t="s">
        <v>1671</v>
      </c>
      <c r="B1096" s="9">
        <v>5.8</v>
      </c>
    </row>
    <row r="1097" spans="1:2" x14ac:dyDescent="0.3">
      <c r="A1097" s="14" t="s">
        <v>50</v>
      </c>
      <c r="B1097" s="7">
        <v>6.6</v>
      </c>
    </row>
    <row r="1098" spans="1:2" x14ac:dyDescent="0.3">
      <c r="A1098" s="15" t="s">
        <v>2664</v>
      </c>
      <c r="B1098" s="9">
        <v>5.4</v>
      </c>
    </row>
    <row r="1099" spans="1:2" x14ac:dyDescent="0.3">
      <c r="A1099" s="14" t="s">
        <v>464</v>
      </c>
      <c r="B1099" s="7">
        <v>6.1</v>
      </c>
    </row>
    <row r="1100" spans="1:2" x14ac:dyDescent="0.3">
      <c r="A1100" s="15" t="s">
        <v>5913</v>
      </c>
      <c r="B1100" s="9">
        <v>4</v>
      </c>
    </row>
    <row r="1101" spans="1:2" x14ac:dyDescent="0.3">
      <c r="A1101" s="14" t="s">
        <v>2125</v>
      </c>
      <c r="B1101" s="7">
        <v>7.6</v>
      </c>
    </row>
    <row r="1102" spans="1:2" x14ac:dyDescent="0.3">
      <c r="A1102" s="15" t="s">
        <v>1313</v>
      </c>
      <c r="B1102" s="9">
        <v>7.9</v>
      </c>
    </row>
    <row r="1103" spans="1:2" x14ac:dyDescent="0.3">
      <c r="A1103" s="14" t="s">
        <v>1533</v>
      </c>
      <c r="B1103" s="7">
        <v>5.3</v>
      </c>
    </row>
    <row r="1104" spans="1:2" x14ac:dyDescent="0.3">
      <c r="A1104" s="15" t="s">
        <v>1671</v>
      </c>
      <c r="B1104" s="9">
        <v>6.6</v>
      </c>
    </row>
    <row r="1105" spans="1:2" x14ac:dyDescent="0.3">
      <c r="A1105" s="14" t="s">
        <v>6184</v>
      </c>
      <c r="B1105" s="7">
        <v>6.3</v>
      </c>
    </row>
    <row r="1106" spans="1:2" x14ac:dyDescent="0.3">
      <c r="A1106" s="15" t="s">
        <v>1752</v>
      </c>
      <c r="B1106" s="9">
        <v>7.2</v>
      </c>
    </row>
    <row r="1107" spans="1:2" x14ac:dyDescent="0.3">
      <c r="A1107" s="14" t="s">
        <v>6199</v>
      </c>
      <c r="B1107" s="7">
        <v>7</v>
      </c>
    </row>
    <row r="1108" spans="1:2" x14ac:dyDescent="0.3">
      <c r="A1108" s="15" t="s">
        <v>81</v>
      </c>
      <c r="B1108" s="9">
        <v>6.9</v>
      </c>
    </row>
    <row r="1109" spans="1:2" x14ac:dyDescent="0.3">
      <c r="A1109" s="14" t="s">
        <v>1258</v>
      </c>
      <c r="B1109" s="7">
        <v>5.2</v>
      </c>
    </row>
    <row r="1110" spans="1:2" x14ac:dyDescent="0.3">
      <c r="A1110" s="15" t="s">
        <v>1924</v>
      </c>
      <c r="B1110" s="9">
        <v>8.1</v>
      </c>
    </row>
    <row r="1111" spans="1:2" x14ac:dyDescent="0.3">
      <c r="A1111" s="14" t="s">
        <v>334</v>
      </c>
      <c r="B1111" s="7">
        <v>6.6</v>
      </c>
    </row>
    <row r="1112" spans="1:2" x14ac:dyDescent="0.3">
      <c r="A1112" s="15" t="s">
        <v>1671</v>
      </c>
      <c r="B1112" s="9">
        <v>6.2</v>
      </c>
    </row>
    <row r="1113" spans="1:2" x14ac:dyDescent="0.3">
      <c r="A1113" s="14" t="s">
        <v>6236</v>
      </c>
      <c r="B1113" s="7">
        <v>7.2</v>
      </c>
    </row>
    <row r="1114" spans="1:2" x14ac:dyDescent="0.3">
      <c r="A1114" s="15" t="s">
        <v>1935</v>
      </c>
      <c r="B1114" s="9">
        <v>7.3</v>
      </c>
    </row>
    <row r="1115" spans="1:2" x14ac:dyDescent="0.3">
      <c r="A1115" s="14" t="s">
        <v>1415</v>
      </c>
      <c r="B1115" s="7">
        <v>6.7</v>
      </c>
    </row>
    <row r="1116" spans="1:2" x14ac:dyDescent="0.3">
      <c r="A1116" s="15" t="s">
        <v>2215</v>
      </c>
      <c r="B1116" s="9">
        <v>6.4</v>
      </c>
    </row>
    <row r="1117" spans="1:2" x14ac:dyDescent="0.3">
      <c r="A1117" s="14" t="s">
        <v>1875</v>
      </c>
      <c r="B1117" s="7">
        <v>7.8</v>
      </c>
    </row>
    <row r="1118" spans="1:2" x14ac:dyDescent="0.3">
      <c r="A1118" s="15" t="s">
        <v>2813</v>
      </c>
      <c r="B1118" s="9">
        <v>6.4</v>
      </c>
    </row>
    <row r="1119" spans="1:2" x14ac:dyDescent="0.3">
      <c r="A1119" s="14" t="s">
        <v>214</v>
      </c>
      <c r="B1119" s="7">
        <v>4.0999999999999996</v>
      </c>
    </row>
    <row r="1120" spans="1:2" x14ac:dyDescent="0.3">
      <c r="A1120" s="15" t="s">
        <v>3036</v>
      </c>
      <c r="B1120" s="9">
        <v>4.0999999999999996</v>
      </c>
    </row>
    <row r="1121" spans="1:2" x14ac:dyDescent="0.3">
      <c r="A1121" s="14" t="s">
        <v>2125</v>
      </c>
      <c r="B1121" s="7">
        <v>7.4</v>
      </c>
    </row>
    <row r="1122" spans="1:2" x14ac:dyDescent="0.3">
      <c r="A1122" s="15" t="s">
        <v>3057</v>
      </c>
      <c r="B1122" s="9">
        <v>5.8</v>
      </c>
    </row>
    <row r="1123" spans="1:2" x14ac:dyDescent="0.3">
      <c r="A1123" s="14" t="s">
        <v>6276</v>
      </c>
      <c r="B1123" s="7">
        <v>7.6</v>
      </c>
    </row>
    <row r="1124" spans="1:2" x14ac:dyDescent="0.3">
      <c r="A1124" s="15" t="s">
        <v>6283</v>
      </c>
      <c r="B1124" s="9">
        <v>7.2</v>
      </c>
    </row>
    <row r="1125" spans="1:2" x14ac:dyDescent="0.3">
      <c r="A1125" s="14" t="s">
        <v>3030</v>
      </c>
      <c r="B1125" s="7">
        <v>7.8</v>
      </c>
    </row>
    <row r="1126" spans="1:2" x14ac:dyDescent="0.3">
      <c r="A1126" s="15" t="s">
        <v>1544</v>
      </c>
      <c r="B1126" s="9">
        <v>7.7</v>
      </c>
    </row>
    <row r="1127" spans="1:2" x14ac:dyDescent="0.3">
      <c r="A1127" s="14" t="s">
        <v>1415</v>
      </c>
      <c r="B1127" s="7">
        <v>6.4</v>
      </c>
    </row>
    <row r="1128" spans="1:2" x14ac:dyDescent="0.3">
      <c r="A1128" s="15" t="s">
        <v>1671</v>
      </c>
      <c r="B1128" s="9">
        <v>5.0999999999999996</v>
      </c>
    </row>
    <row r="1129" spans="1:2" x14ac:dyDescent="0.3">
      <c r="A1129" s="14" t="s">
        <v>5103</v>
      </c>
      <c r="B1129" s="7">
        <v>5.5</v>
      </c>
    </row>
    <row r="1130" spans="1:2" x14ac:dyDescent="0.3">
      <c r="A1130" s="15" t="s">
        <v>6314</v>
      </c>
      <c r="B1130" s="9">
        <v>7.4</v>
      </c>
    </row>
    <row r="1131" spans="1:2" x14ac:dyDescent="0.3">
      <c r="A1131" s="14" t="s">
        <v>1009</v>
      </c>
      <c r="B1131" s="7">
        <v>6</v>
      </c>
    </row>
    <row r="1132" spans="1:2" x14ac:dyDescent="0.3">
      <c r="A1132" s="15" t="s">
        <v>6322</v>
      </c>
      <c r="B1132" s="9">
        <v>7.5</v>
      </c>
    </row>
    <row r="1133" spans="1:2" x14ac:dyDescent="0.3">
      <c r="A1133" s="14" t="s">
        <v>6326</v>
      </c>
      <c r="B1133" s="7">
        <v>7</v>
      </c>
    </row>
    <row r="1134" spans="1:2" x14ac:dyDescent="0.3">
      <c r="A1134" s="15" t="s">
        <v>1634</v>
      </c>
      <c r="B1134" s="9">
        <v>7.5</v>
      </c>
    </row>
    <row r="1135" spans="1:2" x14ac:dyDescent="0.3">
      <c r="A1135" s="14" t="s">
        <v>2125</v>
      </c>
      <c r="B1135" s="7">
        <v>7.3</v>
      </c>
    </row>
    <row r="1136" spans="1:2" x14ac:dyDescent="0.3">
      <c r="A1136" s="15" t="s">
        <v>1671</v>
      </c>
      <c r="B1136" s="9">
        <v>5.7</v>
      </c>
    </row>
    <row r="1137" spans="1:2" x14ac:dyDescent="0.3">
      <c r="A1137" s="14" t="s">
        <v>3271</v>
      </c>
      <c r="B1137" s="7">
        <v>7.3</v>
      </c>
    </row>
    <row r="1138" spans="1:2" x14ac:dyDescent="0.3">
      <c r="A1138" s="15" t="s">
        <v>2527</v>
      </c>
      <c r="B1138" s="9">
        <v>7.2</v>
      </c>
    </row>
    <row r="1139" spans="1:2" x14ac:dyDescent="0.3">
      <c r="A1139" s="14" t="s">
        <v>2136</v>
      </c>
      <c r="B1139" s="7">
        <v>5.9</v>
      </c>
    </row>
    <row r="1140" spans="1:2" x14ac:dyDescent="0.3">
      <c r="A1140" s="15" t="s">
        <v>6351</v>
      </c>
      <c r="B1140" s="9">
        <v>7.8</v>
      </c>
    </row>
    <row r="1141" spans="1:2" x14ac:dyDescent="0.3">
      <c r="A1141" s="14" t="s">
        <v>4296</v>
      </c>
      <c r="B1141" s="7">
        <v>7.7</v>
      </c>
    </row>
    <row r="1142" spans="1:2" x14ac:dyDescent="0.3">
      <c r="A1142" s="15" t="s">
        <v>1528</v>
      </c>
      <c r="B1142" s="9">
        <v>8.1</v>
      </c>
    </row>
    <row r="1143" spans="1:2" x14ac:dyDescent="0.3">
      <c r="A1143" s="14" t="s">
        <v>2142</v>
      </c>
      <c r="B1143" s="7">
        <v>6.6</v>
      </c>
    </row>
    <row r="1144" spans="1:2" x14ac:dyDescent="0.3">
      <c r="A1144" s="15" t="s">
        <v>1681</v>
      </c>
      <c r="B1144" s="9">
        <v>7.1</v>
      </c>
    </row>
    <row r="1145" spans="1:2" x14ac:dyDescent="0.3">
      <c r="A1145" s="14" t="s">
        <v>2490</v>
      </c>
      <c r="B1145" s="7">
        <v>5.9</v>
      </c>
    </row>
    <row r="1146" spans="1:2" x14ac:dyDescent="0.3">
      <c r="A1146" s="15" t="s">
        <v>2819</v>
      </c>
      <c r="B1146" s="9">
        <v>8</v>
      </c>
    </row>
    <row r="1147" spans="1:2" x14ac:dyDescent="0.3">
      <c r="A1147" s="14" t="s">
        <v>1009</v>
      </c>
      <c r="B1147" s="7">
        <v>4.5999999999999996</v>
      </c>
    </row>
    <row r="1148" spans="1:2" x14ac:dyDescent="0.3">
      <c r="A1148" s="15" t="s">
        <v>6387</v>
      </c>
      <c r="B1148" s="9">
        <v>6.1</v>
      </c>
    </row>
    <row r="1149" spans="1:2" x14ac:dyDescent="0.3">
      <c r="A1149" s="14" t="s">
        <v>6391</v>
      </c>
      <c r="B1149" s="7">
        <v>6.4</v>
      </c>
    </row>
    <row r="1150" spans="1:2" x14ac:dyDescent="0.3">
      <c r="A1150" s="15" t="s">
        <v>1681</v>
      </c>
      <c r="B1150" s="9">
        <v>6</v>
      </c>
    </row>
    <row r="1151" spans="1:2" x14ac:dyDescent="0.3">
      <c r="A1151" s="14" t="s">
        <v>6403</v>
      </c>
      <c r="B1151" s="7">
        <v>5.2</v>
      </c>
    </row>
    <row r="1152" spans="1:2" x14ac:dyDescent="0.3">
      <c r="A1152" s="15" t="s">
        <v>2819</v>
      </c>
      <c r="B1152" s="9">
        <v>7.6</v>
      </c>
    </row>
    <row r="1153" spans="1:2" x14ac:dyDescent="0.3">
      <c r="A1153" s="14" t="s">
        <v>1910</v>
      </c>
      <c r="B1153" s="7">
        <v>6.4</v>
      </c>
    </row>
    <row r="1154" spans="1:2" x14ac:dyDescent="0.3">
      <c r="A1154" s="15" t="s">
        <v>1415</v>
      </c>
      <c r="B1154" s="9">
        <v>6.1</v>
      </c>
    </row>
    <row r="1155" spans="1:2" x14ac:dyDescent="0.3">
      <c r="A1155" s="14" t="s">
        <v>3036</v>
      </c>
      <c r="B1155" s="7">
        <v>6.1</v>
      </c>
    </row>
    <row r="1156" spans="1:2" x14ac:dyDescent="0.3">
      <c r="A1156" s="15" t="s">
        <v>5765</v>
      </c>
      <c r="B1156" s="9">
        <v>5.2</v>
      </c>
    </row>
    <row r="1157" spans="1:2" x14ac:dyDescent="0.3">
      <c r="A1157" s="14" t="s">
        <v>6437</v>
      </c>
      <c r="B1157" s="7">
        <v>7.7</v>
      </c>
    </row>
    <row r="1158" spans="1:2" x14ac:dyDescent="0.3">
      <c r="A1158" s="15" t="s">
        <v>2125</v>
      </c>
      <c r="B1158" s="9">
        <v>7.3</v>
      </c>
    </row>
    <row r="1159" spans="1:2" x14ac:dyDescent="0.3">
      <c r="A1159" s="14" t="s">
        <v>1156</v>
      </c>
      <c r="B1159" s="7">
        <v>6.9</v>
      </c>
    </row>
    <row r="1160" spans="1:2" x14ac:dyDescent="0.3">
      <c r="A1160" s="15" t="s">
        <v>2202</v>
      </c>
      <c r="B1160" s="9">
        <v>8.5</v>
      </c>
    </row>
    <row r="1161" spans="1:2" x14ac:dyDescent="0.3">
      <c r="A1161" s="14" t="s">
        <v>1009</v>
      </c>
      <c r="B1161" s="7">
        <v>6.3</v>
      </c>
    </row>
    <row r="1162" spans="1:2" x14ac:dyDescent="0.3">
      <c r="A1162" s="15" t="s">
        <v>621</v>
      </c>
      <c r="B1162" s="9">
        <v>5.9</v>
      </c>
    </row>
    <row r="1163" spans="1:2" x14ac:dyDescent="0.3">
      <c r="A1163" s="14" t="s">
        <v>712</v>
      </c>
      <c r="B1163" s="7">
        <v>7.8</v>
      </c>
    </row>
    <row r="1164" spans="1:2" x14ac:dyDescent="0.3">
      <c r="A1164" s="15" t="s">
        <v>50</v>
      </c>
      <c r="B1164" s="9">
        <v>6.7</v>
      </c>
    </row>
    <row r="1165" spans="1:2" x14ac:dyDescent="0.3">
      <c r="A1165" s="14" t="s">
        <v>227</v>
      </c>
      <c r="B1165" s="7">
        <v>6.4</v>
      </c>
    </row>
    <row r="1166" spans="1:2" x14ac:dyDescent="0.3">
      <c r="A1166" s="15" t="s">
        <v>4262</v>
      </c>
      <c r="B1166" s="9">
        <v>5.9</v>
      </c>
    </row>
    <row r="1167" spans="1:2" x14ac:dyDescent="0.3">
      <c r="A1167" s="14" t="s">
        <v>852</v>
      </c>
      <c r="B1167" s="7">
        <v>6.6</v>
      </c>
    </row>
    <row r="1168" spans="1:2" x14ac:dyDescent="0.3">
      <c r="A1168" s="15" t="s">
        <v>687</v>
      </c>
      <c r="B1168" s="9">
        <v>6.8</v>
      </c>
    </row>
    <row r="1169" spans="1:2" x14ac:dyDescent="0.3">
      <c r="A1169" s="14" t="s">
        <v>3030</v>
      </c>
      <c r="B1169" s="7">
        <v>6.5</v>
      </c>
    </row>
    <row r="1170" spans="1:2" x14ac:dyDescent="0.3">
      <c r="A1170" s="15" t="s">
        <v>4795</v>
      </c>
      <c r="B1170" s="9">
        <v>6.6</v>
      </c>
    </row>
    <row r="1171" spans="1:2" x14ac:dyDescent="0.3">
      <c r="A1171" s="14" t="s">
        <v>1681</v>
      </c>
      <c r="B1171" s="7">
        <v>5.8</v>
      </c>
    </row>
    <row r="1172" spans="1:2" x14ac:dyDescent="0.3">
      <c r="A1172" s="15" t="s">
        <v>6507</v>
      </c>
      <c r="B1172" s="9">
        <v>6.9</v>
      </c>
    </row>
    <row r="1173" spans="1:2" x14ac:dyDescent="0.3">
      <c r="A1173" s="14" t="s">
        <v>2125</v>
      </c>
      <c r="B1173" s="7">
        <v>7.1</v>
      </c>
    </row>
    <row r="1174" spans="1:2" x14ac:dyDescent="0.3">
      <c r="A1174" s="15" t="s">
        <v>3030</v>
      </c>
      <c r="B1174" s="9">
        <v>5.8</v>
      </c>
    </row>
    <row r="1175" spans="1:2" x14ac:dyDescent="0.3">
      <c r="A1175" s="14" t="s">
        <v>6519</v>
      </c>
      <c r="B1175" s="7">
        <v>7.2</v>
      </c>
    </row>
    <row r="1176" spans="1:2" x14ac:dyDescent="0.3">
      <c r="A1176" s="15" t="s">
        <v>2308</v>
      </c>
      <c r="B1176" s="9">
        <v>6</v>
      </c>
    </row>
    <row r="1177" spans="1:2" x14ac:dyDescent="0.3">
      <c r="A1177" s="14" t="s">
        <v>2208</v>
      </c>
      <c r="B1177" s="7">
        <v>4.7</v>
      </c>
    </row>
    <row r="1178" spans="1:2" x14ac:dyDescent="0.3">
      <c r="A1178" s="15" t="s">
        <v>3057</v>
      </c>
      <c r="B1178" s="9">
        <v>5.2</v>
      </c>
    </row>
    <row r="1179" spans="1:2" x14ac:dyDescent="0.3">
      <c r="A1179" s="14" t="s">
        <v>214</v>
      </c>
      <c r="B1179" s="7">
        <v>5.5</v>
      </c>
    </row>
    <row r="1180" spans="1:2" x14ac:dyDescent="0.3">
      <c r="A1180" s="15" t="s">
        <v>1875</v>
      </c>
      <c r="B1180" s="9">
        <v>7</v>
      </c>
    </row>
    <row r="1181" spans="1:2" x14ac:dyDescent="0.3">
      <c r="A1181" s="14" t="s">
        <v>2527</v>
      </c>
      <c r="B1181" s="7">
        <v>5.8</v>
      </c>
    </row>
    <row r="1182" spans="1:2" x14ac:dyDescent="0.3">
      <c r="A1182" s="15" t="s">
        <v>5103</v>
      </c>
      <c r="B1182" s="9">
        <v>6.2</v>
      </c>
    </row>
    <row r="1183" spans="1:2" x14ac:dyDescent="0.3">
      <c r="A1183" s="14" t="s">
        <v>852</v>
      </c>
      <c r="B1183" s="7">
        <v>6.5</v>
      </c>
    </row>
    <row r="1184" spans="1:2" x14ac:dyDescent="0.3">
      <c r="A1184" s="15" t="s">
        <v>6507</v>
      </c>
      <c r="B1184" s="9">
        <v>7.2</v>
      </c>
    </row>
    <row r="1185" spans="1:2" x14ac:dyDescent="0.3">
      <c r="A1185" s="14" t="s">
        <v>1671</v>
      </c>
      <c r="B1185" s="7">
        <v>5.0999999999999996</v>
      </c>
    </row>
    <row r="1186" spans="1:2" x14ac:dyDescent="0.3">
      <c r="A1186" s="15" t="s">
        <v>2527</v>
      </c>
      <c r="B1186" s="9">
        <v>4.7</v>
      </c>
    </row>
    <row r="1187" spans="1:2" x14ac:dyDescent="0.3">
      <c r="A1187" s="14" t="s">
        <v>6403</v>
      </c>
      <c r="B1187" s="7">
        <v>5.9</v>
      </c>
    </row>
    <row r="1188" spans="1:2" x14ac:dyDescent="0.3">
      <c r="A1188" s="15" t="s">
        <v>4262</v>
      </c>
      <c r="B1188" s="9">
        <v>5.8</v>
      </c>
    </row>
    <row r="1189" spans="1:2" x14ac:dyDescent="0.3">
      <c r="A1189" s="14" t="s">
        <v>3409</v>
      </c>
      <c r="B1189" s="7">
        <v>7.2</v>
      </c>
    </row>
    <row r="1190" spans="1:2" x14ac:dyDescent="0.3">
      <c r="A1190" s="15" t="s">
        <v>4479</v>
      </c>
      <c r="B1190" s="9">
        <v>6.2</v>
      </c>
    </row>
    <row r="1191" spans="1:2" x14ac:dyDescent="0.3">
      <c r="A1191" s="14" t="s">
        <v>2527</v>
      </c>
      <c r="B1191" s="7">
        <v>5.7</v>
      </c>
    </row>
    <row r="1192" spans="1:2" x14ac:dyDescent="0.3">
      <c r="A1192" s="15" t="s">
        <v>4485</v>
      </c>
      <c r="B1192" s="9">
        <v>6.1</v>
      </c>
    </row>
    <row r="1193" spans="1:2" x14ac:dyDescent="0.3">
      <c r="A1193" s="14" t="s">
        <v>6616</v>
      </c>
      <c r="B1193" s="7">
        <v>6</v>
      </c>
    </row>
    <row r="1194" spans="1:2" x14ac:dyDescent="0.3">
      <c r="A1194" s="15" t="s">
        <v>6622</v>
      </c>
      <c r="B1194" s="9">
        <v>6.9</v>
      </c>
    </row>
    <row r="1195" spans="1:2" x14ac:dyDescent="0.3">
      <c r="A1195" s="14" t="s">
        <v>1415</v>
      </c>
      <c r="B1195" s="7">
        <v>6.5</v>
      </c>
    </row>
    <row r="1196" spans="1:2" x14ac:dyDescent="0.3">
      <c r="A1196" s="15" t="s">
        <v>6633</v>
      </c>
      <c r="B1196" s="9">
        <v>5</v>
      </c>
    </row>
    <row r="1197" spans="1:2" x14ac:dyDescent="0.3">
      <c r="A1197" s="14" t="s">
        <v>3336</v>
      </c>
      <c r="B1197" s="7">
        <v>5.7</v>
      </c>
    </row>
    <row r="1198" spans="1:2" x14ac:dyDescent="0.3">
      <c r="A1198" s="15" t="s">
        <v>2850</v>
      </c>
      <c r="B1198" s="9">
        <v>7</v>
      </c>
    </row>
    <row r="1199" spans="1:2" x14ac:dyDescent="0.3">
      <c r="A1199" s="14" t="s">
        <v>6648</v>
      </c>
      <c r="B1199" s="7">
        <v>5.0999999999999996</v>
      </c>
    </row>
    <row r="1200" spans="1:2" x14ac:dyDescent="0.3">
      <c r="A1200" s="15" t="s">
        <v>1671</v>
      </c>
      <c r="B1200" s="9">
        <v>5.3</v>
      </c>
    </row>
    <row r="1201" spans="1:2" x14ac:dyDescent="0.3">
      <c r="A1201" s="14" t="s">
        <v>4332</v>
      </c>
      <c r="B1201" s="7">
        <v>4.4000000000000004</v>
      </c>
    </row>
    <row r="1202" spans="1:2" x14ac:dyDescent="0.3">
      <c r="A1202" s="15" t="s">
        <v>81</v>
      </c>
      <c r="B1202" s="9">
        <v>4.7</v>
      </c>
    </row>
    <row r="1203" spans="1:2" x14ac:dyDescent="0.3">
      <c r="A1203" s="14" t="s">
        <v>6113</v>
      </c>
      <c r="B1203" s="7">
        <v>6.7</v>
      </c>
    </row>
    <row r="1204" spans="1:2" x14ac:dyDescent="0.3">
      <c r="A1204" s="15" t="s">
        <v>214</v>
      </c>
      <c r="B1204" s="9">
        <v>6.7</v>
      </c>
    </row>
    <row r="1205" spans="1:2" x14ac:dyDescent="0.3">
      <c r="A1205" s="14" t="s">
        <v>5544</v>
      </c>
      <c r="B1205" s="7">
        <v>5.7</v>
      </c>
    </row>
    <row r="1206" spans="1:2" x14ac:dyDescent="0.3">
      <c r="A1206" s="15" t="s">
        <v>5274</v>
      </c>
      <c r="B1206" s="9">
        <v>7.4</v>
      </c>
    </row>
    <row r="1207" spans="1:2" x14ac:dyDescent="0.3">
      <c r="A1207" s="14" t="s">
        <v>2527</v>
      </c>
      <c r="B1207" s="7">
        <v>6.1</v>
      </c>
    </row>
    <row r="1208" spans="1:2" x14ac:dyDescent="0.3">
      <c r="A1208" s="15" t="s">
        <v>464</v>
      </c>
      <c r="B1208" s="9">
        <v>6.4</v>
      </c>
    </row>
    <row r="1209" spans="1:2" x14ac:dyDescent="0.3">
      <c r="A1209" s="14" t="s">
        <v>6696</v>
      </c>
      <c r="B1209" s="7">
        <v>6.2</v>
      </c>
    </row>
    <row r="1210" spans="1:2" x14ac:dyDescent="0.3">
      <c r="A1210" s="15" t="s">
        <v>2142</v>
      </c>
      <c r="B1210" s="9">
        <v>6.2</v>
      </c>
    </row>
    <row r="1211" spans="1:2" x14ac:dyDescent="0.3">
      <c r="A1211" s="14" t="s">
        <v>214</v>
      </c>
      <c r="B1211" s="7">
        <v>5.9</v>
      </c>
    </row>
    <row r="1212" spans="1:2" x14ac:dyDescent="0.3">
      <c r="A1212" s="15" t="s">
        <v>1752</v>
      </c>
      <c r="B1212" s="9">
        <v>4</v>
      </c>
    </row>
    <row r="1213" spans="1:2" x14ac:dyDescent="0.3">
      <c r="A1213" s="14" t="s">
        <v>4075</v>
      </c>
      <c r="B1213" s="7">
        <v>6.2</v>
      </c>
    </row>
    <row r="1214" spans="1:2" x14ac:dyDescent="0.3">
      <c r="A1214" s="15" t="s">
        <v>3409</v>
      </c>
      <c r="B1214" s="9">
        <v>4.5999999999999996</v>
      </c>
    </row>
    <row r="1215" spans="1:2" x14ac:dyDescent="0.3">
      <c r="A1215" s="14" t="s">
        <v>6113</v>
      </c>
      <c r="B1215" s="7">
        <v>6.4</v>
      </c>
    </row>
    <row r="1216" spans="1:2" x14ac:dyDescent="0.3">
      <c r="A1216" s="15" t="s">
        <v>334</v>
      </c>
      <c r="B1216" s="9">
        <v>5.9</v>
      </c>
    </row>
    <row r="1217" spans="1:2" x14ac:dyDescent="0.3">
      <c r="A1217" s="14" t="s">
        <v>464</v>
      </c>
      <c r="B1217" s="7">
        <v>5.0999999999999996</v>
      </c>
    </row>
    <row r="1218" spans="1:2" x14ac:dyDescent="0.3">
      <c r="A1218" s="15" t="s">
        <v>4075</v>
      </c>
      <c r="B1218" s="9">
        <v>7.6</v>
      </c>
    </row>
    <row r="1219" spans="1:2" x14ac:dyDescent="0.3">
      <c r="A1219" s="14" t="s">
        <v>6743</v>
      </c>
      <c r="B1219" s="7">
        <v>4.2</v>
      </c>
    </row>
    <row r="1220" spans="1:2" x14ac:dyDescent="0.3">
      <c r="A1220" s="15" t="s">
        <v>6749</v>
      </c>
      <c r="B1220" s="9">
        <v>7.8</v>
      </c>
    </row>
    <row r="1221" spans="1:2" x14ac:dyDescent="0.3">
      <c r="A1221" s="14" t="s">
        <v>1681</v>
      </c>
      <c r="B1221" s="7">
        <v>5.8</v>
      </c>
    </row>
    <row r="1222" spans="1:2" x14ac:dyDescent="0.3">
      <c r="A1222" s="15" t="s">
        <v>6757</v>
      </c>
      <c r="B1222" s="9">
        <v>5.9</v>
      </c>
    </row>
    <row r="1223" spans="1:2" x14ac:dyDescent="0.3">
      <c r="A1223" s="14" t="s">
        <v>1681</v>
      </c>
      <c r="B1223" s="7">
        <v>8.4</v>
      </c>
    </row>
    <row r="1224" spans="1:2" x14ac:dyDescent="0.3">
      <c r="A1224" s="15" t="s">
        <v>6769</v>
      </c>
      <c r="B1224" s="9">
        <v>4.8</v>
      </c>
    </row>
    <row r="1225" spans="1:2" x14ac:dyDescent="0.3">
      <c r="A1225" s="14" t="s">
        <v>1415</v>
      </c>
      <c r="B1225" s="7">
        <v>6.2</v>
      </c>
    </row>
    <row r="1226" spans="1:2" x14ac:dyDescent="0.3">
      <c r="A1226" s="15" t="s">
        <v>6326</v>
      </c>
      <c r="B1226" s="9">
        <v>6.5</v>
      </c>
    </row>
    <row r="1227" spans="1:2" x14ac:dyDescent="0.3">
      <c r="A1227" s="14" t="s">
        <v>3409</v>
      </c>
      <c r="B1227" s="7">
        <v>6.3</v>
      </c>
    </row>
    <row r="1228" spans="1:2" x14ac:dyDescent="0.3">
      <c r="A1228" s="15" t="s">
        <v>6790</v>
      </c>
      <c r="B1228" s="9">
        <v>3.3</v>
      </c>
    </row>
    <row r="1229" spans="1:2" x14ac:dyDescent="0.3">
      <c r="A1229" s="14" t="s">
        <v>1930</v>
      </c>
      <c r="B1229" s="7">
        <v>5.9</v>
      </c>
    </row>
    <row r="1230" spans="1:2" x14ac:dyDescent="0.3">
      <c r="A1230" s="15" t="s">
        <v>1671</v>
      </c>
      <c r="B1230" s="9">
        <v>5.8</v>
      </c>
    </row>
    <row r="1231" spans="1:2" x14ac:dyDescent="0.3">
      <c r="A1231" s="14" t="s">
        <v>712</v>
      </c>
      <c r="B1231" s="7">
        <v>4.7</v>
      </c>
    </row>
    <row r="1232" spans="1:2" x14ac:dyDescent="0.3">
      <c r="A1232" s="15" t="s">
        <v>647</v>
      </c>
      <c r="B1232" s="9">
        <v>4.0999999999999996</v>
      </c>
    </row>
    <row r="1233" spans="1:2" x14ac:dyDescent="0.3">
      <c r="A1233" s="14" t="s">
        <v>6814</v>
      </c>
      <c r="B1233" s="7">
        <v>6.8</v>
      </c>
    </row>
    <row r="1234" spans="1:2" x14ac:dyDescent="0.3">
      <c r="A1234" s="15" t="s">
        <v>2202</v>
      </c>
      <c r="B1234" s="9">
        <v>6.2</v>
      </c>
    </row>
    <row r="1235" spans="1:2" x14ac:dyDescent="0.3">
      <c r="A1235" s="14" t="s">
        <v>50</v>
      </c>
      <c r="B1235" s="7">
        <v>4.5</v>
      </c>
    </row>
    <row r="1236" spans="1:2" x14ac:dyDescent="0.3">
      <c r="A1236" s="15" t="s">
        <v>6829</v>
      </c>
      <c r="B1236" s="9">
        <v>5.8</v>
      </c>
    </row>
    <row r="1237" spans="1:2" x14ac:dyDescent="0.3">
      <c r="A1237" s="14" t="s">
        <v>1170</v>
      </c>
      <c r="B1237" s="7">
        <v>7.3</v>
      </c>
    </row>
    <row r="1238" spans="1:2" x14ac:dyDescent="0.3">
      <c r="A1238" s="15" t="s">
        <v>2527</v>
      </c>
      <c r="B1238" s="9">
        <v>5.9</v>
      </c>
    </row>
    <row r="1239" spans="1:2" x14ac:dyDescent="0.3">
      <c r="A1239" s="14" t="s">
        <v>6845</v>
      </c>
      <c r="B1239" s="7">
        <v>4.4000000000000004</v>
      </c>
    </row>
    <row r="1240" spans="1:2" x14ac:dyDescent="0.3">
      <c r="A1240" s="15" t="s">
        <v>1120</v>
      </c>
      <c r="B1240" s="9">
        <v>5.8</v>
      </c>
    </row>
    <row r="1241" spans="1:2" x14ac:dyDescent="0.3">
      <c r="A1241" s="14" t="s">
        <v>6855</v>
      </c>
      <c r="B1241" s="7">
        <v>5.0999999999999996</v>
      </c>
    </row>
    <row r="1242" spans="1:2" x14ac:dyDescent="0.3">
      <c r="A1242" s="15" t="s">
        <v>1924</v>
      </c>
      <c r="B1242" s="9">
        <v>6.9</v>
      </c>
    </row>
    <row r="1243" spans="1:2" x14ac:dyDescent="0.3">
      <c r="A1243" s="14" t="s">
        <v>5316</v>
      </c>
      <c r="B1243" s="7">
        <v>6.2</v>
      </c>
    </row>
    <row r="1244" spans="1:2" x14ac:dyDescent="0.3">
      <c r="A1244" s="15" t="s">
        <v>6870</v>
      </c>
      <c r="B1244" s="9">
        <v>6.9</v>
      </c>
    </row>
    <row r="1245" spans="1:2" x14ac:dyDescent="0.3">
      <c r="A1245" s="14" t="s">
        <v>2786</v>
      </c>
      <c r="B1245" s="7">
        <v>7.3</v>
      </c>
    </row>
    <row r="1246" spans="1:2" x14ac:dyDescent="0.3">
      <c r="A1246" s="15" t="s">
        <v>749</v>
      </c>
      <c r="B1246" s="9">
        <v>7.1</v>
      </c>
    </row>
    <row r="1247" spans="1:2" x14ac:dyDescent="0.3">
      <c r="A1247" s="14" t="s">
        <v>1961</v>
      </c>
      <c r="B1247" s="7">
        <v>6</v>
      </c>
    </row>
    <row r="1248" spans="1:2" x14ac:dyDescent="0.3">
      <c r="A1248" s="15" t="s">
        <v>1390</v>
      </c>
      <c r="B1248" s="9">
        <v>7</v>
      </c>
    </row>
    <row r="1249" spans="1:2" x14ac:dyDescent="0.3">
      <c r="A1249" s="14" t="s">
        <v>6905</v>
      </c>
      <c r="B1249" s="7">
        <v>7.6</v>
      </c>
    </row>
    <row r="1250" spans="1:2" x14ac:dyDescent="0.3">
      <c r="A1250" s="15" t="s">
        <v>6911</v>
      </c>
      <c r="B1250" s="9">
        <v>8.4</v>
      </c>
    </row>
    <row r="1251" spans="1:2" x14ac:dyDescent="0.3">
      <c r="A1251" s="14" t="s">
        <v>6919</v>
      </c>
      <c r="B1251" s="7">
        <v>7.1</v>
      </c>
    </row>
    <row r="1252" spans="1:2" x14ac:dyDescent="0.3">
      <c r="A1252" s="15" t="s">
        <v>6929</v>
      </c>
      <c r="B1252" s="9">
        <v>7</v>
      </c>
    </row>
    <row r="1253" spans="1:2" x14ac:dyDescent="0.3">
      <c r="A1253" s="14" t="s">
        <v>227</v>
      </c>
      <c r="B1253" s="7">
        <v>8</v>
      </c>
    </row>
    <row r="1254" spans="1:2" x14ac:dyDescent="0.3">
      <c r="A1254" s="15" t="s">
        <v>6939</v>
      </c>
      <c r="B1254" s="9">
        <v>5.3</v>
      </c>
    </row>
    <row r="1255" spans="1:2" x14ac:dyDescent="0.3">
      <c r="A1255" s="14" t="s">
        <v>1904</v>
      </c>
      <c r="B1255" s="7">
        <v>4.9000000000000004</v>
      </c>
    </row>
    <row r="1256" spans="1:2" x14ac:dyDescent="0.3">
      <c r="A1256" s="15" t="s">
        <v>3913</v>
      </c>
      <c r="B1256" s="9">
        <v>6.4</v>
      </c>
    </row>
    <row r="1257" spans="1:2" x14ac:dyDescent="0.3">
      <c r="A1257" s="14" t="s">
        <v>1098</v>
      </c>
      <c r="B1257" s="7">
        <v>7.4</v>
      </c>
    </row>
    <row r="1258" spans="1:2" x14ac:dyDescent="0.3">
      <c r="A1258" s="15" t="s">
        <v>1681</v>
      </c>
      <c r="B1258" s="9">
        <v>6.1</v>
      </c>
    </row>
    <row r="1259" spans="1:2" x14ac:dyDescent="0.3">
      <c r="A1259" s="14" t="s">
        <v>1681</v>
      </c>
      <c r="B1259" s="7">
        <v>6.5</v>
      </c>
    </row>
    <row r="1260" spans="1:2" x14ac:dyDescent="0.3">
      <c r="A1260" s="15" t="s">
        <v>1671</v>
      </c>
      <c r="B1260" s="9">
        <v>5.7</v>
      </c>
    </row>
    <row r="1261" spans="1:2" x14ac:dyDescent="0.3">
      <c r="A1261" s="14" t="s">
        <v>3036</v>
      </c>
      <c r="B1261" s="7">
        <v>5.0999999999999996</v>
      </c>
    </row>
    <row r="1262" spans="1:2" x14ac:dyDescent="0.3">
      <c r="A1262" s="15" t="s">
        <v>1589</v>
      </c>
      <c r="B1262" s="9">
        <v>6.6</v>
      </c>
    </row>
    <row r="1263" spans="1:2" x14ac:dyDescent="0.3">
      <c r="A1263" s="14" t="s">
        <v>6979</v>
      </c>
      <c r="B1263" s="7">
        <v>6.5</v>
      </c>
    </row>
    <row r="1264" spans="1:2" x14ac:dyDescent="0.3">
      <c r="A1264" s="15" t="s">
        <v>214</v>
      </c>
      <c r="B1264" s="9">
        <v>6.9</v>
      </c>
    </row>
    <row r="1265" spans="1:2" x14ac:dyDescent="0.3">
      <c r="A1265" s="14" t="s">
        <v>1634</v>
      </c>
      <c r="B1265" s="7">
        <v>7.6</v>
      </c>
    </row>
    <row r="1266" spans="1:2" x14ac:dyDescent="0.3">
      <c r="A1266" s="15" t="s">
        <v>2125</v>
      </c>
      <c r="B1266" s="9">
        <v>5.6</v>
      </c>
    </row>
    <row r="1267" spans="1:2" x14ac:dyDescent="0.3">
      <c r="A1267" s="14" t="s">
        <v>4262</v>
      </c>
      <c r="B1267" s="7">
        <v>6.2</v>
      </c>
    </row>
    <row r="1268" spans="1:2" x14ac:dyDescent="0.3">
      <c r="A1268" s="15" t="s">
        <v>1752</v>
      </c>
      <c r="B1268" s="9">
        <v>4.4000000000000004</v>
      </c>
    </row>
    <row r="1269" spans="1:2" x14ac:dyDescent="0.3">
      <c r="A1269" s="14" t="s">
        <v>214</v>
      </c>
      <c r="B1269" s="7">
        <v>5.6</v>
      </c>
    </row>
    <row r="1270" spans="1:2" x14ac:dyDescent="0.3">
      <c r="A1270" s="15" t="s">
        <v>2527</v>
      </c>
      <c r="B1270" s="9">
        <v>5.5</v>
      </c>
    </row>
    <row r="1271" spans="1:2" x14ac:dyDescent="0.3">
      <c r="A1271" s="14" t="s">
        <v>852</v>
      </c>
      <c r="B1271" s="7">
        <v>6.7</v>
      </c>
    </row>
    <row r="1272" spans="1:2" x14ac:dyDescent="0.3">
      <c r="A1272" s="15" t="s">
        <v>2142</v>
      </c>
      <c r="B1272" s="9">
        <v>6.1</v>
      </c>
    </row>
    <row r="1273" spans="1:2" x14ac:dyDescent="0.3">
      <c r="A1273" s="14" t="s">
        <v>6199</v>
      </c>
      <c r="B1273" s="7">
        <v>6.2</v>
      </c>
    </row>
    <row r="1274" spans="1:2" x14ac:dyDescent="0.3">
      <c r="A1274" s="15" t="s">
        <v>3409</v>
      </c>
      <c r="B1274" s="9">
        <v>7.3</v>
      </c>
    </row>
    <row r="1275" spans="1:2" x14ac:dyDescent="0.3">
      <c r="A1275" s="14" t="s">
        <v>7043</v>
      </c>
      <c r="B1275" s="7">
        <v>6.6</v>
      </c>
    </row>
    <row r="1276" spans="1:2" x14ac:dyDescent="0.3">
      <c r="A1276" s="15" t="s">
        <v>7048</v>
      </c>
      <c r="B1276" s="9">
        <v>8.1999999999999993</v>
      </c>
    </row>
    <row r="1277" spans="1:2" x14ac:dyDescent="0.3">
      <c r="A1277" s="14" t="s">
        <v>2813</v>
      </c>
      <c r="B1277" s="7">
        <v>6.4</v>
      </c>
    </row>
    <row r="1278" spans="1:2" x14ac:dyDescent="0.3">
      <c r="A1278" s="15" t="s">
        <v>2215</v>
      </c>
      <c r="B1278" s="9">
        <v>6.4</v>
      </c>
    </row>
    <row r="1279" spans="1:2" x14ac:dyDescent="0.3">
      <c r="A1279" s="14" t="s">
        <v>7066</v>
      </c>
      <c r="B1279" s="7">
        <v>5.2</v>
      </c>
    </row>
    <row r="1280" spans="1:2" x14ac:dyDescent="0.3">
      <c r="A1280" s="15" t="s">
        <v>7071</v>
      </c>
      <c r="B1280" s="9">
        <v>6.5</v>
      </c>
    </row>
    <row r="1281" spans="1:2" x14ac:dyDescent="0.3">
      <c r="A1281" s="14" t="s">
        <v>3409</v>
      </c>
      <c r="B1281" s="7">
        <v>7.1</v>
      </c>
    </row>
    <row r="1282" spans="1:2" x14ac:dyDescent="0.3">
      <c r="A1282" s="15" t="s">
        <v>1634</v>
      </c>
      <c r="B1282" s="9">
        <v>7.3</v>
      </c>
    </row>
    <row r="1283" spans="1:2" x14ac:dyDescent="0.3">
      <c r="A1283" s="14" t="s">
        <v>227</v>
      </c>
      <c r="B1283" s="7">
        <v>5.2</v>
      </c>
    </row>
    <row r="1284" spans="1:2" x14ac:dyDescent="0.3">
      <c r="A1284" s="15" t="s">
        <v>3794</v>
      </c>
      <c r="B1284" s="9">
        <v>7.7</v>
      </c>
    </row>
    <row r="1285" spans="1:2" x14ac:dyDescent="0.3">
      <c r="A1285" s="14" t="s">
        <v>2125</v>
      </c>
      <c r="B1285" s="7">
        <v>7.6</v>
      </c>
    </row>
    <row r="1286" spans="1:2" x14ac:dyDescent="0.3">
      <c r="A1286" s="15" t="s">
        <v>1415</v>
      </c>
      <c r="B1286" s="9">
        <v>5.7</v>
      </c>
    </row>
    <row r="1287" spans="1:2" x14ac:dyDescent="0.3">
      <c r="A1287" s="14" t="s">
        <v>2527</v>
      </c>
      <c r="B1287" s="7">
        <v>7</v>
      </c>
    </row>
    <row r="1288" spans="1:2" x14ac:dyDescent="0.3">
      <c r="A1288" s="15" t="s">
        <v>787</v>
      </c>
      <c r="B1288" s="9">
        <v>6</v>
      </c>
    </row>
    <row r="1289" spans="1:2" x14ac:dyDescent="0.3">
      <c r="A1289" s="14" t="s">
        <v>7123</v>
      </c>
      <c r="B1289" s="7">
        <v>8.1</v>
      </c>
    </row>
    <row r="1290" spans="1:2" x14ac:dyDescent="0.3">
      <c r="A1290" s="15" t="s">
        <v>3409</v>
      </c>
      <c r="B1290" s="9">
        <v>8</v>
      </c>
    </row>
    <row r="1291" spans="1:2" x14ac:dyDescent="0.3">
      <c r="A1291" s="14" t="s">
        <v>1752</v>
      </c>
      <c r="B1291" s="7">
        <v>5.6</v>
      </c>
    </row>
    <row r="1292" spans="1:2" x14ac:dyDescent="0.3">
      <c r="A1292" s="15" t="s">
        <v>1681</v>
      </c>
      <c r="B1292" s="9">
        <v>6.1</v>
      </c>
    </row>
    <row r="1293" spans="1:2" x14ac:dyDescent="0.3">
      <c r="A1293" s="14" t="s">
        <v>7144</v>
      </c>
      <c r="B1293" s="7">
        <v>6.9</v>
      </c>
    </row>
    <row r="1294" spans="1:2" x14ac:dyDescent="0.3">
      <c r="A1294" s="15" t="s">
        <v>687</v>
      </c>
      <c r="B1294" s="9">
        <v>5.2</v>
      </c>
    </row>
    <row r="1295" spans="1:2" x14ac:dyDescent="0.3">
      <c r="A1295" s="14" t="s">
        <v>2125</v>
      </c>
      <c r="B1295" s="7">
        <v>7</v>
      </c>
    </row>
    <row r="1296" spans="1:2" x14ac:dyDescent="0.3">
      <c r="A1296" s="15" t="s">
        <v>422</v>
      </c>
      <c r="B1296" s="9">
        <v>6.3</v>
      </c>
    </row>
    <row r="1297" spans="1:2" x14ac:dyDescent="0.3">
      <c r="A1297" s="14" t="s">
        <v>1009</v>
      </c>
      <c r="B1297" s="7">
        <v>7</v>
      </c>
    </row>
    <row r="1298" spans="1:2" x14ac:dyDescent="0.3">
      <c r="A1298" s="15" t="s">
        <v>1120</v>
      </c>
      <c r="B1298" s="9">
        <v>6.9</v>
      </c>
    </row>
    <row r="1299" spans="1:2" x14ac:dyDescent="0.3">
      <c r="A1299" s="14" t="s">
        <v>50</v>
      </c>
      <c r="B1299" s="7">
        <v>6.2</v>
      </c>
    </row>
    <row r="1300" spans="1:2" x14ac:dyDescent="0.3">
      <c r="A1300" s="15" t="s">
        <v>5482</v>
      </c>
      <c r="B1300" s="9">
        <v>6.4</v>
      </c>
    </row>
    <row r="1301" spans="1:2" x14ac:dyDescent="0.3">
      <c r="A1301" s="14" t="s">
        <v>7144</v>
      </c>
      <c r="B1301" s="7">
        <v>6.4</v>
      </c>
    </row>
    <row r="1302" spans="1:2" x14ac:dyDescent="0.3">
      <c r="A1302" s="15" t="s">
        <v>7191</v>
      </c>
      <c r="B1302" s="9">
        <v>5.7</v>
      </c>
    </row>
    <row r="1303" spans="1:2" x14ac:dyDescent="0.3">
      <c r="A1303" s="14" t="s">
        <v>464</v>
      </c>
      <c r="B1303" s="7">
        <v>6.1</v>
      </c>
    </row>
    <row r="1304" spans="1:2" x14ac:dyDescent="0.3">
      <c r="A1304" s="15" t="s">
        <v>1415</v>
      </c>
      <c r="B1304" s="9">
        <v>5.4</v>
      </c>
    </row>
    <row r="1305" spans="1:2" x14ac:dyDescent="0.3">
      <c r="A1305" s="14" t="s">
        <v>6519</v>
      </c>
      <c r="B1305" s="7">
        <v>6.7</v>
      </c>
    </row>
    <row r="1306" spans="1:2" x14ac:dyDescent="0.3">
      <c r="A1306" s="15" t="s">
        <v>3277</v>
      </c>
      <c r="B1306" s="9">
        <v>6.8</v>
      </c>
    </row>
    <row r="1307" spans="1:2" x14ac:dyDescent="0.3">
      <c r="A1307" s="14" t="s">
        <v>6132</v>
      </c>
      <c r="B1307" s="7">
        <v>6</v>
      </c>
    </row>
    <row r="1308" spans="1:2" x14ac:dyDescent="0.3">
      <c r="A1308" s="15" t="s">
        <v>2683</v>
      </c>
      <c r="B1308" s="9">
        <v>7.8</v>
      </c>
    </row>
    <row r="1309" spans="1:2" x14ac:dyDescent="0.3">
      <c r="A1309" s="14" t="s">
        <v>7218</v>
      </c>
      <c r="B1309" s="7">
        <v>5.3</v>
      </c>
    </row>
    <row r="1310" spans="1:2" x14ac:dyDescent="0.3">
      <c r="A1310" s="15" t="s">
        <v>621</v>
      </c>
      <c r="B1310" s="9">
        <v>4.5</v>
      </c>
    </row>
    <row r="1311" spans="1:2" x14ac:dyDescent="0.3">
      <c r="A1311" s="14" t="s">
        <v>1671</v>
      </c>
      <c r="B1311" s="7">
        <v>5.4</v>
      </c>
    </row>
    <row r="1312" spans="1:2" x14ac:dyDescent="0.3">
      <c r="A1312" s="15" t="s">
        <v>1671</v>
      </c>
      <c r="B1312" s="9">
        <v>7.8</v>
      </c>
    </row>
    <row r="1313" spans="1:2" x14ac:dyDescent="0.3">
      <c r="A1313" s="14" t="s">
        <v>7236</v>
      </c>
      <c r="B1313" s="7">
        <v>7.2</v>
      </c>
    </row>
    <row r="1314" spans="1:2" x14ac:dyDescent="0.3">
      <c r="A1314" s="15" t="s">
        <v>1374</v>
      </c>
      <c r="B1314" s="9">
        <v>6.6</v>
      </c>
    </row>
    <row r="1315" spans="1:2" x14ac:dyDescent="0.3">
      <c r="A1315" s="14" t="s">
        <v>127</v>
      </c>
      <c r="B1315" s="7">
        <v>7.6</v>
      </c>
    </row>
    <row r="1316" spans="1:2" x14ac:dyDescent="0.3">
      <c r="A1316" s="15" t="s">
        <v>7249</v>
      </c>
      <c r="B1316" s="9">
        <v>5.9</v>
      </c>
    </row>
    <row r="1317" spans="1:2" x14ac:dyDescent="0.3">
      <c r="A1317" s="14" t="s">
        <v>334</v>
      </c>
      <c r="B1317" s="7">
        <v>6.7</v>
      </c>
    </row>
    <row r="1318" spans="1:2" x14ac:dyDescent="0.3">
      <c r="A1318" s="15" t="s">
        <v>1634</v>
      </c>
      <c r="B1318" s="9">
        <v>7.7</v>
      </c>
    </row>
    <row r="1319" spans="1:2" x14ac:dyDescent="0.3">
      <c r="A1319" s="14" t="s">
        <v>3036</v>
      </c>
      <c r="B1319" s="7">
        <v>5.4</v>
      </c>
    </row>
    <row r="1320" spans="1:2" x14ac:dyDescent="0.3">
      <c r="A1320" s="15" t="s">
        <v>1009</v>
      </c>
      <c r="B1320" s="9">
        <v>6.9</v>
      </c>
    </row>
    <row r="1321" spans="1:2" x14ac:dyDescent="0.3">
      <c r="A1321" s="14" t="s">
        <v>6038</v>
      </c>
      <c r="B1321" s="7">
        <v>7.7</v>
      </c>
    </row>
    <row r="1322" spans="1:2" x14ac:dyDescent="0.3">
      <c r="A1322" s="15" t="s">
        <v>1415</v>
      </c>
      <c r="B1322" s="9">
        <v>6.8</v>
      </c>
    </row>
    <row r="1323" spans="1:2" x14ac:dyDescent="0.3">
      <c r="A1323" s="14" t="s">
        <v>1380</v>
      </c>
      <c r="B1323" s="7">
        <v>6.4</v>
      </c>
    </row>
    <row r="1324" spans="1:2" x14ac:dyDescent="0.3">
      <c r="A1324" s="15" t="s">
        <v>1009</v>
      </c>
      <c r="B1324" s="9">
        <v>5.7</v>
      </c>
    </row>
    <row r="1325" spans="1:2" x14ac:dyDescent="0.3">
      <c r="A1325" s="14" t="s">
        <v>1528</v>
      </c>
      <c r="B1325" s="7">
        <v>7.3</v>
      </c>
    </row>
    <row r="1326" spans="1:2" x14ac:dyDescent="0.3">
      <c r="A1326" s="15" t="s">
        <v>2125</v>
      </c>
      <c r="B1326" s="9">
        <v>6.8</v>
      </c>
    </row>
    <row r="1327" spans="1:2" x14ac:dyDescent="0.3">
      <c r="A1327" s="14" t="s">
        <v>1681</v>
      </c>
      <c r="B1327" s="7">
        <v>6.3</v>
      </c>
    </row>
    <row r="1328" spans="1:2" x14ac:dyDescent="0.3">
      <c r="A1328" s="15" t="s">
        <v>1681</v>
      </c>
      <c r="B1328" s="9">
        <v>5.9</v>
      </c>
    </row>
    <row r="1329" spans="1:2" x14ac:dyDescent="0.3">
      <c r="A1329" s="14" t="s">
        <v>5605</v>
      </c>
      <c r="B1329" s="7">
        <v>7.4</v>
      </c>
    </row>
    <row r="1330" spans="1:2" x14ac:dyDescent="0.3">
      <c r="A1330" s="15" t="s">
        <v>2142</v>
      </c>
      <c r="B1330" s="9">
        <v>8.3000000000000007</v>
      </c>
    </row>
    <row r="1331" spans="1:2" x14ac:dyDescent="0.3">
      <c r="A1331" s="14" t="s">
        <v>7315</v>
      </c>
      <c r="B1331" s="7">
        <v>6.2</v>
      </c>
    </row>
    <row r="1332" spans="1:2" x14ac:dyDescent="0.3">
      <c r="A1332" s="15" t="s">
        <v>1671</v>
      </c>
      <c r="B1332" s="9">
        <v>6.3</v>
      </c>
    </row>
    <row r="1333" spans="1:2" x14ac:dyDescent="0.3">
      <c r="A1333" s="14" t="s">
        <v>2208</v>
      </c>
      <c r="B1333" s="7">
        <v>5.8</v>
      </c>
    </row>
    <row r="1334" spans="1:2" x14ac:dyDescent="0.3">
      <c r="A1334" s="15" t="s">
        <v>6403</v>
      </c>
      <c r="B1334" s="9">
        <v>7.5</v>
      </c>
    </row>
    <row r="1335" spans="1:2" x14ac:dyDescent="0.3">
      <c r="A1335" s="14" t="s">
        <v>4332</v>
      </c>
      <c r="B1335" s="7">
        <v>6.3</v>
      </c>
    </row>
    <row r="1336" spans="1:2" x14ac:dyDescent="0.3">
      <c r="A1336" s="15" t="s">
        <v>127</v>
      </c>
      <c r="B1336" s="9">
        <v>6.4</v>
      </c>
    </row>
    <row r="1337" spans="1:2" x14ac:dyDescent="0.3">
      <c r="A1337" s="14" t="s">
        <v>7344</v>
      </c>
      <c r="B1337" s="7">
        <v>7.2</v>
      </c>
    </row>
    <row r="1338" spans="1:2" x14ac:dyDescent="0.3">
      <c r="A1338" s="15" t="s">
        <v>870</v>
      </c>
      <c r="B1338" s="9">
        <v>6.3</v>
      </c>
    </row>
    <row r="1339" spans="1:2" x14ac:dyDescent="0.3">
      <c r="A1339" s="14" t="s">
        <v>1634</v>
      </c>
      <c r="B1339" s="7">
        <v>6.9</v>
      </c>
    </row>
    <row r="1340" spans="1:2" x14ac:dyDescent="0.3">
      <c r="A1340" s="15" t="s">
        <v>1681</v>
      </c>
      <c r="B1340" s="9">
        <v>6.6</v>
      </c>
    </row>
    <row r="1341" spans="1:2" x14ac:dyDescent="0.3">
      <c r="A1341" s="14" t="s">
        <v>1671</v>
      </c>
      <c r="B1341" s="7">
        <v>6</v>
      </c>
    </row>
    <row r="1342" spans="1:2" x14ac:dyDescent="0.3">
      <c r="A1342" s="15" t="s">
        <v>7363</v>
      </c>
      <c r="B1342" s="9">
        <v>7.5</v>
      </c>
    </row>
    <row r="1343" spans="1:2" x14ac:dyDescent="0.3">
      <c r="A1343" s="14" t="s">
        <v>6113</v>
      </c>
      <c r="B1343" s="7">
        <v>7.7</v>
      </c>
    </row>
    <row r="1344" spans="1:2" x14ac:dyDescent="0.3">
      <c r="A1344" s="15" t="s">
        <v>1671</v>
      </c>
      <c r="B1344" s="9">
        <v>6.2</v>
      </c>
    </row>
    <row r="1345" spans="1:2" x14ac:dyDescent="0.3">
      <c r="A1345" s="14" t="s">
        <v>3057</v>
      </c>
      <c r="B1345" s="7">
        <v>5.4</v>
      </c>
    </row>
    <row r="1346" spans="1:2" x14ac:dyDescent="0.3">
      <c r="A1346" s="15" t="s">
        <v>262</v>
      </c>
      <c r="B1346" s="9">
        <v>6.6</v>
      </c>
    </row>
    <row r="1347" spans="1:2" x14ac:dyDescent="0.3">
      <c r="A1347" s="14" t="s">
        <v>1681</v>
      </c>
      <c r="B1347" s="7">
        <v>5.3</v>
      </c>
    </row>
    <row r="1348" spans="1:2" x14ac:dyDescent="0.3">
      <c r="A1348" s="15" t="s">
        <v>3898</v>
      </c>
      <c r="B1348" s="9">
        <v>5.6</v>
      </c>
    </row>
    <row r="1349" spans="1:2" x14ac:dyDescent="0.3">
      <c r="A1349" s="14" t="s">
        <v>1681</v>
      </c>
      <c r="B1349" s="7">
        <v>5.9</v>
      </c>
    </row>
    <row r="1350" spans="1:2" x14ac:dyDescent="0.3">
      <c r="A1350" s="15" t="s">
        <v>1726</v>
      </c>
      <c r="B1350" s="9">
        <v>7.8</v>
      </c>
    </row>
    <row r="1351" spans="1:2" x14ac:dyDescent="0.3">
      <c r="A1351" s="14" t="s">
        <v>4177</v>
      </c>
      <c r="B1351" s="7">
        <v>6.7</v>
      </c>
    </row>
    <row r="1352" spans="1:2" x14ac:dyDescent="0.3">
      <c r="A1352" s="15" t="s">
        <v>7406</v>
      </c>
      <c r="B1352" s="9">
        <v>7.4</v>
      </c>
    </row>
    <row r="1353" spans="1:2" x14ac:dyDescent="0.3">
      <c r="A1353" s="14" t="s">
        <v>5967</v>
      </c>
      <c r="B1353" s="7">
        <v>6.2</v>
      </c>
    </row>
    <row r="1354" spans="1:2" x14ac:dyDescent="0.3">
      <c r="A1354" s="15" t="s">
        <v>1120</v>
      </c>
      <c r="B1354" s="9">
        <v>5.4</v>
      </c>
    </row>
    <row r="1355" spans="1:2" x14ac:dyDescent="0.3">
      <c r="A1355" s="14" t="s">
        <v>2813</v>
      </c>
      <c r="B1355" s="7">
        <v>6.7</v>
      </c>
    </row>
    <row r="1356" spans="1:2" x14ac:dyDescent="0.3">
      <c r="A1356" s="15" t="s">
        <v>1681</v>
      </c>
      <c r="B1356" s="9">
        <v>5.3</v>
      </c>
    </row>
    <row r="1357" spans="1:2" x14ac:dyDescent="0.3">
      <c r="A1357" s="14" t="s">
        <v>1415</v>
      </c>
      <c r="B1357" s="7">
        <v>5.9</v>
      </c>
    </row>
    <row r="1358" spans="1:2" x14ac:dyDescent="0.3">
      <c r="A1358" s="15" t="s">
        <v>5419</v>
      </c>
      <c r="B1358" s="9">
        <v>4.8</v>
      </c>
    </row>
    <row r="1359" spans="1:2" x14ac:dyDescent="0.3">
      <c r="A1359" s="14" t="s">
        <v>1077</v>
      </c>
      <c r="B1359" s="7">
        <v>3.8</v>
      </c>
    </row>
    <row r="1360" spans="1:2" x14ac:dyDescent="0.3">
      <c r="A1360" s="15" t="s">
        <v>7249</v>
      </c>
      <c r="B1360" s="9">
        <v>8.5</v>
      </c>
    </row>
    <row r="1361" spans="1:2" x14ac:dyDescent="0.3">
      <c r="A1361" s="14" t="s">
        <v>5851</v>
      </c>
      <c r="B1361" s="7">
        <v>6.8</v>
      </c>
    </row>
    <row r="1362" spans="1:2" x14ac:dyDescent="0.3">
      <c r="A1362" s="15" t="s">
        <v>6403</v>
      </c>
      <c r="B1362" s="9">
        <v>5.3</v>
      </c>
    </row>
    <row r="1363" spans="1:2" x14ac:dyDescent="0.3">
      <c r="A1363" s="14" t="s">
        <v>214</v>
      </c>
      <c r="B1363" s="7">
        <v>7.3</v>
      </c>
    </row>
    <row r="1364" spans="1:2" x14ac:dyDescent="0.3">
      <c r="A1364" s="15" t="s">
        <v>1726</v>
      </c>
      <c r="B1364" s="9">
        <v>6.6</v>
      </c>
    </row>
    <row r="1365" spans="1:2" x14ac:dyDescent="0.3">
      <c r="A1365" s="14" t="s">
        <v>5103</v>
      </c>
      <c r="B1365" s="7">
        <v>6.2</v>
      </c>
    </row>
    <row r="1366" spans="1:2" x14ac:dyDescent="0.3">
      <c r="A1366" s="15" t="s">
        <v>5051</v>
      </c>
      <c r="B1366" s="9">
        <v>5.2</v>
      </c>
    </row>
    <row r="1367" spans="1:2" x14ac:dyDescent="0.3">
      <c r="A1367" s="14" t="s">
        <v>4177</v>
      </c>
      <c r="B1367" s="7">
        <v>6.2</v>
      </c>
    </row>
    <row r="1368" spans="1:2" x14ac:dyDescent="0.3">
      <c r="A1368" s="15" t="s">
        <v>2125</v>
      </c>
      <c r="B1368" s="9">
        <v>6.2</v>
      </c>
    </row>
    <row r="1369" spans="1:2" x14ac:dyDescent="0.3">
      <c r="A1369" s="14" t="s">
        <v>7499</v>
      </c>
      <c r="B1369" s="7">
        <v>6.6</v>
      </c>
    </row>
    <row r="1370" spans="1:2" x14ac:dyDescent="0.3">
      <c r="A1370" s="15" t="s">
        <v>1415</v>
      </c>
      <c r="B1370" s="9">
        <v>6.2</v>
      </c>
    </row>
    <row r="1371" spans="1:2" x14ac:dyDescent="0.3">
      <c r="A1371" s="14" t="s">
        <v>1199</v>
      </c>
      <c r="B1371" s="7">
        <v>5.0999999999999996</v>
      </c>
    </row>
    <row r="1372" spans="1:2" x14ac:dyDescent="0.3">
      <c r="A1372" s="15" t="s">
        <v>2142</v>
      </c>
      <c r="B1372" s="9">
        <v>6.6</v>
      </c>
    </row>
    <row r="1373" spans="1:2" x14ac:dyDescent="0.3">
      <c r="A1373" s="14" t="s">
        <v>515</v>
      </c>
      <c r="B1373" s="7">
        <v>6.1</v>
      </c>
    </row>
    <row r="1374" spans="1:2" x14ac:dyDescent="0.3">
      <c r="A1374" s="15" t="s">
        <v>1726</v>
      </c>
      <c r="B1374" s="9">
        <v>6.6</v>
      </c>
    </row>
    <row r="1375" spans="1:2" x14ac:dyDescent="0.3">
      <c r="A1375" s="14" t="s">
        <v>2202</v>
      </c>
      <c r="B1375" s="7">
        <v>5.9</v>
      </c>
    </row>
    <row r="1376" spans="1:2" x14ac:dyDescent="0.3">
      <c r="A1376" s="15" t="s">
        <v>2614</v>
      </c>
      <c r="B1376" s="9">
        <v>6.3</v>
      </c>
    </row>
    <row r="1377" spans="1:2" x14ac:dyDescent="0.3">
      <c r="A1377" s="14" t="s">
        <v>1634</v>
      </c>
      <c r="B1377" s="7">
        <v>7.1</v>
      </c>
    </row>
    <row r="1378" spans="1:2" x14ac:dyDescent="0.3">
      <c r="A1378" s="15" t="s">
        <v>1156</v>
      </c>
      <c r="B1378" s="9">
        <v>5</v>
      </c>
    </row>
    <row r="1379" spans="1:2" x14ac:dyDescent="0.3">
      <c r="A1379" s="14" t="s">
        <v>7556</v>
      </c>
      <c r="B1379" s="7">
        <v>5.6</v>
      </c>
    </row>
    <row r="1380" spans="1:2" x14ac:dyDescent="0.3">
      <c r="A1380" s="15" t="s">
        <v>2527</v>
      </c>
      <c r="B1380" s="9">
        <v>7.4</v>
      </c>
    </row>
    <row r="1381" spans="1:2" x14ac:dyDescent="0.3">
      <c r="A1381" s="14" t="s">
        <v>7566</v>
      </c>
      <c r="B1381" s="7">
        <v>4.5</v>
      </c>
    </row>
    <row r="1382" spans="1:2" x14ac:dyDescent="0.3">
      <c r="A1382" s="15" t="s">
        <v>2125</v>
      </c>
      <c r="B1382" s="9">
        <v>6.2</v>
      </c>
    </row>
    <row r="1383" spans="1:2" x14ac:dyDescent="0.3">
      <c r="A1383" s="14" t="s">
        <v>7579</v>
      </c>
      <c r="B1383" s="7">
        <v>5</v>
      </c>
    </row>
    <row r="1384" spans="1:2" x14ac:dyDescent="0.3">
      <c r="A1384" s="15" t="s">
        <v>334</v>
      </c>
      <c r="B1384" s="9">
        <v>6.5</v>
      </c>
    </row>
    <row r="1385" spans="1:2" x14ac:dyDescent="0.3">
      <c r="A1385" s="14" t="s">
        <v>1752</v>
      </c>
      <c r="B1385" s="7">
        <v>5.0999999999999996</v>
      </c>
    </row>
    <row r="1386" spans="1:2" x14ac:dyDescent="0.3">
      <c r="A1386" s="15" t="s">
        <v>1221</v>
      </c>
      <c r="B1386" s="9">
        <v>6.5</v>
      </c>
    </row>
    <row r="1387" spans="1:2" x14ac:dyDescent="0.3">
      <c r="A1387" s="14" t="s">
        <v>1606</v>
      </c>
      <c r="B1387" s="7">
        <v>6.2</v>
      </c>
    </row>
    <row r="1388" spans="1:2" x14ac:dyDescent="0.3">
      <c r="A1388" s="15" t="s">
        <v>3898</v>
      </c>
      <c r="B1388" s="9">
        <v>6.3</v>
      </c>
    </row>
    <row r="1389" spans="1:2" x14ac:dyDescent="0.3">
      <c r="A1389" s="14" t="s">
        <v>3057</v>
      </c>
      <c r="B1389" s="7">
        <v>3.8</v>
      </c>
    </row>
    <row r="1390" spans="1:2" x14ac:dyDescent="0.3">
      <c r="A1390" s="15" t="s">
        <v>7622</v>
      </c>
      <c r="B1390" s="9">
        <v>6.2</v>
      </c>
    </row>
    <row r="1391" spans="1:2" x14ac:dyDescent="0.3">
      <c r="A1391" s="14" t="s">
        <v>1910</v>
      </c>
      <c r="B1391" s="7">
        <v>5.7</v>
      </c>
    </row>
    <row r="1392" spans="1:2" x14ac:dyDescent="0.3">
      <c r="A1392" s="15" t="s">
        <v>6419</v>
      </c>
      <c r="B1392" s="9">
        <v>6.7</v>
      </c>
    </row>
    <row r="1393" spans="1:2" x14ac:dyDescent="0.3">
      <c r="A1393" s="14" t="s">
        <v>3409</v>
      </c>
      <c r="B1393" s="7">
        <v>6.8</v>
      </c>
    </row>
    <row r="1394" spans="1:2" x14ac:dyDescent="0.3">
      <c r="A1394" s="15" t="s">
        <v>7640</v>
      </c>
      <c r="B1394" s="9">
        <v>6</v>
      </c>
    </row>
    <row r="1395" spans="1:2" x14ac:dyDescent="0.3">
      <c r="A1395" s="14" t="s">
        <v>6113</v>
      </c>
      <c r="B1395" s="7">
        <v>7.3</v>
      </c>
    </row>
    <row r="1396" spans="1:2" x14ac:dyDescent="0.3">
      <c r="A1396" s="15" t="s">
        <v>1199</v>
      </c>
      <c r="B1396" s="9">
        <v>5.5</v>
      </c>
    </row>
    <row r="1397" spans="1:2" x14ac:dyDescent="0.3">
      <c r="A1397" s="14" t="s">
        <v>5324</v>
      </c>
      <c r="B1397" s="7">
        <v>6.7</v>
      </c>
    </row>
    <row r="1398" spans="1:2" x14ac:dyDescent="0.3">
      <c r="A1398" s="15" t="s">
        <v>1733</v>
      </c>
      <c r="B1398" s="9">
        <v>4.8</v>
      </c>
    </row>
    <row r="1399" spans="1:2" x14ac:dyDescent="0.3">
      <c r="A1399" s="14" t="s">
        <v>464</v>
      </c>
      <c r="B1399" s="7">
        <v>5.7</v>
      </c>
    </row>
    <row r="1400" spans="1:2" x14ac:dyDescent="0.3">
      <c r="A1400" s="15" t="s">
        <v>1156</v>
      </c>
      <c r="B1400" s="9">
        <v>5.0999999999999996</v>
      </c>
    </row>
    <row r="1401" spans="1:2" x14ac:dyDescent="0.3">
      <c r="A1401" s="14" t="s">
        <v>464</v>
      </c>
      <c r="B1401" s="7">
        <v>6</v>
      </c>
    </row>
    <row r="1402" spans="1:2" x14ac:dyDescent="0.3">
      <c r="A1402" s="15" t="s">
        <v>7677</v>
      </c>
      <c r="B1402" s="9">
        <v>4.2</v>
      </c>
    </row>
    <row r="1403" spans="1:2" x14ac:dyDescent="0.3">
      <c r="A1403" s="14" t="s">
        <v>7682</v>
      </c>
      <c r="B1403" s="7">
        <v>7.4</v>
      </c>
    </row>
    <row r="1404" spans="1:2" x14ac:dyDescent="0.3">
      <c r="A1404" s="15" t="s">
        <v>42</v>
      </c>
      <c r="B1404" s="9">
        <v>4.5999999999999996</v>
      </c>
    </row>
    <row r="1405" spans="1:2" x14ac:dyDescent="0.3">
      <c r="A1405" s="14" t="s">
        <v>1415</v>
      </c>
      <c r="B1405" s="7">
        <v>6.9</v>
      </c>
    </row>
    <row r="1406" spans="1:2" x14ac:dyDescent="0.3">
      <c r="A1406" s="15" t="s">
        <v>3409</v>
      </c>
      <c r="B1406" s="9">
        <v>6.9</v>
      </c>
    </row>
    <row r="1407" spans="1:2" x14ac:dyDescent="0.3">
      <c r="A1407" s="14" t="s">
        <v>1935</v>
      </c>
      <c r="B1407" s="7">
        <v>8</v>
      </c>
    </row>
    <row r="1408" spans="1:2" x14ac:dyDescent="0.3">
      <c r="A1408" s="15" t="s">
        <v>1390</v>
      </c>
      <c r="B1408" s="9">
        <v>6.4</v>
      </c>
    </row>
    <row r="1409" spans="1:2" x14ac:dyDescent="0.3">
      <c r="A1409" s="14" t="s">
        <v>2142</v>
      </c>
      <c r="B1409" s="7">
        <v>6.3</v>
      </c>
    </row>
    <row r="1410" spans="1:2" x14ac:dyDescent="0.3">
      <c r="A1410" s="15" t="s">
        <v>7727</v>
      </c>
      <c r="B1410" s="9">
        <v>6.8</v>
      </c>
    </row>
    <row r="1411" spans="1:2" x14ac:dyDescent="0.3">
      <c r="A1411" s="14" t="s">
        <v>1644</v>
      </c>
      <c r="B1411" s="7">
        <v>6.8</v>
      </c>
    </row>
    <row r="1412" spans="1:2" x14ac:dyDescent="0.3">
      <c r="A1412" s="15" t="s">
        <v>1671</v>
      </c>
      <c r="B1412" s="9">
        <v>5.4</v>
      </c>
    </row>
    <row r="1413" spans="1:2" x14ac:dyDescent="0.3">
      <c r="A1413" s="14" t="s">
        <v>214</v>
      </c>
      <c r="B1413" s="7">
        <v>7.2</v>
      </c>
    </row>
    <row r="1414" spans="1:2" x14ac:dyDescent="0.3">
      <c r="A1414" s="15" t="s">
        <v>1849</v>
      </c>
      <c r="B1414" s="9">
        <v>7.3</v>
      </c>
    </row>
    <row r="1415" spans="1:2" x14ac:dyDescent="0.3">
      <c r="A1415" s="14" t="s">
        <v>7769</v>
      </c>
      <c r="B1415" s="7">
        <v>5.2</v>
      </c>
    </row>
    <row r="1416" spans="1:2" x14ac:dyDescent="0.3">
      <c r="A1416" s="15" t="s">
        <v>464</v>
      </c>
      <c r="B1416" s="9">
        <v>5.5</v>
      </c>
    </row>
    <row r="1417" spans="1:2" x14ac:dyDescent="0.3">
      <c r="A1417" s="14" t="s">
        <v>628</v>
      </c>
      <c r="B1417" s="7">
        <v>7.7</v>
      </c>
    </row>
    <row r="1418" spans="1:2" x14ac:dyDescent="0.3">
      <c r="A1418" s="15" t="s">
        <v>214</v>
      </c>
      <c r="B1418" s="9">
        <v>7.1</v>
      </c>
    </row>
    <row r="1419" spans="1:2" x14ac:dyDescent="0.3">
      <c r="A1419" s="14" t="s">
        <v>2683</v>
      </c>
      <c r="B1419" s="7">
        <v>5.3</v>
      </c>
    </row>
    <row r="1420" spans="1:2" x14ac:dyDescent="0.3">
      <c r="A1420" s="15" t="s">
        <v>2308</v>
      </c>
      <c r="B1420" s="9">
        <v>5.6</v>
      </c>
    </row>
    <row r="1421" spans="1:2" x14ac:dyDescent="0.3">
      <c r="A1421" s="14" t="s">
        <v>3898</v>
      </c>
      <c r="B1421" s="7">
        <v>5.7</v>
      </c>
    </row>
    <row r="1422" spans="1:2" x14ac:dyDescent="0.3">
      <c r="A1422" s="15" t="s">
        <v>5940</v>
      </c>
      <c r="B1422" s="9">
        <v>7.1</v>
      </c>
    </row>
    <row r="1423" spans="1:2" x14ac:dyDescent="0.3">
      <c r="A1423" s="14" t="s">
        <v>4075</v>
      </c>
      <c r="B1423" s="7">
        <v>7.6</v>
      </c>
    </row>
    <row r="1424" spans="1:2" x14ac:dyDescent="0.3">
      <c r="A1424" s="15" t="s">
        <v>3554</v>
      </c>
      <c r="B1424" s="9">
        <v>5.5</v>
      </c>
    </row>
    <row r="1425" spans="1:2" x14ac:dyDescent="0.3">
      <c r="A1425" s="14" t="s">
        <v>1752</v>
      </c>
      <c r="B1425" s="7">
        <v>5.0999999999999996</v>
      </c>
    </row>
    <row r="1426" spans="1:2" x14ac:dyDescent="0.3">
      <c r="A1426" s="15" t="s">
        <v>271</v>
      </c>
      <c r="B1426" s="9">
        <v>6.3</v>
      </c>
    </row>
    <row r="1427" spans="1:2" x14ac:dyDescent="0.3">
      <c r="A1427" s="14" t="s">
        <v>341</v>
      </c>
      <c r="B1427" s="7">
        <v>4.9000000000000004</v>
      </c>
    </row>
    <row r="1428" spans="1:2" x14ac:dyDescent="0.3">
      <c r="A1428" s="15" t="s">
        <v>7837</v>
      </c>
      <c r="B1428" s="9">
        <v>6.5</v>
      </c>
    </row>
    <row r="1429" spans="1:2" x14ac:dyDescent="0.3">
      <c r="A1429" s="14" t="s">
        <v>7842</v>
      </c>
      <c r="B1429" s="7">
        <v>5.6</v>
      </c>
    </row>
    <row r="1430" spans="1:2" x14ac:dyDescent="0.3">
      <c r="A1430" s="15" t="s">
        <v>4833</v>
      </c>
      <c r="B1430" s="9">
        <v>5.3</v>
      </c>
    </row>
    <row r="1431" spans="1:2" x14ac:dyDescent="0.3">
      <c r="A1431" s="14" t="s">
        <v>464</v>
      </c>
      <c r="B1431" s="7">
        <v>6.5</v>
      </c>
    </row>
    <row r="1432" spans="1:2" x14ac:dyDescent="0.3">
      <c r="A1432" s="15" t="s">
        <v>4915</v>
      </c>
      <c r="B1432" s="9">
        <v>6.8</v>
      </c>
    </row>
    <row r="1433" spans="1:2" x14ac:dyDescent="0.3">
      <c r="A1433" s="14" t="s">
        <v>334</v>
      </c>
      <c r="B1433" s="7">
        <v>6.5</v>
      </c>
    </row>
    <row r="1434" spans="1:2" x14ac:dyDescent="0.3">
      <c r="A1434" s="15" t="s">
        <v>1415</v>
      </c>
      <c r="B1434" s="9">
        <v>6</v>
      </c>
    </row>
    <row r="1435" spans="1:2" x14ac:dyDescent="0.3">
      <c r="A1435" s="14" t="s">
        <v>31</v>
      </c>
      <c r="B1435" s="7">
        <v>8.4</v>
      </c>
    </row>
    <row r="1436" spans="1:2" x14ac:dyDescent="0.3">
      <c r="A1436" s="15" t="s">
        <v>2813</v>
      </c>
      <c r="B1436" s="9">
        <v>6</v>
      </c>
    </row>
    <row r="1437" spans="1:2" x14ac:dyDescent="0.3">
      <c r="A1437" s="14" t="s">
        <v>214</v>
      </c>
      <c r="B1437" s="7">
        <v>7.6</v>
      </c>
    </row>
    <row r="1438" spans="1:2" x14ac:dyDescent="0.3">
      <c r="A1438" s="15" t="s">
        <v>2614</v>
      </c>
      <c r="B1438" s="9">
        <v>6.9</v>
      </c>
    </row>
    <row r="1439" spans="1:2" x14ac:dyDescent="0.3">
      <c r="A1439" s="14" t="s">
        <v>6919</v>
      </c>
      <c r="B1439" s="7">
        <v>6.4</v>
      </c>
    </row>
    <row r="1440" spans="1:2" x14ac:dyDescent="0.3">
      <c r="A1440" s="15" t="s">
        <v>7897</v>
      </c>
      <c r="B1440" s="9">
        <v>5.0999999999999996</v>
      </c>
    </row>
    <row r="1441" spans="1:2" x14ac:dyDescent="0.3">
      <c r="A1441" s="14" t="s">
        <v>7901</v>
      </c>
      <c r="B1441" s="7">
        <v>7</v>
      </c>
    </row>
    <row r="1442" spans="1:2" x14ac:dyDescent="0.3">
      <c r="A1442" s="15" t="s">
        <v>7906</v>
      </c>
      <c r="B1442" s="9">
        <v>5.7</v>
      </c>
    </row>
    <row r="1443" spans="1:2" x14ac:dyDescent="0.3">
      <c r="A1443" s="14" t="s">
        <v>1681</v>
      </c>
      <c r="B1443" s="7">
        <v>6.8</v>
      </c>
    </row>
    <row r="1444" spans="1:2" x14ac:dyDescent="0.3">
      <c r="A1444" s="15" t="s">
        <v>2786</v>
      </c>
      <c r="B1444" s="9">
        <v>6.7</v>
      </c>
    </row>
    <row r="1445" spans="1:2" x14ac:dyDescent="0.3">
      <c r="A1445" s="14" t="s">
        <v>6403</v>
      </c>
      <c r="B1445" s="7">
        <v>6.2</v>
      </c>
    </row>
    <row r="1446" spans="1:2" x14ac:dyDescent="0.3">
      <c r="A1446" s="15" t="s">
        <v>1544</v>
      </c>
      <c r="B1446" s="9">
        <v>7.2</v>
      </c>
    </row>
    <row r="1447" spans="1:2" x14ac:dyDescent="0.3">
      <c r="A1447" s="14" t="s">
        <v>334</v>
      </c>
      <c r="B1447" s="7">
        <v>6.2</v>
      </c>
    </row>
    <row r="1448" spans="1:2" x14ac:dyDescent="0.3">
      <c r="A1448" s="15" t="s">
        <v>1671</v>
      </c>
      <c r="B1448" s="9">
        <v>5.6</v>
      </c>
    </row>
    <row r="1449" spans="1:2" x14ac:dyDescent="0.3">
      <c r="A1449" s="14" t="s">
        <v>1752</v>
      </c>
      <c r="B1449" s="7">
        <v>4.4000000000000004</v>
      </c>
    </row>
    <row r="1450" spans="1:2" x14ac:dyDescent="0.3">
      <c r="A1450" s="15" t="s">
        <v>5032</v>
      </c>
      <c r="B1450" s="9">
        <v>7.5</v>
      </c>
    </row>
    <row r="1451" spans="1:2" x14ac:dyDescent="0.3">
      <c r="A1451" s="14" t="s">
        <v>7682</v>
      </c>
      <c r="B1451" s="7">
        <v>7.1</v>
      </c>
    </row>
    <row r="1452" spans="1:2" x14ac:dyDescent="0.3">
      <c r="A1452" s="15" t="s">
        <v>852</v>
      </c>
      <c r="B1452" s="9">
        <v>6.4</v>
      </c>
    </row>
    <row r="1453" spans="1:2" x14ac:dyDescent="0.3">
      <c r="A1453" s="14" t="s">
        <v>7953</v>
      </c>
      <c r="B1453" s="7">
        <v>7.1</v>
      </c>
    </row>
    <row r="1454" spans="1:2" x14ac:dyDescent="0.3">
      <c r="A1454" s="15" t="s">
        <v>7963</v>
      </c>
      <c r="B1454" s="9">
        <v>6.9</v>
      </c>
    </row>
    <row r="1455" spans="1:2" x14ac:dyDescent="0.3">
      <c r="A1455" s="14" t="s">
        <v>2125</v>
      </c>
      <c r="B1455" s="7">
        <v>7.5</v>
      </c>
    </row>
    <row r="1456" spans="1:2" x14ac:dyDescent="0.3">
      <c r="A1456" s="15" t="s">
        <v>334</v>
      </c>
      <c r="B1456" s="9">
        <v>6.3</v>
      </c>
    </row>
    <row r="1457" spans="1:2" x14ac:dyDescent="0.3">
      <c r="A1457" s="14" t="s">
        <v>7977</v>
      </c>
      <c r="B1457" s="7">
        <v>6.4</v>
      </c>
    </row>
    <row r="1458" spans="1:2" x14ac:dyDescent="0.3">
      <c r="A1458" s="15" t="s">
        <v>1681</v>
      </c>
      <c r="B1458" s="9">
        <v>5.9</v>
      </c>
    </row>
    <row r="1459" spans="1:2" x14ac:dyDescent="0.3">
      <c r="A1459" s="14" t="s">
        <v>4075</v>
      </c>
      <c r="B1459" s="7">
        <v>6.8</v>
      </c>
    </row>
    <row r="1460" spans="1:2" x14ac:dyDescent="0.3">
      <c r="A1460" s="15" t="s">
        <v>1401</v>
      </c>
      <c r="B1460" s="9">
        <v>6.3</v>
      </c>
    </row>
    <row r="1461" spans="1:2" x14ac:dyDescent="0.3">
      <c r="A1461" s="14" t="s">
        <v>7998</v>
      </c>
      <c r="B1461" s="7">
        <v>3.6</v>
      </c>
    </row>
    <row r="1462" spans="1:2" x14ac:dyDescent="0.3">
      <c r="A1462" s="15" t="s">
        <v>515</v>
      </c>
      <c r="B1462" s="9">
        <v>5.3</v>
      </c>
    </row>
    <row r="1463" spans="1:2" x14ac:dyDescent="0.3">
      <c r="A1463" s="14" t="s">
        <v>1671</v>
      </c>
      <c r="B1463" s="7">
        <v>5.9</v>
      </c>
    </row>
    <row r="1464" spans="1:2" x14ac:dyDescent="0.3">
      <c r="A1464" s="15" t="s">
        <v>8010</v>
      </c>
      <c r="B1464" s="9">
        <v>6.9</v>
      </c>
    </row>
    <row r="1465" spans="1:2" x14ac:dyDescent="0.3">
      <c r="A1465" s="14" t="s">
        <v>3409</v>
      </c>
      <c r="B1465" s="7">
        <v>6.9</v>
      </c>
    </row>
    <row r="1466" spans="1:2" x14ac:dyDescent="0.3">
      <c r="A1466" s="15" t="s">
        <v>1924</v>
      </c>
      <c r="B1466" s="9">
        <v>6.1</v>
      </c>
    </row>
    <row r="1467" spans="1:2" x14ac:dyDescent="0.3">
      <c r="A1467" s="14" t="s">
        <v>3396</v>
      </c>
      <c r="B1467" s="7">
        <v>8.5</v>
      </c>
    </row>
    <row r="1468" spans="1:2" x14ac:dyDescent="0.3">
      <c r="A1468" s="15" t="s">
        <v>1681</v>
      </c>
      <c r="B1468" s="9">
        <v>6.3</v>
      </c>
    </row>
    <row r="1469" spans="1:2" x14ac:dyDescent="0.3">
      <c r="A1469" s="14" t="s">
        <v>6199</v>
      </c>
      <c r="B1469" s="7">
        <v>7.3</v>
      </c>
    </row>
    <row r="1470" spans="1:2" x14ac:dyDescent="0.3">
      <c r="A1470" s="15" t="s">
        <v>8041</v>
      </c>
      <c r="B1470" s="9">
        <v>6.3</v>
      </c>
    </row>
    <row r="1471" spans="1:2" x14ac:dyDescent="0.3">
      <c r="A1471" s="14" t="s">
        <v>6326</v>
      </c>
      <c r="B1471" s="7">
        <v>7.2</v>
      </c>
    </row>
    <row r="1472" spans="1:2" x14ac:dyDescent="0.3">
      <c r="A1472" s="15" t="s">
        <v>4075</v>
      </c>
      <c r="B1472" s="9">
        <v>7.3</v>
      </c>
    </row>
    <row r="1473" spans="1:2" x14ac:dyDescent="0.3">
      <c r="A1473" s="14" t="s">
        <v>227</v>
      </c>
      <c r="B1473" s="7">
        <v>6.3</v>
      </c>
    </row>
    <row r="1474" spans="1:2" x14ac:dyDescent="0.3">
      <c r="A1474" s="15" t="s">
        <v>8056</v>
      </c>
      <c r="B1474" s="9">
        <v>8.1</v>
      </c>
    </row>
    <row r="1475" spans="1:2" x14ac:dyDescent="0.3">
      <c r="A1475" s="14" t="s">
        <v>8060</v>
      </c>
      <c r="B1475" s="7">
        <v>6.9</v>
      </c>
    </row>
    <row r="1476" spans="1:2" x14ac:dyDescent="0.3">
      <c r="A1476" s="15" t="s">
        <v>8066</v>
      </c>
      <c r="B1476" s="9">
        <v>6.3</v>
      </c>
    </row>
    <row r="1477" spans="1:2" x14ac:dyDescent="0.3">
      <c r="A1477" s="14" t="s">
        <v>8071</v>
      </c>
      <c r="B1477" s="7">
        <v>7.3</v>
      </c>
    </row>
    <row r="1478" spans="1:2" x14ac:dyDescent="0.3">
      <c r="A1478" s="15" t="s">
        <v>4219</v>
      </c>
      <c r="B1478" s="9">
        <v>6.1</v>
      </c>
    </row>
    <row r="1479" spans="1:2" x14ac:dyDescent="0.3">
      <c r="A1479" s="14" t="s">
        <v>5967</v>
      </c>
      <c r="B1479" s="7">
        <v>6.9</v>
      </c>
    </row>
    <row r="1480" spans="1:2" x14ac:dyDescent="0.3">
      <c r="A1480" s="15" t="s">
        <v>8083</v>
      </c>
      <c r="B1480" s="9">
        <v>7.2</v>
      </c>
    </row>
    <row r="1481" spans="1:2" x14ac:dyDescent="0.3">
      <c r="A1481" s="14" t="s">
        <v>2527</v>
      </c>
      <c r="B1481" s="7">
        <v>6.4</v>
      </c>
    </row>
    <row r="1482" spans="1:2" x14ac:dyDescent="0.3">
      <c r="A1482" s="15" t="s">
        <v>1671</v>
      </c>
      <c r="B1482" s="9">
        <v>6.4</v>
      </c>
    </row>
    <row r="1483" spans="1:2" x14ac:dyDescent="0.3">
      <c r="A1483" s="14" t="s">
        <v>271</v>
      </c>
      <c r="B1483" s="7">
        <v>8.3000000000000007</v>
      </c>
    </row>
    <row r="1484" spans="1:2" x14ac:dyDescent="0.3">
      <c r="A1484" s="15" t="s">
        <v>3336</v>
      </c>
      <c r="B1484" s="9">
        <v>7.2</v>
      </c>
    </row>
    <row r="1485" spans="1:2" x14ac:dyDescent="0.3">
      <c r="A1485" s="14" t="s">
        <v>214</v>
      </c>
      <c r="B1485" s="7">
        <v>6.8</v>
      </c>
    </row>
    <row r="1486" spans="1:2" x14ac:dyDescent="0.3">
      <c r="A1486" s="15" t="s">
        <v>3409</v>
      </c>
      <c r="B1486" s="9">
        <v>6.5</v>
      </c>
    </row>
    <row r="1487" spans="1:2" x14ac:dyDescent="0.3">
      <c r="A1487" s="14" t="s">
        <v>1634</v>
      </c>
      <c r="B1487" s="7">
        <v>7.8</v>
      </c>
    </row>
    <row r="1488" spans="1:2" x14ac:dyDescent="0.3">
      <c r="A1488" s="15" t="s">
        <v>50</v>
      </c>
      <c r="B1488" s="9">
        <v>7.6</v>
      </c>
    </row>
    <row r="1489" spans="1:2" x14ac:dyDescent="0.3">
      <c r="A1489" s="14" t="s">
        <v>1544</v>
      </c>
      <c r="B1489" s="7">
        <v>7.2</v>
      </c>
    </row>
    <row r="1490" spans="1:2" x14ac:dyDescent="0.3">
      <c r="A1490" s="15" t="s">
        <v>3913</v>
      </c>
      <c r="B1490" s="9">
        <v>6.7</v>
      </c>
    </row>
    <row r="1491" spans="1:2" x14ac:dyDescent="0.3">
      <c r="A1491" s="14" t="s">
        <v>2786</v>
      </c>
      <c r="B1491" s="7">
        <v>6.8</v>
      </c>
    </row>
    <row r="1492" spans="1:2" x14ac:dyDescent="0.3">
      <c r="A1492" s="15" t="s">
        <v>4219</v>
      </c>
      <c r="B1492" s="9">
        <v>6.3</v>
      </c>
    </row>
    <row r="1493" spans="1:2" x14ac:dyDescent="0.3">
      <c r="A1493" s="14" t="s">
        <v>2717</v>
      </c>
      <c r="B1493" s="7">
        <v>6.2</v>
      </c>
    </row>
    <row r="1494" spans="1:2" x14ac:dyDescent="0.3">
      <c r="A1494" s="15" t="s">
        <v>1671</v>
      </c>
      <c r="B1494" s="9">
        <v>6.2</v>
      </c>
    </row>
    <row r="1495" spans="1:2" x14ac:dyDescent="0.3">
      <c r="A1495" s="14" t="s">
        <v>2142</v>
      </c>
      <c r="B1495" s="7">
        <v>8.6</v>
      </c>
    </row>
    <row r="1496" spans="1:2" x14ac:dyDescent="0.3">
      <c r="A1496" s="15" t="s">
        <v>2813</v>
      </c>
      <c r="B1496" s="9">
        <v>8</v>
      </c>
    </row>
    <row r="1497" spans="1:2" x14ac:dyDescent="0.3">
      <c r="A1497" s="14" t="s">
        <v>271</v>
      </c>
      <c r="B1497" s="7">
        <v>7</v>
      </c>
    </row>
    <row r="1498" spans="1:2" x14ac:dyDescent="0.3">
      <c r="A1498" s="15" t="s">
        <v>2142</v>
      </c>
      <c r="B1498" s="9">
        <v>8</v>
      </c>
    </row>
    <row r="1499" spans="1:2" x14ac:dyDescent="0.3">
      <c r="A1499" s="14" t="s">
        <v>3794</v>
      </c>
      <c r="B1499" s="7">
        <v>8.1</v>
      </c>
    </row>
    <row r="1500" spans="1:2" x14ac:dyDescent="0.3">
      <c r="A1500" s="15" t="s">
        <v>1009</v>
      </c>
      <c r="B1500" s="9">
        <v>6.7</v>
      </c>
    </row>
    <row r="1501" spans="1:2" x14ac:dyDescent="0.3">
      <c r="A1501" s="14" t="s">
        <v>214</v>
      </c>
      <c r="B1501" s="7">
        <v>7.9</v>
      </c>
    </row>
    <row r="1502" spans="1:2" x14ac:dyDescent="0.3">
      <c r="A1502" s="15" t="s">
        <v>1681</v>
      </c>
      <c r="B1502" s="9">
        <v>6.1</v>
      </c>
    </row>
    <row r="1503" spans="1:2" x14ac:dyDescent="0.3">
      <c r="A1503" s="14" t="s">
        <v>8170</v>
      </c>
      <c r="B1503" s="7">
        <v>4.2</v>
      </c>
    </row>
    <row r="1504" spans="1:2" x14ac:dyDescent="0.3">
      <c r="A1504" s="15" t="s">
        <v>1985</v>
      </c>
      <c r="B1504" s="9">
        <v>6.1</v>
      </c>
    </row>
    <row r="1505" spans="1:2" x14ac:dyDescent="0.3">
      <c r="A1505" s="14" t="s">
        <v>214</v>
      </c>
      <c r="B1505" s="7">
        <v>6.6</v>
      </c>
    </row>
    <row r="1506" spans="1:2" x14ac:dyDescent="0.3">
      <c r="A1506" s="15" t="s">
        <v>7727</v>
      </c>
      <c r="B1506" s="9">
        <v>7.5</v>
      </c>
    </row>
    <row r="1507" spans="1:2" x14ac:dyDescent="0.3">
      <c r="A1507" s="14" t="s">
        <v>214</v>
      </c>
      <c r="B1507" s="7">
        <v>7.4</v>
      </c>
    </row>
    <row r="1508" spans="1:2" x14ac:dyDescent="0.3">
      <c r="A1508" s="15" t="s">
        <v>2527</v>
      </c>
      <c r="B1508" s="9">
        <v>7.2</v>
      </c>
    </row>
    <row r="1509" spans="1:2" x14ac:dyDescent="0.3">
      <c r="A1509" s="14" t="s">
        <v>8199</v>
      </c>
      <c r="B1509" s="7">
        <v>6.9</v>
      </c>
    </row>
    <row r="1510" spans="1:2" x14ac:dyDescent="0.3">
      <c r="A1510" s="15" t="s">
        <v>5529</v>
      </c>
      <c r="B1510" s="9">
        <v>7.4</v>
      </c>
    </row>
    <row r="1511" spans="1:2" x14ac:dyDescent="0.3">
      <c r="A1511" s="14" t="s">
        <v>2786</v>
      </c>
      <c r="B1511" s="7">
        <v>5.4</v>
      </c>
    </row>
    <row r="1512" spans="1:2" x14ac:dyDescent="0.3">
      <c r="A1512" s="15" t="s">
        <v>3932</v>
      </c>
      <c r="B1512" s="9">
        <v>6.8</v>
      </c>
    </row>
    <row r="1513" spans="1:2" x14ac:dyDescent="0.3">
      <c r="A1513" s="14" t="s">
        <v>1415</v>
      </c>
      <c r="B1513" s="7">
        <v>6.3</v>
      </c>
    </row>
    <row r="1514" spans="1:2" x14ac:dyDescent="0.3">
      <c r="A1514" s="15" t="s">
        <v>1415</v>
      </c>
      <c r="B1514" s="9">
        <v>7.2</v>
      </c>
    </row>
    <row r="1515" spans="1:2" x14ac:dyDescent="0.3">
      <c r="A1515" s="14" t="s">
        <v>1120</v>
      </c>
      <c r="B1515" s="7">
        <v>6.9</v>
      </c>
    </row>
    <row r="1516" spans="1:2" x14ac:dyDescent="0.3">
      <c r="A1516" s="15" t="s">
        <v>1681</v>
      </c>
      <c r="B1516" s="9">
        <v>6</v>
      </c>
    </row>
    <row r="1517" spans="1:2" x14ac:dyDescent="0.3">
      <c r="A1517" s="14" t="s">
        <v>214</v>
      </c>
      <c r="B1517" s="7">
        <v>5.9</v>
      </c>
    </row>
    <row r="1518" spans="1:2" x14ac:dyDescent="0.3">
      <c r="A1518" s="15" t="s">
        <v>1681</v>
      </c>
      <c r="B1518" s="9">
        <v>5.4</v>
      </c>
    </row>
    <row r="1519" spans="1:2" x14ac:dyDescent="0.3">
      <c r="A1519" s="14" t="s">
        <v>2476</v>
      </c>
      <c r="B1519" s="7">
        <v>5.9</v>
      </c>
    </row>
    <row r="1520" spans="1:2" x14ac:dyDescent="0.3">
      <c r="A1520" s="15" t="s">
        <v>3632</v>
      </c>
      <c r="B1520" s="9">
        <v>6.1</v>
      </c>
    </row>
    <row r="1521" spans="1:2" x14ac:dyDescent="0.3">
      <c r="A1521" s="14" t="s">
        <v>3632</v>
      </c>
      <c r="B1521" s="7">
        <v>7.7</v>
      </c>
    </row>
    <row r="1522" spans="1:2" x14ac:dyDescent="0.3">
      <c r="A1522" s="15" t="s">
        <v>471</v>
      </c>
      <c r="B1522" s="9">
        <v>5.8</v>
      </c>
    </row>
    <row r="1523" spans="1:2" x14ac:dyDescent="0.3">
      <c r="A1523" s="14" t="s">
        <v>1726</v>
      </c>
      <c r="B1523" s="7">
        <v>7.6</v>
      </c>
    </row>
    <row r="1524" spans="1:2" x14ac:dyDescent="0.3">
      <c r="A1524" s="15" t="s">
        <v>214</v>
      </c>
      <c r="B1524" s="9">
        <v>6.1</v>
      </c>
    </row>
    <row r="1525" spans="1:2" x14ac:dyDescent="0.3">
      <c r="A1525" s="14" t="s">
        <v>227</v>
      </c>
      <c r="B1525" s="7">
        <v>5.4</v>
      </c>
    </row>
    <row r="1526" spans="1:2" x14ac:dyDescent="0.3">
      <c r="A1526" s="15" t="s">
        <v>8278</v>
      </c>
      <c r="B1526" s="9">
        <v>5.0999999999999996</v>
      </c>
    </row>
    <row r="1527" spans="1:2" x14ac:dyDescent="0.3">
      <c r="A1527" s="14" t="s">
        <v>1009</v>
      </c>
      <c r="B1527" s="7">
        <v>6.4</v>
      </c>
    </row>
    <row r="1528" spans="1:2" x14ac:dyDescent="0.3">
      <c r="A1528" s="15" t="s">
        <v>50</v>
      </c>
      <c r="B1528" s="9">
        <v>6.3</v>
      </c>
    </row>
    <row r="1529" spans="1:2" x14ac:dyDescent="0.3">
      <c r="A1529" s="14" t="s">
        <v>8295</v>
      </c>
      <c r="B1529" s="7">
        <v>7.5</v>
      </c>
    </row>
    <row r="1530" spans="1:2" x14ac:dyDescent="0.3">
      <c r="A1530" s="15" t="s">
        <v>214</v>
      </c>
      <c r="B1530" s="9">
        <v>7.1</v>
      </c>
    </row>
    <row r="1531" spans="1:2" x14ac:dyDescent="0.3">
      <c r="A1531" s="14" t="s">
        <v>4817</v>
      </c>
      <c r="B1531" s="7">
        <v>7.8</v>
      </c>
    </row>
    <row r="1532" spans="1:2" x14ac:dyDescent="0.3">
      <c r="A1532" s="15" t="s">
        <v>1415</v>
      </c>
      <c r="B1532" s="9">
        <v>6.5</v>
      </c>
    </row>
    <row r="1533" spans="1:2" x14ac:dyDescent="0.3">
      <c r="A1533" s="14" t="s">
        <v>334</v>
      </c>
      <c r="B1533" s="7">
        <v>6.6</v>
      </c>
    </row>
    <row r="1534" spans="1:2" x14ac:dyDescent="0.3">
      <c r="A1534" s="15" t="s">
        <v>8329</v>
      </c>
      <c r="B1534" s="9">
        <v>7.4</v>
      </c>
    </row>
    <row r="1535" spans="1:2" x14ac:dyDescent="0.3">
      <c r="A1535" s="14" t="s">
        <v>1120</v>
      </c>
      <c r="B1535" s="7">
        <v>7.6</v>
      </c>
    </row>
    <row r="1536" spans="1:2" x14ac:dyDescent="0.3">
      <c r="A1536" s="15" t="s">
        <v>3794</v>
      </c>
      <c r="B1536" s="9">
        <v>7.5</v>
      </c>
    </row>
    <row r="1537" spans="1:2" x14ac:dyDescent="0.3">
      <c r="A1537" s="14" t="s">
        <v>5544</v>
      </c>
      <c r="B1537" s="7">
        <v>6.6</v>
      </c>
    </row>
    <row r="1538" spans="1:2" x14ac:dyDescent="0.3">
      <c r="A1538" s="15" t="s">
        <v>687</v>
      </c>
      <c r="B1538" s="9">
        <v>7.2</v>
      </c>
    </row>
    <row r="1539" spans="1:2" x14ac:dyDescent="0.3">
      <c r="A1539" s="14" t="s">
        <v>3932</v>
      </c>
      <c r="B1539" s="7">
        <v>7.6</v>
      </c>
    </row>
    <row r="1540" spans="1:2" x14ac:dyDescent="0.3">
      <c r="A1540" s="15" t="s">
        <v>7837</v>
      </c>
      <c r="B1540" s="9">
        <v>6.2</v>
      </c>
    </row>
    <row r="1541" spans="1:2" x14ac:dyDescent="0.3">
      <c r="A1541" s="14" t="s">
        <v>4915</v>
      </c>
      <c r="B1541" s="7">
        <v>5.6</v>
      </c>
    </row>
    <row r="1542" spans="1:2" x14ac:dyDescent="0.3">
      <c r="A1542" s="15" t="s">
        <v>2490</v>
      </c>
      <c r="B1542" s="9">
        <v>7.6</v>
      </c>
    </row>
    <row r="1543" spans="1:2" x14ac:dyDescent="0.3">
      <c r="A1543" s="14" t="s">
        <v>6403</v>
      </c>
      <c r="B1543" s="7">
        <v>6.6</v>
      </c>
    </row>
    <row r="1544" spans="1:2" x14ac:dyDescent="0.3">
      <c r="A1544" s="15" t="s">
        <v>2664</v>
      </c>
      <c r="B1544" s="9">
        <v>7</v>
      </c>
    </row>
    <row r="1545" spans="1:2" x14ac:dyDescent="0.3">
      <c r="A1545" s="14" t="s">
        <v>1671</v>
      </c>
      <c r="B1545" s="7">
        <v>2.7</v>
      </c>
    </row>
    <row r="1546" spans="1:2" x14ac:dyDescent="0.3">
      <c r="A1546" s="15" t="s">
        <v>422</v>
      </c>
      <c r="B1546" s="9">
        <v>7.6</v>
      </c>
    </row>
    <row r="1547" spans="1:2" x14ac:dyDescent="0.3">
      <c r="A1547" s="14" t="s">
        <v>1401</v>
      </c>
      <c r="B1547" s="7">
        <v>6.6</v>
      </c>
    </row>
    <row r="1548" spans="1:2" x14ac:dyDescent="0.3">
      <c r="A1548" s="15" t="s">
        <v>8396</v>
      </c>
      <c r="B1548" s="9">
        <v>6.9</v>
      </c>
    </row>
    <row r="1549" spans="1:2" x14ac:dyDescent="0.3">
      <c r="A1549" s="14" t="s">
        <v>923</v>
      </c>
      <c r="B1549" s="7">
        <v>6.8</v>
      </c>
    </row>
    <row r="1550" spans="1:2" x14ac:dyDescent="0.3">
      <c r="A1550" s="15" t="s">
        <v>262</v>
      </c>
      <c r="B1550" s="9">
        <v>3.7</v>
      </c>
    </row>
    <row r="1551" spans="1:2" x14ac:dyDescent="0.3">
      <c r="A1551" s="14" t="s">
        <v>1415</v>
      </c>
      <c r="B1551" s="7">
        <v>6.1</v>
      </c>
    </row>
    <row r="1552" spans="1:2" x14ac:dyDescent="0.3">
      <c r="A1552" s="15" t="s">
        <v>5051</v>
      </c>
      <c r="B1552" s="9">
        <v>5.9</v>
      </c>
    </row>
    <row r="1553" spans="1:2" x14ac:dyDescent="0.3">
      <c r="A1553" s="14" t="s">
        <v>6199</v>
      </c>
      <c r="B1553" s="7">
        <v>6.7</v>
      </c>
    </row>
    <row r="1554" spans="1:2" x14ac:dyDescent="0.3">
      <c r="A1554" s="15" t="s">
        <v>8432</v>
      </c>
      <c r="B1554" s="9">
        <v>6.9</v>
      </c>
    </row>
    <row r="1555" spans="1:2" x14ac:dyDescent="0.3">
      <c r="A1555" s="14" t="s">
        <v>1009</v>
      </c>
      <c r="B1555" s="7">
        <v>5.5</v>
      </c>
    </row>
    <row r="1556" spans="1:2" x14ac:dyDescent="0.3">
      <c r="A1556" s="15" t="s">
        <v>8441</v>
      </c>
      <c r="B1556" s="9">
        <v>7.1</v>
      </c>
    </row>
    <row r="1557" spans="1:2" x14ac:dyDescent="0.3">
      <c r="A1557" s="14" t="s">
        <v>2125</v>
      </c>
      <c r="B1557" s="7">
        <v>7.1</v>
      </c>
    </row>
    <row r="1558" spans="1:2" x14ac:dyDescent="0.3">
      <c r="A1558" s="15" t="s">
        <v>1280</v>
      </c>
      <c r="B1558" s="9">
        <v>7.3</v>
      </c>
    </row>
    <row r="1559" spans="1:2" x14ac:dyDescent="0.3">
      <c r="A1559" s="14" t="s">
        <v>1671</v>
      </c>
      <c r="B1559" s="7">
        <v>3.4</v>
      </c>
    </row>
    <row r="1560" spans="1:2" x14ac:dyDescent="0.3">
      <c r="A1560" s="15" t="s">
        <v>1415</v>
      </c>
      <c r="B1560" s="9">
        <v>6.8</v>
      </c>
    </row>
    <row r="1561" spans="1:2" x14ac:dyDescent="0.3">
      <c r="A1561" s="14" t="s">
        <v>4296</v>
      </c>
      <c r="B1561" s="7">
        <v>6.9</v>
      </c>
    </row>
    <row r="1562" spans="1:2" x14ac:dyDescent="0.3">
      <c r="A1562" s="15" t="s">
        <v>3409</v>
      </c>
      <c r="B1562" s="9">
        <v>7</v>
      </c>
    </row>
    <row r="1563" spans="1:2" x14ac:dyDescent="0.3">
      <c r="A1563" s="14" t="s">
        <v>1401</v>
      </c>
      <c r="B1563" s="7">
        <v>5.5</v>
      </c>
    </row>
    <row r="1564" spans="1:2" x14ac:dyDescent="0.3">
      <c r="A1564" s="15" t="s">
        <v>2469</v>
      </c>
      <c r="B1564" s="9">
        <v>5.0999999999999996</v>
      </c>
    </row>
    <row r="1565" spans="1:2" x14ac:dyDescent="0.3">
      <c r="A1565" s="14" t="s">
        <v>3030</v>
      </c>
      <c r="B1565" s="7">
        <v>6.2</v>
      </c>
    </row>
    <row r="1566" spans="1:2" x14ac:dyDescent="0.3">
      <c r="A1566" s="15" t="s">
        <v>1826</v>
      </c>
      <c r="B1566" s="9">
        <v>5.9</v>
      </c>
    </row>
    <row r="1567" spans="1:2" x14ac:dyDescent="0.3">
      <c r="A1567" s="14" t="s">
        <v>1415</v>
      </c>
      <c r="B1567" s="7">
        <v>5.2</v>
      </c>
    </row>
    <row r="1568" spans="1:2" x14ac:dyDescent="0.3">
      <c r="A1568" s="15" t="s">
        <v>1681</v>
      </c>
      <c r="B1568" s="9">
        <v>6.2</v>
      </c>
    </row>
    <row r="1569" spans="1:2" x14ac:dyDescent="0.3">
      <c r="A1569" s="14" t="s">
        <v>4479</v>
      </c>
      <c r="B1569" s="7">
        <v>5.5</v>
      </c>
    </row>
    <row r="1570" spans="1:2" x14ac:dyDescent="0.3">
      <c r="A1570" s="15" t="s">
        <v>5274</v>
      </c>
      <c r="B1570" s="9">
        <v>7.4</v>
      </c>
    </row>
    <row r="1571" spans="1:2" x14ac:dyDescent="0.3">
      <c r="A1571" s="14" t="s">
        <v>2208</v>
      </c>
      <c r="B1571" s="7">
        <v>4.4000000000000004</v>
      </c>
    </row>
    <row r="1572" spans="1:2" x14ac:dyDescent="0.3">
      <c r="A1572" s="15" t="s">
        <v>464</v>
      </c>
      <c r="B1572" s="9">
        <v>6.3</v>
      </c>
    </row>
    <row r="1573" spans="1:2" x14ac:dyDescent="0.3">
      <c r="A1573" s="14" t="s">
        <v>334</v>
      </c>
      <c r="B1573" s="7">
        <v>6.1</v>
      </c>
    </row>
    <row r="1574" spans="1:2" x14ac:dyDescent="0.3">
      <c r="A1574" s="15" t="s">
        <v>8530</v>
      </c>
      <c r="B1574" s="9">
        <v>5.3</v>
      </c>
    </row>
    <row r="1575" spans="1:2" x14ac:dyDescent="0.3">
      <c r="A1575" s="14" t="s">
        <v>8536</v>
      </c>
      <c r="B1575" s="7">
        <v>5.4</v>
      </c>
    </row>
    <row r="1576" spans="1:2" x14ac:dyDescent="0.3">
      <c r="A1576" s="15" t="s">
        <v>1415</v>
      </c>
      <c r="B1576" s="9">
        <v>6.7</v>
      </c>
    </row>
    <row r="1577" spans="1:2" x14ac:dyDescent="0.3">
      <c r="A1577" s="14" t="s">
        <v>2142</v>
      </c>
      <c r="B1577" s="7">
        <v>5.9</v>
      </c>
    </row>
    <row r="1578" spans="1:2" x14ac:dyDescent="0.3">
      <c r="A1578" s="15" t="s">
        <v>3409</v>
      </c>
      <c r="B1578" s="9">
        <v>7.3</v>
      </c>
    </row>
    <row r="1579" spans="1:2" x14ac:dyDescent="0.3">
      <c r="A1579" s="14" t="s">
        <v>5967</v>
      </c>
      <c r="B1579" s="7">
        <v>5.5</v>
      </c>
    </row>
    <row r="1580" spans="1:2" x14ac:dyDescent="0.3">
      <c r="A1580" s="15" t="s">
        <v>782</v>
      </c>
      <c r="B1580" s="9">
        <v>5.8</v>
      </c>
    </row>
    <row r="1581" spans="1:2" x14ac:dyDescent="0.3">
      <c r="A1581" s="14" t="s">
        <v>4432</v>
      </c>
      <c r="B1581" s="7">
        <v>4.5999999999999996</v>
      </c>
    </row>
    <row r="1582" spans="1:2" x14ac:dyDescent="0.3">
      <c r="A1582" s="15" t="s">
        <v>2125</v>
      </c>
      <c r="B1582" s="9">
        <v>6.7</v>
      </c>
    </row>
    <row r="1583" spans="1:2" x14ac:dyDescent="0.3">
      <c r="A1583" s="14" t="s">
        <v>8570</v>
      </c>
      <c r="B1583" s="7">
        <v>5.0999999999999996</v>
      </c>
    </row>
    <row r="1584" spans="1:2" x14ac:dyDescent="0.3">
      <c r="A1584" s="15" t="s">
        <v>1681</v>
      </c>
      <c r="B1584" s="9">
        <v>5.6</v>
      </c>
    </row>
    <row r="1585" spans="1:2" x14ac:dyDescent="0.3">
      <c r="A1585" s="14" t="s">
        <v>3277</v>
      </c>
      <c r="B1585" s="7">
        <v>7</v>
      </c>
    </row>
    <row r="1586" spans="1:2" x14ac:dyDescent="0.3">
      <c r="A1586" s="15" t="s">
        <v>7579</v>
      </c>
      <c r="B1586" s="9">
        <v>6.4</v>
      </c>
    </row>
    <row r="1587" spans="1:2" x14ac:dyDescent="0.3">
      <c r="A1587" s="14" t="s">
        <v>6113</v>
      </c>
      <c r="B1587" s="7">
        <v>6.7</v>
      </c>
    </row>
    <row r="1588" spans="1:2" x14ac:dyDescent="0.3">
      <c r="A1588" s="15" t="s">
        <v>73</v>
      </c>
      <c r="B1588" s="9">
        <v>4.0999999999999996</v>
      </c>
    </row>
    <row r="1589" spans="1:2" x14ac:dyDescent="0.3">
      <c r="A1589" s="14" t="s">
        <v>2001</v>
      </c>
      <c r="B1589" s="7">
        <v>5.5</v>
      </c>
    </row>
    <row r="1590" spans="1:2" x14ac:dyDescent="0.3">
      <c r="A1590" s="15" t="s">
        <v>262</v>
      </c>
      <c r="B1590" s="9">
        <v>2.7</v>
      </c>
    </row>
    <row r="1591" spans="1:2" x14ac:dyDescent="0.3">
      <c r="A1591" s="14" t="s">
        <v>334</v>
      </c>
      <c r="B1591" s="7">
        <v>6.4</v>
      </c>
    </row>
    <row r="1592" spans="1:2" x14ac:dyDescent="0.3">
      <c r="A1592" s="15" t="s">
        <v>3171</v>
      </c>
      <c r="B1592" s="9">
        <v>4.8</v>
      </c>
    </row>
    <row r="1593" spans="1:2" x14ac:dyDescent="0.3">
      <c r="A1593" s="14" t="s">
        <v>1681</v>
      </c>
      <c r="B1593" s="7">
        <v>6.1</v>
      </c>
    </row>
    <row r="1594" spans="1:2" x14ac:dyDescent="0.3">
      <c r="A1594" s="15" t="s">
        <v>2966</v>
      </c>
      <c r="B1594" s="9">
        <v>4.8</v>
      </c>
    </row>
    <row r="1595" spans="1:2" x14ac:dyDescent="0.3">
      <c r="A1595" s="14" t="s">
        <v>3409</v>
      </c>
      <c r="B1595" s="7">
        <v>7</v>
      </c>
    </row>
    <row r="1596" spans="1:2" x14ac:dyDescent="0.3">
      <c r="A1596" s="15" t="s">
        <v>8633</v>
      </c>
      <c r="B1596" s="9">
        <v>6.8</v>
      </c>
    </row>
    <row r="1597" spans="1:2" x14ac:dyDescent="0.3">
      <c r="A1597" s="14" t="s">
        <v>1528</v>
      </c>
      <c r="B1597" s="7">
        <v>5.6</v>
      </c>
    </row>
    <row r="1598" spans="1:2" x14ac:dyDescent="0.3">
      <c r="A1598" s="15" t="s">
        <v>464</v>
      </c>
      <c r="B1598" s="9">
        <v>6.1</v>
      </c>
    </row>
    <row r="1599" spans="1:2" x14ac:dyDescent="0.3">
      <c r="A1599" s="14" t="s">
        <v>1961</v>
      </c>
      <c r="B1599" s="7">
        <v>7.9</v>
      </c>
    </row>
    <row r="1600" spans="1:2" x14ac:dyDescent="0.3">
      <c r="A1600" s="15" t="s">
        <v>1935</v>
      </c>
      <c r="B1600" s="9">
        <v>8.4</v>
      </c>
    </row>
    <row r="1601" spans="1:2" x14ac:dyDescent="0.3">
      <c r="A1601" s="14" t="s">
        <v>464</v>
      </c>
      <c r="B1601" s="7">
        <v>6.5</v>
      </c>
    </row>
    <row r="1602" spans="1:2" x14ac:dyDescent="0.3">
      <c r="A1602" s="15" t="s">
        <v>214</v>
      </c>
      <c r="B1602" s="9">
        <v>7.1</v>
      </c>
    </row>
    <row r="1603" spans="1:2" x14ac:dyDescent="0.3">
      <c r="A1603" s="14" t="s">
        <v>5806</v>
      </c>
      <c r="B1603" s="7">
        <v>6.6</v>
      </c>
    </row>
    <row r="1604" spans="1:2" x14ac:dyDescent="0.3">
      <c r="A1604" s="15" t="s">
        <v>6326</v>
      </c>
      <c r="B1604" s="9">
        <v>7</v>
      </c>
    </row>
    <row r="1605" spans="1:2" x14ac:dyDescent="0.3">
      <c r="A1605" s="14" t="s">
        <v>6905</v>
      </c>
      <c r="B1605" s="7">
        <v>5.6</v>
      </c>
    </row>
    <row r="1606" spans="1:2" x14ac:dyDescent="0.3">
      <c r="A1606" s="15" t="s">
        <v>127</v>
      </c>
      <c r="B1606" s="9">
        <v>4.8</v>
      </c>
    </row>
    <row r="1607" spans="1:2" x14ac:dyDescent="0.3">
      <c r="A1607" s="14" t="s">
        <v>8703</v>
      </c>
      <c r="B1607" s="7">
        <v>7.5</v>
      </c>
    </row>
    <row r="1608" spans="1:2" x14ac:dyDescent="0.3">
      <c r="A1608" s="15" t="s">
        <v>1098</v>
      </c>
      <c r="B1608" s="9">
        <v>6</v>
      </c>
    </row>
    <row r="1609" spans="1:2" x14ac:dyDescent="0.3">
      <c r="A1609" s="14" t="s">
        <v>8722</v>
      </c>
      <c r="B1609" s="7">
        <v>6.8</v>
      </c>
    </row>
    <row r="1610" spans="1:2" x14ac:dyDescent="0.3">
      <c r="A1610" s="15" t="s">
        <v>6419</v>
      </c>
      <c r="B1610" s="9">
        <v>6.5</v>
      </c>
    </row>
    <row r="1611" spans="1:2" x14ac:dyDescent="0.3">
      <c r="A1611" s="14" t="s">
        <v>8771</v>
      </c>
      <c r="B1611" s="7">
        <v>7.9</v>
      </c>
    </row>
    <row r="1612" spans="1:2" x14ac:dyDescent="0.3">
      <c r="A1612" s="15" t="s">
        <v>1415</v>
      </c>
      <c r="B1612" s="9">
        <v>6.4</v>
      </c>
    </row>
    <row r="1613" spans="1:2" x14ac:dyDescent="0.3">
      <c r="A1613" s="14" t="s">
        <v>787</v>
      </c>
      <c r="B1613" s="7">
        <v>5.8</v>
      </c>
    </row>
    <row r="1614" spans="1:2" x14ac:dyDescent="0.3">
      <c r="A1614" s="15" t="s">
        <v>3409</v>
      </c>
      <c r="B1614" s="9">
        <v>7.7</v>
      </c>
    </row>
    <row r="1615" spans="1:2" x14ac:dyDescent="0.3">
      <c r="A1615" s="14" t="s">
        <v>1681</v>
      </c>
      <c r="B1615" s="7">
        <v>5.3</v>
      </c>
    </row>
    <row r="1616" spans="1:2" x14ac:dyDescent="0.3">
      <c r="A1616" s="15" t="s">
        <v>1671</v>
      </c>
      <c r="B1616" s="9">
        <v>5.3</v>
      </c>
    </row>
    <row r="1617" spans="1:2" x14ac:dyDescent="0.3">
      <c r="A1617" s="14" t="s">
        <v>5940</v>
      </c>
      <c r="B1617" s="7">
        <v>7.5</v>
      </c>
    </row>
    <row r="1618" spans="1:2" x14ac:dyDescent="0.3">
      <c r="A1618" s="15" t="s">
        <v>2527</v>
      </c>
      <c r="B1618" s="9">
        <v>6.9</v>
      </c>
    </row>
    <row r="1619" spans="1:2" x14ac:dyDescent="0.3">
      <c r="A1619" s="14" t="s">
        <v>8066</v>
      </c>
      <c r="B1619" s="7">
        <v>4.9000000000000004</v>
      </c>
    </row>
    <row r="1620" spans="1:2" x14ac:dyDescent="0.3">
      <c r="A1620" s="15" t="s">
        <v>2202</v>
      </c>
      <c r="B1620" s="9">
        <v>7.1</v>
      </c>
    </row>
    <row r="1621" spans="1:2" x14ac:dyDescent="0.3">
      <c r="A1621" s="14" t="s">
        <v>89</v>
      </c>
      <c r="B1621" s="7">
        <v>8</v>
      </c>
    </row>
    <row r="1622" spans="1:2" x14ac:dyDescent="0.3">
      <c r="A1622" s="15" t="s">
        <v>8831</v>
      </c>
      <c r="B1622" s="9">
        <v>7.9</v>
      </c>
    </row>
    <row r="1623" spans="1:2" x14ac:dyDescent="0.3">
      <c r="A1623" s="14" t="s">
        <v>127</v>
      </c>
      <c r="B1623" s="7">
        <v>7.6</v>
      </c>
    </row>
    <row r="1624" spans="1:2" x14ac:dyDescent="0.3">
      <c r="A1624" s="15" t="s">
        <v>8841</v>
      </c>
      <c r="B1624" s="9">
        <v>5.9</v>
      </c>
    </row>
    <row r="1625" spans="1:2" x14ac:dyDescent="0.3">
      <c r="A1625" s="14" t="s">
        <v>2125</v>
      </c>
      <c r="B1625" s="7">
        <v>6.3</v>
      </c>
    </row>
    <row r="1626" spans="1:2" x14ac:dyDescent="0.3">
      <c r="A1626" s="15" t="s">
        <v>334</v>
      </c>
      <c r="B1626" s="9">
        <v>6.4</v>
      </c>
    </row>
    <row r="1627" spans="1:2" x14ac:dyDescent="0.3">
      <c r="A1627" s="14" t="s">
        <v>59</v>
      </c>
      <c r="B1627" s="7">
        <v>8.1999999999999993</v>
      </c>
    </row>
    <row r="1628" spans="1:2" x14ac:dyDescent="0.3">
      <c r="A1628" s="15" t="s">
        <v>1671</v>
      </c>
      <c r="B1628" s="9">
        <v>6.9</v>
      </c>
    </row>
    <row r="1629" spans="1:2" x14ac:dyDescent="0.3">
      <c r="A1629" s="14" t="s">
        <v>3067</v>
      </c>
      <c r="B1629" s="7">
        <v>7.8</v>
      </c>
    </row>
    <row r="1630" spans="1:2" x14ac:dyDescent="0.3">
      <c r="A1630" s="15" t="s">
        <v>5510</v>
      </c>
      <c r="B1630" s="9">
        <v>6.7</v>
      </c>
    </row>
    <row r="1631" spans="1:2" x14ac:dyDescent="0.3">
      <c r="A1631" s="14" t="s">
        <v>4224</v>
      </c>
      <c r="B1631" s="7">
        <v>7.5</v>
      </c>
    </row>
    <row r="1632" spans="1:2" x14ac:dyDescent="0.3">
      <c r="A1632" s="15" t="s">
        <v>4904</v>
      </c>
      <c r="B1632" s="9">
        <v>7.4</v>
      </c>
    </row>
    <row r="1633" spans="1:2" x14ac:dyDescent="0.3">
      <c r="A1633" s="14" t="s">
        <v>1681</v>
      </c>
      <c r="B1633" s="7">
        <v>5.2</v>
      </c>
    </row>
    <row r="1634" spans="1:2" x14ac:dyDescent="0.3">
      <c r="A1634" s="15" t="s">
        <v>2527</v>
      </c>
      <c r="B1634" s="9">
        <v>7.6</v>
      </c>
    </row>
    <row r="1635" spans="1:2" x14ac:dyDescent="0.3">
      <c r="A1635" s="14" t="s">
        <v>852</v>
      </c>
      <c r="B1635" s="7">
        <v>7.3</v>
      </c>
    </row>
    <row r="1636" spans="1:2" x14ac:dyDescent="0.3">
      <c r="A1636" s="15" t="s">
        <v>1681</v>
      </c>
      <c r="B1636" s="9">
        <v>6.6</v>
      </c>
    </row>
    <row r="1637" spans="1:2" x14ac:dyDescent="0.3">
      <c r="A1637" s="14" t="s">
        <v>50</v>
      </c>
      <c r="B1637" s="7">
        <v>6.8</v>
      </c>
    </row>
    <row r="1638" spans="1:2" x14ac:dyDescent="0.3">
      <c r="A1638" s="15" t="s">
        <v>1681</v>
      </c>
      <c r="B1638" s="9">
        <v>6.9</v>
      </c>
    </row>
    <row r="1639" spans="1:2" x14ac:dyDescent="0.3">
      <c r="A1639" s="14" t="s">
        <v>1401</v>
      </c>
      <c r="B1639" s="7">
        <v>5.8</v>
      </c>
    </row>
    <row r="1640" spans="1:2" x14ac:dyDescent="0.3">
      <c r="A1640" s="15" t="s">
        <v>1671</v>
      </c>
      <c r="B1640" s="9">
        <v>6.6</v>
      </c>
    </row>
    <row r="1641" spans="1:2" x14ac:dyDescent="0.3">
      <c r="A1641" s="14" t="s">
        <v>8921</v>
      </c>
      <c r="B1641" s="7">
        <v>6.7</v>
      </c>
    </row>
    <row r="1642" spans="1:2" x14ac:dyDescent="0.3">
      <c r="A1642" s="15" t="s">
        <v>515</v>
      </c>
      <c r="B1642" s="9">
        <v>6.7</v>
      </c>
    </row>
    <row r="1643" spans="1:2" x14ac:dyDescent="0.3">
      <c r="A1643" s="14" t="s">
        <v>1415</v>
      </c>
      <c r="B1643" s="7">
        <v>6.3</v>
      </c>
    </row>
    <row r="1644" spans="1:2" x14ac:dyDescent="0.3">
      <c r="A1644" s="15" t="s">
        <v>2136</v>
      </c>
      <c r="B1644" s="9">
        <v>7.7</v>
      </c>
    </row>
    <row r="1645" spans="1:2" x14ac:dyDescent="0.3">
      <c r="A1645" s="14" t="s">
        <v>1752</v>
      </c>
      <c r="B1645" s="7">
        <v>6.1</v>
      </c>
    </row>
    <row r="1646" spans="1:2" x14ac:dyDescent="0.3">
      <c r="A1646" s="15" t="s">
        <v>8945</v>
      </c>
      <c r="B1646" s="9">
        <v>4.9000000000000004</v>
      </c>
    </row>
    <row r="1647" spans="1:2" x14ac:dyDescent="0.3">
      <c r="A1647" s="14" t="s">
        <v>3057</v>
      </c>
      <c r="B1647" s="7">
        <v>6.2</v>
      </c>
    </row>
    <row r="1648" spans="1:2" x14ac:dyDescent="0.3">
      <c r="A1648" s="15" t="s">
        <v>214</v>
      </c>
      <c r="B1648" s="9">
        <v>7.8</v>
      </c>
    </row>
    <row r="1649" spans="1:2" x14ac:dyDescent="0.3">
      <c r="A1649" s="14" t="s">
        <v>2954</v>
      </c>
      <c r="B1649" s="7">
        <v>8.1999999999999993</v>
      </c>
    </row>
    <row r="1650" spans="1:2" x14ac:dyDescent="0.3">
      <c r="A1650" s="15" t="s">
        <v>8963</v>
      </c>
      <c r="B1650" s="9">
        <v>6.9</v>
      </c>
    </row>
    <row r="1651" spans="1:2" x14ac:dyDescent="0.3">
      <c r="A1651" s="14" t="s">
        <v>923</v>
      </c>
      <c r="B1651" s="7">
        <v>6.2</v>
      </c>
    </row>
    <row r="1652" spans="1:2" x14ac:dyDescent="0.3">
      <c r="A1652" s="15" t="s">
        <v>2125</v>
      </c>
      <c r="B1652" s="9">
        <v>6.9</v>
      </c>
    </row>
    <row r="1653" spans="1:2" x14ac:dyDescent="0.3">
      <c r="A1653" s="14" t="s">
        <v>4384</v>
      </c>
      <c r="B1653" s="7">
        <v>4.8</v>
      </c>
    </row>
    <row r="1654" spans="1:2" x14ac:dyDescent="0.3">
      <c r="A1654" s="15" t="s">
        <v>67</v>
      </c>
      <c r="B1654" s="9">
        <v>8</v>
      </c>
    </row>
    <row r="1655" spans="1:2" x14ac:dyDescent="0.3">
      <c r="A1655" s="14" t="s">
        <v>3632</v>
      </c>
      <c r="B1655" s="7">
        <v>5.3</v>
      </c>
    </row>
    <row r="1656" spans="1:2" x14ac:dyDescent="0.3">
      <c r="A1656" s="15" t="s">
        <v>6283</v>
      </c>
      <c r="B1656" s="9">
        <v>6.7</v>
      </c>
    </row>
    <row r="1657" spans="1:2" x14ac:dyDescent="0.3">
      <c r="A1657" s="14" t="s">
        <v>8997</v>
      </c>
      <c r="B1657" s="7">
        <v>5.4</v>
      </c>
    </row>
    <row r="1658" spans="1:2" x14ac:dyDescent="0.3">
      <c r="A1658" s="15" t="s">
        <v>515</v>
      </c>
      <c r="B1658" s="9">
        <v>5.4</v>
      </c>
    </row>
    <row r="1659" spans="1:2" x14ac:dyDescent="0.3">
      <c r="A1659" s="14" t="s">
        <v>4177</v>
      </c>
      <c r="B1659" s="7">
        <v>4.9000000000000004</v>
      </c>
    </row>
    <row r="1660" spans="1:2" x14ac:dyDescent="0.3">
      <c r="A1660" s="15" t="s">
        <v>2527</v>
      </c>
      <c r="B1660" s="9">
        <v>6.1</v>
      </c>
    </row>
    <row r="1661" spans="1:2" x14ac:dyDescent="0.3">
      <c r="A1661" s="14" t="s">
        <v>9015</v>
      </c>
      <c r="B1661" s="7">
        <v>5.8</v>
      </c>
    </row>
    <row r="1662" spans="1:2" x14ac:dyDescent="0.3">
      <c r="A1662" s="15" t="s">
        <v>3241</v>
      </c>
      <c r="B1662" s="9">
        <v>7</v>
      </c>
    </row>
    <row r="1663" spans="1:2" x14ac:dyDescent="0.3">
      <c r="A1663" s="14" t="s">
        <v>1415</v>
      </c>
      <c r="B1663" s="7">
        <v>6.5</v>
      </c>
    </row>
    <row r="1664" spans="1:2" x14ac:dyDescent="0.3">
      <c r="A1664" s="15" t="s">
        <v>1752</v>
      </c>
      <c r="B1664" s="9">
        <v>6.6</v>
      </c>
    </row>
    <row r="1665" spans="1:2" x14ac:dyDescent="0.3">
      <c r="A1665" s="14" t="s">
        <v>464</v>
      </c>
      <c r="B1665" s="7">
        <v>5.7</v>
      </c>
    </row>
    <row r="1666" spans="1:2" x14ac:dyDescent="0.3">
      <c r="A1666" s="15" t="s">
        <v>50</v>
      </c>
      <c r="B1666" s="9">
        <v>6.6</v>
      </c>
    </row>
    <row r="1667" spans="1:2" x14ac:dyDescent="0.3">
      <c r="A1667" s="14" t="s">
        <v>1681</v>
      </c>
      <c r="B1667" s="7">
        <v>7</v>
      </c>
    </row>
    <row r="1668" spans="1:2" x14ac:dyDescent="0.3">
      <c r="A1668" s="15" t="s">
        <v>3409</v>
      </c>
      <c r="B1668" s="9">
        <v>7.4</v>
      </c>
    </row>
    <row r="1669" spans="1:2" x14ac:dyDescent="0.3">
      <c r="A1669" s="14" t="s">
        <v>1415</v>
      </c>
      <c r="B1669" s="7">
        <v>5.3</v>
      </c>
    </row>
    <row r="1670" spans="1:2" x14ac:dyDescent="0.3">
      <c r="A1670" s="15" t="s">
        <v>2157</v>
      </c>
      <c r="B1670" s="9">
        <v>7.4</v>
      </c>
    </row>
    <row r="1671" spans="1:2" x14ac:dyDescent="0.3">
      <c r="A1671" s="14" t="s">
        <v>5274</v>
      </c>
      <c r="B1671" s="7">
        <v>7.4</v>
      </c>
    </row>
    <row r="1672" spans="1:2" x14ac:dyDescent="0.3">
      <c r="A1672" s="15" t="s">
        <v>4075</v>
      </c>
      <c r="B1672" s="9">
        <v>6.8</v>
      </c>
    </row>
    <row r="1673" spans="1:2" x14ac:dyDescent="0.3">
      <c r="A1673" s="14" t="s">
        <v>227</v>
      </c>
      <c r="B1673" s="7">
        <v>7.2</v>
      </c>
    </row>
    <row r="1674" spans="1:2" x14ac:dyDescent="0.3">
      <c r="A1674" s="15" t="s">
        <v>3409</v>
      </c>
      <c r="B1674" s="9">
        <v>6</v>
      </c>
    </row>
    <row r="1675" spans="1:2" x14ac:dyDescent="0.3">
      <c r="A1675" s="14" t="s">
        <v>2142</v>
      </c>
      <c r="B1675" s="7">
        <v>6.6</v>
      </c>
    </row>
    <row r="1676" spans="1:2" x14ac:dyDescent="0.3">
      <c r="A1676" s="15" t="s">
        <v>9099</v>
      </c>
      <c r="B1676" s="9">
        <v>7.9</v>
      </c>
    </row>
    <row r="1677" spans="1:2" x14ac:dyDescent="0.3">
      <c r="A1677" s="14" t="s">
        <v>6419</v>
      </c>
      <c r="B1677" s="7">
        <v>5.7</v>
      </c>
    </row>
    <row r="1678" spans="1:2" x14ac:dyDescent="0.3">
      <c r="A1678" s="15" t="s">
        <v>1415</v>
      </c>
      <c r="B1678" s="9">
        <v>7.1</v>
      </c>
    </row>
    <row r="1679" spans="1:2" x14ac:dyDescent="0.3">
      <c r="A1679" s="14" t="s">
        <v>8536</v>
      </c>
      <c r="B1679" s="7">
        <v>5.6</v>
      </c>
    </row>
    <row r="1680" spans="1:2" x14ac:dyDescent="0.3">
      <c r="A1680" s="15" t="s">
        <v>2142</v>
      </c>
      <c r="B1680" s="9">
        <v>7.8</v>
      </c>
    </row>
    <row r="1681" spans="1:2" x14ac:dyDescent="0.3">
      <c r="A1681" s="14" t="s">
        <v>2157</v>
      </c>
      <c r="B1681" s="7">
        <v>7.9</v>
      </c>
    </row>
    <row r="1682" spans="1:2" x14ac:dyDescent="0.3">
      <c r="A1682" s="15" t="s">
        <v>2819</v>
      </c>
      <c r="B1682" s="9">
        <v>6.9</v>
      </c>
    </row>
    <row r="1683" spans="1:2" x14ac:dyDescent="0.3">
      <c r="A1683" s="14" t="s">
        <v>9140</v>
      </c>
      <c r="B1683" s="7">
        <v>7.7</v>
      </c>
    </row>
    <row r="1684" spans="1:2" x14ac:dyDescent="0.3">
      <c r="A1684" s="15" t="s">
        <v>6113</v>
      </c>
      <c r="B1684" s="9">
        <v>6.9</v>
      </c>
    </row>
    <row r="1685" spans="1:2" x14ac:dyDescent="0.3">
      <c r="A1685" s="14" t="s">
        <v>9164</v>
      </c>
      <c r="B1685" s="7">
        <v>6</v>
      </c>
    </row>
    <row r="1686" spans="1:2" x14ac:dyDescent="0.3">
      <c r="A1686" s="15" t="s">
        <v>3030</v>
      </c>
      <c r="B1686" s="9">
        <v>6.2</v>
      </c>
    </row>
    <row r="1687" spans="1:2" x14ac:dyDescent="0.3">
      <c r="A1687" s="14" t="s">
        <v>2142</v>
      </c>
      <c r="B1687" s="7">
        <v>5.9</v>
      </c>
    </row>
    <row r="1688" spans="1:2" x14ac:dyDescent="0.3">
      <c r="A1688" s="15" t="s">
        <v>3932</v>
      </c>
      <c r="B1688" s="9">
        <v>6.8</v>
      </c>
    </row>
    <row r="1689" spans="1:2" x14ac:dyDescent="0.3">
      <c r="A1689" s="14" t="s">
        <v>3036</v>
      </c>
      <c r="B1689" s="7">
        <v>3.6</v>
      </c>
    </row>
    <row r="1690" spans="1:2" x14ac:dyDescent="0.3">
      <c r="A1690" s="15" t="s">
        <v>2125</v>
      </c>
      <c r="B1690" s="9">
        <v>6.7</v>
      </c>
    </row>
    <row r="1691" spans="1:2" x14ac:dyDescent="0.3">
      <c r="A1691" s="14" t="s">
        <v>422</v>
      </c>
      <c r="B1691" s="7">
        <v>6.3</v>
      </c>
    </row>
    <row r="1692" spans="1:2" x14ac:dyDescent="0.3">
      <c r="A1692" s="15" t="s">
        <v>9193</v>
      </c>
      <c r="B1692" s="9">
        <v>6.4</v>
      </c>
    </row>
    <row r="1693" spans="1:2" x14ac:dyDescent="0.3">
      <c r="A1693" s="14" t="s">
        <v>4833</v>
      </c>
      <c r="B1693" s="7">
        <v>6.4</v>
      </c>
    </row>
    <row r="1694" spans="1:2" x14ac:dyDescent="0.3">
      <c r="A1694" s="15" t="s">
        <v>2527</v>
      </c>
      <c r="B1694" s="9">
        <v>5.7</v>
      </c>
    </row>
    <row r="1695" spans="1:2" x14ac:dyDescent="0.3">
      <c r="A1695" s="14" t="s">
        <v>4075</v>
      </c>
      <c r="B1695" s="7">
        <v>6.2</v>
      </c>
    </row>
    <row r="1696" spans="1:2" x14ac:dyDescent="0.3">
      <c r="A1696" s="15" t="s">
        <v>1752</v>
      </c>
      <c r="B1696" s="9">
        <v>5.2</v>
      </c>
    </row>
    <row r="1697" spans="1:2" x14ac:dyDescent="0.3">
      <c r="A1697" s="14" t="s">
        <v>9218</v>
      </c>
      <c r="B1697" s="7">
        <v>6.1</v>
      </c>
    </row>
    <row r="1698" spans="1:2" x14ac:dyDescent="0.3">
      <c r="A1698" s="15" t="s">
        <v>1681</v>
      </c>
      <c r="B1698" s="9">
        <v>7.1</v>
      </c>
    </row>
    <row r="1699" spans="1:2" x14ac:dyDescent="0.3">
      <c r="A1699" s="14" t="s">
        <v>1415</v>
      </c>
      <c r="B1699" s="7">
        <v>7.2</v>
      </c>
    </row>
    <row r="1700" spans="1:2" x14ac:dyDescent="0.3">
      <c r="A1700" s="15" t="s">
        <v>2142</v>
      </c>
      <c r="B1700" s="9">
        <v>6.5</v>
      </c>
    </row>
    <row r="1701" spans="1:2" x14ac:dyDescent="0.3">
      <c r="A1701" s="14" t="s">
        <v>1752</v>
      </c>
      <c r="B1701" s="7">
        <v>6</v>
      </c>
    </row>
    <row r="1702" spans="1:2" x14ac:dyDescent="0.3">
      <c r="A1702" s="15" t="s">
        <v>1752</v>
      </c>
      <c r="B1702" s="9">
        <v>7</v>
      </c>
    </row>
    <row r="1703" spans="1:2" x14ac:dyDescent="0.3">
      <c r="A1703" s="14" t="s">
        <v>1415</v>
      </c>
      <c r="B1703" s="7">
        <v>7</v>
      </c>
    </row>
    <row r="1704" spans="1:2" x14ac:dyDescent="0.3">
      <c r="A1704" s="15" t="s">
        <v>4042</v>
      </c>
      <c r="B1704" s="9">
        <v>7.5</v>
      </c>
    </row>
    <row r="1705" spans="1:2" x14ac:dyDescent="0.3">
      <c r="A1705" s="14" t="s">
        <v>3171</v>
      </c>
      <c r="B1705" s="7">
        <v>6.6</v>
      </c>
    </row>
    <row r="1706" spans="1:2" x14ac:dyDescent="0.3">
      <c r="A1706" s="15" t="s">
        <v>1961</v>
      </c>
      <c r="B1706" s="9">
        <v>7.4</v>
      </c>
    </row>
    <row r="1707" spans="1:2" x14ac:dyDescent="0.3">
      <c r="A1707" s="14" t="s">
        <v>852</v>
      </c>
      <c r="B1707" s="7">
        <v>6.5</v>
      </c>
    </row>
    <row r="1708" spans="1:2" x14ac:dyDescent="0.3">
      <c r="A1708" s="15" t="s">
        <v>5544</v>
      </c>
      <c r="B1708" s="9">
        <v>6.2</v>
      </c>
    </row>
    <row r="1709" spans="1:2" x14ac:dyDescent="0.3">
      <c r="A1709" s="14" t="s">
        <v>9275</v>
      </c>
      <c r="B1709" s="7">
        <v>7.8</v>
      </c>
    </row>
    <row r="1710" spans="1:2" x14ac:dyDescent="0.3">
      <c r="A1710" s="15" t="s">
        <v>3458</v>
      </c>
      <c r="B1710" s="9">
        <v>5.2</v>
      </c>
    </row>
    <row r="1711" spans="1:2" x14ac:dyDescent="0.3">
      <c r="A1711" s="14" t="s">
        <v>9193</v>
      </c>
      <c r="B1711" s="7">
        <v>6.5</v>
      </c>
    </row>
    <row r="1712" spans="1:2" x14ac:dyDescent="0.3">
      <c r="A1712" s="15" t="s">
        <v>1415</v>
      </c>
      <c r="B1712" s="9">
        <v>6.5</v>
      </c>
    </row>
    <row r="1713" spans="1:2" x14ac:dyDescent="0.3">
      <c r="A1713" s="14" t="s">
        <v>9291</v>
      </c>
      <c r="B1713" s="7">
        <v>5.2</v>
      </c>
    </row>
    <row r="1714" spans="1:2" x14ac:dyDescent="0.3">
      <c r="A1714" s="15" t="s">
        <v>9297</v>
      </c>
      <c r="B1714" s="9">
        <v>7.2</v>
      </c>
    </row>
    <row r="1715" spans="1:2" x14ac:dyDescent="0.3">
      <c r="A1715" s="14" t="s">
        <v>4075</v>
      </c>
      <c r="B1715" s="7">
        <v>7.1</v>
      </c>
    </row>
    <row r="1716" spans="1:2" x14ac:dyDescent="0.3">
      <c r="A1716" s="15" t="s">
        <v>9306</v>
      </c>
      <c r="B1716" s="9">
        <v>4.5</v>
      </c>
    </row>
    <row r="1717" spans="1:2" x14ac:dyDescent="0.3">
      <c r="A1717" s="14" t="s">
        <v>1681</v>
      </c>
      <c r="B1717" s="7">
        <v>5.7</v>
      </c>
    </row>
    <row r="1718" spans="1:2" x14ac:dyDescent="0.3">
      <c r="A1718" s="15" t="s">
        <v>3277</v>
      </c>
      <c r="B1718" s="9">
        <v>6</v>
      </c>
    </row>
    <row r="1719" spans="1:2" x14ac:dyDescent="0.3">
      <c r="A1719" s="14" t="s">
        <v>2215</v>
      </c>
      <c r="B1719" s="7">
        <v>6.4</v>
      </c>
    </row>
    <row r="1720" spans="1:2" x14ac:dyDescent="0.3">
      <c r="A1720" s="15" t="s">
        <v>1681</v>
      </c>
      <c r="B1720" s="9">
        <v>5.2</v>
      </c>
    </row>
    <row r="1721" spans="1:2" x14ac:dyDescent="0.3">
      <c r="A1721" s="14" t="s">
        <v>9328</v>
      </c>
      <c r="B1721" s="7">
        <v>4.3</v>
      </c>
    </row>
    <row r="1722" spans="1:2" x14ac:dyDescent="0.3">
      <c r="A1722" s="15" t="s">
        <v>2125</v>
      </c>
      <c r="B1722" s="9">
        <v>6.1</v>
      </c>
    </row>
    <row r="1723" spans="1:2" x14ac:dyDescent="0.3">
      <c r="A1723" s="14" t="s">
        <v>9343</v>
      </c>
      <c r="B1723" s="7">
        <v>6.8</v>
      </c>
    </row>
    <row r="1724" spans="1:2" x14ac:dyDescent="0.3">
      <c r="A1724" s="15" t="s">
        <v>9353</v>
      </c>
      <c r="B1724" s="9">
        <v>5.2</v>
      </c>
    </row>
    <row r="1725" spans="1:2" x14ac:dyDescent="0.3">
      <c r="A1725" s="14" t="s">
        <v>1644</v>
      </c>
      <c r="B1725" s="7">
        <v>6.5</v>
      </c>
    </row>
    <row r="1726" spans="1:2" x14ac:dyDescent="0.3">
      <c r="A1726" s="15" t="s">
        <v>3277</v>
      </c>
      <c r="B1726" s="9">
        <v>7.5</v>
      </c>
    </row>
    <row r="1727" spans="1:2" x14ac:dyDescent="0.3">
      <c r="A1727" s="14" t="s">
        <v>3409</v>
      </c>
      <c r="B1727" s="7">
        <v>7.1</v>
      </c>
    </row>
    <row r="1728" spans="1:2" x14ac:dyDescent="0.3">
      <c r="A1728" s="15" t="s">
        <v>9105</v>
      </c>
      <c r="B1728" s="9">
        <v>6.9</v>
      </c>
    </row>
    <row r="1729" spans="1:2" x14ac:dyDescent="0.3">
      <c r="A1729" s="14" t="s">
        <v>3409</v>
      </c>
      <c r="B1729" s="7">
        <v>8</v>
      </c>
    </row>
    <row r="1730" spans="1:2" x14ac:dyDescent="0.3">
      <c r="A1730" s="15" t="s">
        <v>3409</v>
      </c>
      <c r="B1730" s="9">
        <v>8.1999999999999993</v>
      </c>
    </row>
    <row r="1731" spans="1:2" x14ac:dyDescent="0.3">
      <c r="A1731" s="14" t="s">
        <v>5940</v>
      </c>
      <c r="B1731" s="7">
        <v>6.4</v>
      </c>
    </row>
    <row r="1732" spans="1:2" x14ac:dyDescent="0.3">
      <c r="A1732" s="15" t="s">
        <v>59</v>
      </c>
      <c r="B1732" s="9">
        <v>7.9</v>
      </c>
    </row>
    <row r="1733" spans="1:2" x14ac:dyDescent="0.3">
      <c r="A1733" s="14" t="s">
        <v>214</v>
      </c>
      <c r="B1733" s="7">
        <v>6.7</v>
      </c>
    </row>
    <row r="1734" spans="1:2" x14ac:dyDescent="0.3">
      <c r="A1734" s="15" t="s">
        <v>9397</v>
      </c>
      <c r="B1734" s="9">
        <v>6.1</v>
      </c>
    </row>
    <row r="1735" spans="1:2" x14ac:dyDescent="0.3">
      <c r="A1735" s="14" t="s">
        <v>5940</v>
      </c>
      <c r="B1735" s="7">
        <v>8.9</v>
      </c>
    </row>
    <row r="1736" spans="1:2" x14ac:dyDescent="0.3">
      <c r="A1736" s="15" t="s">
        <v>3409</v>
      </c>
      <c r="B1736" s="9">
        <v>8.1</v>
      </c>
    </row>
    <row r="1737" spans="1:2" x14ac:dyDescent="0.3">
      <c r="A1737" s="14" t="s">
        <v>3581</v>
      </c>
      <c r="B1737" s="7">
        <v>6.2</v>
      </c>
    </row>
    <row r="1738" spans="1:2" x14ac:dyDescent="0.3">
      <c r="A1738" s="15" t="s">
        <v>9414</v>
      </c>
      <c r="B1738" s="9">
        <v>4.9000000000000004</v>
      </c>
    </row>
    <row r="1739" spans="1:2" x14ac:dyDescent="0.3">
      <c r="A1739" s="14" t="s">
        <v>4904</v>
      </c>
      <c r="B1739" s="7">
        <v>5.8</v>
      </c>
    </row>
    <row r="1740" spans="1:2" x14ac:dyDescent="0.3">
      <c r="A1740" s="15" t="s">
        <v>478</v>
      </c>
      <c r="B1740" s="9">
        <v>6</v>
      </c>
    </row>
    <row r="1741" spans="1:2" x14ac:dyDescent="0.3">
      <c r="A1741" s="14" t="s">
        <v>3446</v>
      </c>
      <c r="B1741" s="7">
        <v>7</v>
      </c>
    </row>
    <row r="1742" spans="1:2" x14ac:dyDescent="0.3">
      <c r="A1742" s="15" t="s">
        <v>3036</v>
      </c>
      <c r="B1742" s="9">
        <v>6</v>
      </c>
    </row>
    <row r="1743" spans="1:2" x14ac:dyDescent="0.3">
      <c r="A1743" s="14" t="s">
        <v>2125</v>
      </c>
      <c r="B1743" s="7">
        <v>7.9</v>
      </c>
    </row>
    <row r="1744" spans="1:2" x14ac:dyDescent="0.3">
      <c r="A1744" s="15" t="s">
        <v>2125</v>
      </c>
      <c r="B1744" s="9">
        <v>8.1</v>
      </c>
    </row>
    <row r="1745" spans="1:2" x14ac:dyDescent="0.3">
      <c r="A1745" s="14" t="s">
        <v>5710</v>
      </c>
      <c r="B1745" s="7">
        <v>6.2</v>
      </c>
    </row>
    <row r="1746" spans="1:2" x14ac:dyDescent="0.3">
      <c r="A1746" s="15" t="s">
        <v>1415</v>
      </c>
      <c r="B1746" s="9">
        <v>6.7</v>
      </c>
    </row>
    <row r="1747" spans="1:2" x14ac:dyDescent="0.3">
      <c r="A1747" s="14" t="s">
        <v>214</v>
      </c>
      <c r="B1747" s="7">
        <v>7.3</v>
      </c>
    </row>
    <row r="1748" spans="1:2" x14ac:dyDescent="0.3">
      <c r="A1748" s="15" t="s">
        <v>1671</v>
      </c>
      <c r="B1748" s="9">
        <v>4.5999999999999996</v>
      </c>
    </row>
    <row r="1749" spans="1:2" x14ac:dyDescent="0.3">
      <c r="A1749" s="14" t="s">
        <v>3057</v>
      </c>
      <c r="B1749" s="7">
        <v>6.1</v>
      </c>
    </row>
    <row r="1750" spans="1:2" x14ac:dyDescent="0.3">
      <c r="A1750" s="15" t="s">
        <v>1681</v>
      </c>
      <c r="B1750" s="9">
        <v>6.2</v>
      </c>
    </row>
    <row r="1751" spans="1:2" x14ac:dyDescent="0.3">
      <c r="A1751" s="14" t="s">
        <v>9484</v>
      </c>
      <c r="B1751" s="7">
        <v>7.8</v>
      </c>
    </row>
    <row r="1752" spans="1:2" x14ac:dyDescent="0.3">
      <c r="A1752" s="15" t="s">
        <v>334</v>
      </c>
      <c r="B1752" s="9">
        <v>6.1</v>
      </c>
    </row>
    <row r="1753" spans="1:2" x14ac:dyDescent="0.3">
      <c r="A1753" s="14" t="s">
        <v>6403</v>
      </c>
      <c r="B1753" s="7">
        <v>5.8</v>
      </c>
    </row>
    <row r="1754" spans="1:2" x14ac:dyDescent="0.3">
      <c r="A1754" s="15" t="s">
        <v>214</v>
      </c>
      <c r="B1754" s="9">
        <v>6.5</v>
      </c>
    </row>
    <row r="1755" spans="1:2" x14ac:dyDescent="0.3">
      <c r="A1755" s="14" t="s">
        <v>548</v>
      </c>
      <c r="B1755" s="7">
        <v>7.2</v>
      </c>
    </row>
    <row r="1756" spans="1:2" x14ac:dyDescent="0.3">
      <c r="A1756" s="15" t="s">
        <v>9512</v>
      </c>
      <c r="B1756" s="9">
        <v>7.8</v>
      </c>
    </row>
    <row r="1757" spans="1:2" x14ac:dyDescent="0.3">
      <c r="A1757" s="14" t="s">
        <v>2527</v>
      </c>
      <c r="B1757" s="7">
        <v>4.7</v>
      </c>
    </row>
    <row r="1758" spans="1:2" x14ac:dyDescent="0.3">
      <c r="A1758" s="15" t="s">
        <v>712</v>
      </c>
      <c r="B1758" s="9">
        <v>6.8</v>
      </c>
    </row>
    <row r="1759" spans="1:2" x14ac:dyDescent="0.3">
      <c r="A1759" s="14" t="s">
        <v>6132</v>
      </c>
      <c r="B1759" s="7">
        <v>5.9</v>
      </c>
    </row>
    <row r="1760" spans="1:2" x14ac:dyDescent="0.3">
      <c r="A1760" s="15" t="s">
        <v>1671</v>
      </c>
      <c r="B1760" s="9">
        <v>7.2</v>
      </c>
    </row>
    <row r="1761" spans="1:2" x14ac:dyDescent="0.3">
      <c r="A1761" s="14" t="s">
        <v>1726</v>
      </c>
      <c r="B1761" s="7">
        <v>8.6999999999999993</v>
      </c>
    </row>
    <row r="1762" spans="1:2" x14ac:dyDescent="0.3">
      <c r="A1762" s="15" t="s">
        <v>9536</v>
      </c>
      <c r="B1762" s="9">
        <v>5</v>
      </c>
    </row>
    <row r="1763" spans="1:2" x14ac:dyDescent="0.3">
      <c r="A1763" s="14" t="s">
        <v>515</v>
      </c>
      <c r="B1763" s="7">
        <v>6.6</v>
      </c>
    </row>
    <row r="1764" spans="1:2" x14ac:dyDescent="0.3">
      <c r="A1764" s="15" t="s">
        <v>1935</v>
      </c>
      <c r="B1764" s="9">
        <v>8.3000000000000007</v>
      </c>
    </row>
    <row r="1765" spans="1:2" x14ac:dyDescent="0.3">
      <c r="A1765" s="14" t="s">
        <v>1374</v>
      </c>
      <c r="B1765" s="7">
        <v>6.7</v>
      </c>
    </row>
    <row r="1766" spans="1:2" x14ac:dyDescent="0.3">
      <c r="A1766" s="15" t="s">
        <v>5940</v>
      </c>
      <c r="B1766" s="9">
        <v>7.8</v>
      </c>
    </row>
    <row r="1767" spans="1:2" x14ac:dyDescent="0.3">
      <c r="A1767" s="14" t="s">
        <v>464</v>
      </c>
      <c r="B1767" s="7">
        <v>6.5</v>
      </c>
    </row>
    <row r="1768" spans="1:2" x14ac:dyDescent="0.3">
      <c r="A1768" s="15" t="s">
        <v>422</v>
      </c>
      <c r="B1768" s="9">
        <v>6.1</v>
      </c>
    </row>
    <row r="1769" spans="1:2" x14ac:dyDescent="0.3">
      <c r="A1769" s="14" t="s">
        <v>3409</v>
      </c>
      <c r="B1769" s="7">
        <v>8.1</v>
      </c>
    </row>
    <row r="1770" spans="1:2" x14ac:dyDescent="0.3">
      <c r="A1770" s="15" t="s">
        <v>271</v>
      </c>
      <c r="B1770" s="9">
        <v>5.2</v>
      </c>
    </row>
    <row r="1771" spans="1:2" x14ac:dyDescent="0.3">
      <c r="A1771" s="14" t="s">
        <v>829</v>
      </c>
      <c r="B1771" s="7">
        <v>5.6</v>
      </c>
    </row>
    <row r="1772" spans="1:2" x14ac:dyDescent="0.3">
      <c r="A1772" s="15" t="s">
        <v>2136</v>
      </c>
      <c r="B1772" s="9">
        <v>5.8</v>
      </c>
    </row>
    <row r="1773" spans="1:2" x14ac:dyDescent="0.3">
      <c r="A1773" s="14" t="s">
        <v>9105</v>
      </c>
      <c r="B1773" s="7">
        <v>6.6</v>
      </c>
    </row>
    <row r="1774" spans="1:2" x14ac:dyDescent="0.3">
      <c r="A1774" s="15" t="s">
        <v>464</v>
      </c>
      <c r="B1774" s="9">
        <v>6.6</v>
      </c>
    </row>
    <row r="1775" spans="1:2" x14ac:dyDescent="0.3">
      <c r="A1775" s="14" t="s">
        <v>1681</v>
      </c>
      <c r="B1775" s="7">
        <v>5.5</v>
      </c>
    </row>
    <row r="1776" spans="1:2" x14ac:dyDescent="0.3">
      <c r="A1776" s="15" t="s">
        <v>1634</v>
      </c>
      <c r="B1776" s="9">
        <v>7</v>
      </c>
    </row>
    <row r="1777" spans="1:2" x14ac:dyDescent="0.3">
      <c r="A1777" s="14" t="s">
        <v>5499</v>
      </c>
      <c r="B1777" s="7">
        <v>6.5</v>
      </c>
    </row>
    <row r="1778" spans="1:2" x14ac:dyDescent="0.3">
      <c r="A1778" s="15" t="s">
        <v>9105</v>
      </c>
      <c r="B1778" s="9">
        <v>5.8</v>
      </c>
    </row>
    <row r="1779" spans="1:2" x14ac:dyDescent="0.3">
      <c r="A1779" s="14" t="s">
        <v>6403</v>
      </c>
      <c r="B1779" s="7">
        <v>5.6</v>
      </c>
    </row>
    <row r="1780" spans="1:2" x14ac:dyDescent="0.3">
      <c r="A1780" s="15" t="s">
        <v>1681</v>
      </c>
      <c r="B1780" s="9">
        <v>5.6</v>
      </c>
    </row>
    <row r="1781" spans="1:2" x14ac:dyDescent="0.3">
      <c r="A1781" s="14" t="s">
        <v>464</v>
      </c>
      <c r="B1781" s="7">
        <v>5.8</v>
      </c>
    </row>
    <row r="1782" spans="1:2" x14ac:dyDescent="0.3">
      <c r="A1782" s="15" t="s">
        <v>214</v>
      </c>
      <c r="B1782" s="9">
        <v>7.6</v>
      </c>
    </row>
    <row r="1783" spans="1:2" x14ac:dyDescent="0.3">
      <c r="A1783" s="14" t="s">
        <v>1681</v>
      </c>
      <c r="B1783" s="7">
        <v>6.4</v>
      </c>
    </row>
    <row r="1784" spans="1:2" x14ac:dyDescent="0.3">
      <c r="A1784" s="15" t="s">
        <v>3057</v>
      </c>
      <c r="B1784" s="9">
        <v>6.3</v>
      </c>
    </row>
    <row r="1785" spans="1:2" x14ac:dyDescent="0.3">
      <c r="A1785" s="14" t="s">
        <v>5782</v>
      </c>
      <c r="B1785" s="7">
        <v>4.5999999999999996</v>
      </c>
    </row>
    <row r="1786" spans="1:2" x14ac:dyDescent="0.3">
      <c r="A1786" s="15" t="s">
        <v>2125</v>
      </c>
      <c r="B1786" s="9">
        <v>6.5</v>
      </c>
    </row>
    <row r="1787" spans="1:2" x14ac:dyDescent="0.3">
      <c r="A1787" s="14" t="s">
        <v>6199</v>
      </c>
      <c r="B1787" s="7">
        <v>7.5</v>
      </c>
    </row>
    <row r="1788" spans="1:2" x14ac:dyDescent="0.3">
      <c r="A1788" s="15" t="s">
        <v>5940</v>
      </c>
      <c r="B1788" s="9">
        <v>7.5</v>
      </c>
    </row>
    <row r="1789" spans="1:2" x14ac:dyDescent="0.3">
      <c r="A1789" s="14" t="s">
        <v>9661</v>
      </c>
      <c r="B1789" s="7">
        <v>5.3</v>
      </c>
    </row>
    <row r="1790" spans="1:2" x14ac:dyDescent="0.3">
      <c r="A1790" s="15" t="s">
        <v>1017</v>
      </c>
      <c r="B1790" s="9">
        <v>7.5</v>
      </c>
    </row>
    <row r="1791" spans="1:2" x14ac:dyDescent="0.3">
      <c r="A1791" s="14" t="s">
        <v>9676</v>
      </c>
      <c r="B1791" s="7">
        <v>3.3</v>
      </c>
    </row>
    <row r="1792" spans="1:2" x14ac:dyDescent="0.3">
      <c r="A1792" s="15" t="s">
        <v>9689</v>
      </c>
      <c r="B1792" s="9">
        <v>3.5</v>
      </c>
    </row>
    <row r="1793" spans="1:2" x14ac:dyDescent="0.3">
      <c r="A1793" s="14" t="s">
        <v>1935</v>
      </c>
      <c r="B1793" s="7">
        <v>9.3000000000000007</v>
      </c>
    </row>
    <row r="1794" spans="1:2" x14ac:dyDescent="0.3">
      <c r="A1794" s="15" t="s">
        <v>9696</v>
      </c>
      <c r="B1794" s="9">
        <v>4.8</v>
      </c>
    </row>
    <row r="1795" spans="1:2" x14ac:dyDescent="0.3">
      <c r="A1795" s="14" t="s">
        <v>3913</v>
      </c>
      <c r="B1795" s="7">
        <v>6.9</v>
      </c>
    </row>
    <row r="1796" spans="1:2" x14ac:dyDescent="0.3">
      <c r="A1796" s="15" t="s">
        <v>2125</v>
      </c>
      <c r="B1796" s="9">
        <v>6</v>
      </c>
    </row>
    <row r="1797" spans="1:2" x14ac:dyDescent="0.3">
      <c r="A1797" s="14" t="s">
        <v>3409</v>
      </c>
      <c r="B1797" s="7">
        <v>7.3</v>
      </c>
    </row>
    <row r="1798" spans="1:2" x14ac:dyDescent="0.3">
      <c r="A1798" s="15" t="s">
        <v>1415</v>
      </c>
      <c r="B1798" s="9">
        <v>6.6</v>
      </c>
    </row>
    <row r="1799" spans="1:2" x14ac:dyDescent="0.3">
      <c r="A1799" s="14" t="s">
        <v>9728</v>
      </c>
      <c r="B1799" s="7">
        <v>7.5</v>
      </c>
    </row>
    <row r="1800" spans="1:2" x14ac:dyDescent="0.3">
      <c r="A1800" s="15" t="s">
        <v>3794</v>
      </c>
      <c r="B1800" s="9">
        <v>6.9</v>
      </c>
    </row>
    <row r="1801" spans="1:2" x14ac:dyDescent="0.3">
      <c r="A1801" s="14" t="s">
        <v>1415</v>
      </c>
      <c r="B1801" s="7">
        <v>6.8</v>
      </c>
    </row>
    <row r="1802" spans="1:2" x14ac:dyDescent="0.3">
      <c r="A1802" s="15" t="s">
        <v>5605</v>
      </c>
      <c r="B1802" s="9">
        <v>6.3</v>
      </c>
    </row>
    <row r="1803" spans="1:2" x14ac:dyDescent="0.3">
      <c r="A1803" s="14" t="s">
        <v>1120</v>
      </c>
      <c r="B1803" s="7">
        <v>6.4</v>
      </c>
    </row>
    <row r="1804" spans="1:2" x14ac:dyDescent="0.3">
      <c r="A1804" s="15" t="s">
        <v>9754</v>
      </c>
      <c r="B1804" s="9">
        <v>5.6</v>
      </c>
    </row>
    <row r="1805" spans="1:2" x14ac:dyDescent="0.3">
      <c r="A1805" s="14" t="s">
        <v>334</v>
      </c>
      <c r="B1805" s="7">
        <v>6.3</v>
      </c>
    </row>
    <row r="1806" spans="1:2" x14ac:dyDescent="0.3">
      <c r="A1806" s="15" t="s">
        <v>9762</v>
      </c>
      <c r="B1806" s="9">
        <v>7.3</v>
      </c>
    </row>
    <row r="1807" spans="1:2" x14ac:dyDescent="0.3">
      <c r="A1807" s="14" t="s">
        <v>1671</v>
      </c>
      <c r="B1807" s="7">
        <v>6.6</v>
      </c>
    </row>
    <row r="1808" spans="1:2" x14ac:dyDescent="0.3">
      <c r="A1808" s="15" t="s">
        <v>334</v>
      </c>
      <c r="B1808" s="9">
        <v>4.5999999999999996</v>
      </c>
    </row>
    <row r="1809" spans="1:2" x14ac:dyDescent="0.3">
      <c r="A1809" s="14" t="s">
        <v>9780</v>
      </c>
      <c r="B1809" s="7">
        <v>5.0999999999999996</v>
      </c>
    </row>
    <row r="1810" spans="1:2" x14ac:dyDescent="0.3">
      <c r="A1810" s="15" t="s">
        <v>3409</v>
      </c>
      <c r="B1810" s="9">
        <v>5.6</v>
      </c>
    </row>
    <row r="1811" spans="1:2" x14ac:dyDescent="0.3">
      <c r="A1811" s="14" t="s">
        <v>9790</v>
      </c>
      <c r="B1811" s="7">
        <v>5.3</v>
      </c>
    </row>
    <row r="1812" spans="1:2" x14ac:dyDescent="0.3">
      <c r="A1812" s="15" t="s">
        <v>3353</v>
      </c>
      <c r="B1812" s="9">
        <v>5.6</v>
      </c>
    </row>
    <row r="1813" spans="1:2" x14ac:dyDescent="0.3">
      <c r="A1813" s="14" t="s">
        <v>6403</v>
      </c>
      <c r="B1813" s="7">
        <v>5.9</v>
      </c>
    </row>
    <row r="1814" spans="1:2" x14ac:dyDescent="0.3">
      <c r="A1814" s="15" t="s">
        <v>1415</v>
      </c>
      <c r="B1814" s="9">
        <v>4.7</v>
      </c>
    </row>
    <row r="1815" spans="1:2" x14ac:dyDescent="0.3">
      <c r="A1815" s="14" t="s">
        <v>3030</v>
      </c>
      <c r="B1815" s="7">
        <v>4.8</v>
      </c>
    </row>
    <row r="1816" spans="1:2" x14ac:dyDescent="0.3">
      <c r="A1816" s="15" t="s">
        <v>1415</v>
      </c>
      <c r="B1816" s="9">
        <v>6.8</v>
      </c>
    </row>
    <row r="1817" spans="1:2" x14ac:dyDescent="0.3">
      <c r="A1817" s="14" t="s">
        <v>2689</v>
      </c>
      <c r="B1817" s="7">
        <v>5.4</v>
      </c>
    </row>
    <row r="1818" spans="1:2" x14ac:dyDescent="0.3">
      <c r="A1818" s="15" t="s">
        <v>1009</v>
      </c>
      <c r="B1818" s="9">
        <v>5.0999999999999996</v>
      </c>
    </row>
    <row r="1819" spans="1:2" x14ac:dyDescent="0.3">
      <c r="A1819" s="14" t="s">
        <v>9838</v>
      </c>
      <c r="B1819" s="7">
        <v>7</v>
      </c>
    </row>
    <row r="1820" spans="1:2" x14ac:dyDescent="0.3">
      <c r="A1820" s="15" t="s">
        <v>5544</v>
      </c>
      <c r="B1820" s="9">
        <v>4</v>
      </c>
    </row>
    <row r="1821" spans="1:2" x14ac:dyDescent="0.3">
      <c r="A1821" s="14" t="s">
        <v>3409</v>
      </c>
      <c r="B1821" s="7">
        <v>7.3</v>
      </c>
    </row>
    <row r="1822" spans="1:2" x14ac:dyDescent="0.3">
      <c r="A1822" s="15" t="s">
        <v>3794</v>
      </c>
      <c r="B1822" s="9">
        <v>6.8</v>
      </c>
    </row>
    <row r="1823" spans="1:2" x14ac:dyDescent="0.3">
      <c r="A1823" s="14" t="s">
        <v>9871</v>
      </c>
      <c r="B1823" s="7">
        <v>7</v>
      </c>
    </row>
    <row r="1824" spans="1:2" x14ac:dyDescent="0.3">
      <c r="A1824" s="15" t="s">
        <v>1634</v>
      </c>
      <c r="B1824" s="9">
        <v>7.1</v>
      </c>
    </row>
    <row r="1825" spans="1:2" x14ac:dyDescent="0.3">
      <c r="A1825" s="14" t="s">
        <v>5940</v>
      </c>
      <c r="B1825" s="7">
        <v>6.9</v>
      </c>
    </row>
    <row r="1826" spans="1:2" x14ac:dyDescent="0.3">
      <c r="A1826" s="15" t="s">
        <v>2407</v>
      </c>
      <c r="B1826" s="9">
        <v>7.3</v>
      </c>
    </row>
    <row r="1827" spans="1:2" x14ac:dyDescent="0.3">
      <c r="A1827" s="14" t="s">
        <v>3794</v>
      </c>
      <c r="B1827" s="7">
        <v>8.1999999999999993</v>
      </c>
    </row>
    <row r="1828" spans="1:2" x14ac:dyDescent="0.3">
      <c r="A1828" s="15" t="s">
        <v>9898</v>
      </c>
      <c r="B1828" s="9">
        <v>7.1</v>
      </c>
    </row>
    <row r="1829" spans="1:2" x14ac:dyDescent="0.3">
      <c r="A1829" s="14" t="s">
        <v>1961</v>
      </c>
      <c r="B1829" s="7">
        <v>7.7</v>
      </c>
    </row>
    <row r="1830" spans="1:2" x14ac:dyDescent="0.3">
      <c r="A1830" s="15" t="s">
        <v>3396</v>
      </c>
      <c r="B1830" s="9">
        <v>6.5</v>
      </c>
    </row>
    <row r="1831" spans="1:2" x14ac:dyDescent="0.3">
      <c r="A1831" s="14" t="s">
        <v>9910</v>
      </c>
      <c r="B1831" s="7">
        <v>4.9000000000000004</v>
      </c>
    </row>
    <row r="1832" spans="1:2" x14ac:dyDescent="0.3">
      <c r="A1832" s="15" t="s">
        <v>1924</v>
      </c>
      <c r="B1832" s="9">
        <v>6.4</v>
      </c>
    </row>
    <row r="1833" spans="1:2" x14ac:dyDescent="0.3">
      <c r="A1833" s="14" t="s">
        <v>5544</v>
      </c>
      <c r="B1833" s="7">
        <v>5.9</v>
      </c>
    </row>
    <row r="1834" spans="1:2" x14ac:dyDescent="0.3">
      <c r="A1834" s="15" t="s">
        <v>1415</v>
      </c>
      <c r="B1834" s="9">
        <v>6.2</v>
      </c>
    </row>
    <row r="1835" spans="1:2" x14ac:dyDescent="0.3">
      <c r="A1835" s="14" t="s">
        <v>923</v>
      </c>
      <c r="B1835" s="7">
        <v>5.8</v>
      </c>
    </row>
    <row r="1836" spans="1:2" x14ac:dyDescent="0.3">
      <c r="A1836" s="15" t="s">
        <v>2527</v>
      </c>
      <c r="B1836" s="9">
        <v>6.7</v>
      </c>
    </row>
    <row r="1837" spans="1:2" x14ac:dyDescent="0.3">
      <c r="A1837" s="14" t="s">
        <v>464</v>
      </c>
      <c r="B1837" s="7">
        <v>5.9</v>
      </c>
    </row>
    <row r="1838" spans="1:2" x14ac:dyDescent="0.3">
      <c r="A1838" s="15" t="s">
        <v>7043</v>
      </c>
      <c r="B1838" s="9">
        <v>7.3</v>
      </c>
    </row>
    <row r="1839" spans="1:2" x14ac:dyDescent="0.3">
      <c r="A1839" s="14" t="s">
        <v>3554</v>
      </c>
      <c r="B1839" s="7">
        <v>4.0999999999999996</v>
      </c>
    </row>
    <row r="1840" spans="1:2" x14ac:dyDescent="0.3">
      <c r="A1840" s="15" t="s">
        <v>1681</v>
      </c>
      <c r="B1840" s="9">
        <v>4.9000000000000004</v>
      </c>
    </row>
    <row r="1841" spans="1:2" x14ac:dyDescent="0.3">
      <c r="A1841" s="14" t="s">
        <v>1634</v>
      </c>
      <c r="B1841" s="7">
        <v>7.9</v>
      </c>
    </row>
    <row r="1842" spans="1:2" x14ac:dyDescent="0.3">
      <c r="A1842" s="15" t="s">
        <v>1904</v>
      </c>
      <c r="B1842" s="9">
        <v>5.2</v>
      </c>
    </row>
    <row r="1843" spans="1:2" x14ac:dyDescent="0.3">
      <c r="A1843" s="14" t="s">
        <v>1009</v>
      </c>
      <c r="B1843" s="7">
        <v>4.0999999999999996</v>
      </c>
    </row>
    <row r="1844" spans="1:2" x14ac:dyDescent="0.3">
      <c r="A1844" s="15" t="s">
        <v>2202</v>
      </c>
      <c r="B1844" s="9">
        <v>6.6</v>
      </c>
    </row>
    <row r="1845" spans="1:2" x14ac:dyDescent="0.3">
      <c r="A1845" s="14" t="s">
        <v>9984</v>
      </c>
      <c r="B1845" s="7">
        <v>2.9</v>
      </c>
    </row>
    <row r="1846" spans="1:2" x14ac:dyDescent="0.3">
      <c r="A1846" s="15" t="s">
        <v>2142</v>
      </c>
      <c r="B1846" s="9">
        <v>6.5</v>
      </c>
    </row>
    <row r="1847" spans="1:2" x14ac:dyDescent="0.3">
      <c r="A1847" s="14" t="s">
        <v>1634</v>
      </c>
      <c r="B1847" s="7">
        <v>7.2</v>
      </c>
    </row>
    <row r="1848" spans="1:2" x14ac:dyDescent="0.3">
      <c r="A1848" s="15" t="s">
        <v>3409</v>
      </c>
      <c r="B1848" s="9">
        <v>6.8</v>
      </c>
    </row>
    <row r="1849" spans="1:2" x14ac:dyDescent="0.3">
      <c r="A1849" s="14" t="s">
        <v>10013</v>
      </c>
      <c r="B1849" s="7">
        <v>7.8</v>
      </c>
    </row>
    <row r="1850" spans="1:2" x14ac:dyDescent="0.3">
      <c r="A1850" s="15" t="s">
        <v>1935</v>
      </c>
      <c r="B1850" s="9">
        <v>6.7</v>
      </c>
    </row>
    <row r="1851" spans="1:2" x14ac:dyDescent="0.3">
      <c r="A1851" s="14" t="s">
        <v>2527</v>
      </c>
      <c r="B1851" s="7">
        <v>7.1</v>
      </c>
    </row>
    <row r="1852" spans="1:2" x14ac:dyDescent="0.3">
      <c r="A1852" s="15" t="s">
        <v>4479</v>
      </c>
      <c r="B1852" s="9">
        <v>5.7</v>
      </c>
    </row>
    <row r="1853" spans="1:2" x14ac:dyDescent="0.3">
      <c r="A1853" s="14" t="s">
        <v>2125</v>
      </c>
      <c r="B1853" s="7">
        <v>5.3</v>
      </c>
    </row>
    <row r="1854" spans="1:2" x14ac:dyDescent="0.3">
      <c r="A1854" s="15" t="s">
        <v>777</v>
      </c>
      <c r="B1854" s="9">
        <v>6.5</v>
      </c>
    </row>
    <row r="1855" spans="1:2" x14ac:dyDescent="0.3">
      <c r="A1855" s="14" t="s">
        <v>214</v>
      </c>
      <c r="B1855" s="7">
        <v>7.7</v>
      </c>
    </row>
    <row r="1856" spans="1:2" x14ac:dyDescent="0.3">
      <c r="A1856" s="15" t="s">
        <v>7043</v>
      </c>
      <c r="B1856" s="9">
        <v>6.1</v>
      </c>
    </row>
    <row r="1857" spans="1:2" x14ac:dyDescent="0.3">
      <c r="A1857" s="14" t="s">
        <v>1875</v>
      </c>
      <c r="B1857" s="7">
        <v>7.3</v>
      </c>
    </row>
    <row r="1858" spans="1:2" x14ac:dyDescent="0.3">
      <c r="A1858" s="15" t="s">
        <v>3794</v>
      </c>
      <c r="B1858" s="9">
        <v>7.2</v>
      </c>
    </row>
    <row r="1859" spans="1:2" x14ac:dyDescent="0.3">
      <c r="A1859" s="14" t="s">
        <v>5103</v>
      </c>
      <c r="B1859" s="7">
        <v>6.1</v>
      </c>
    </row>
    <row r="1860" spans="1:2" x14ac:dyDescent="0.3">
      <c r="A1860" s="15" t="s">
        <v>10088</v>
      </c>
      <c r="B1860" s="9">
        <v>5.8</v>
      </c>
    </row>
    <row r="1861" spans="1:2" x14ac:dyDescent="0.3">
      <c r="A1861" s="14" t="s">
        <v>1681</v>
      </c>
      <c r="B1861" s="7">
        <v>5.7</v>
      </c>
    </row>
    <row r="1862" spans="1:2" x14ac:dyDescent="0.3">
      <c r="A1862" s="15" t="s">
        <v>1009</v>
      </c>
      <c r="B1862" s="9">
        <v>6.7</v>
      </c>
    </row>
    <row r="1863" spans="1:2" x14ac:dyDescent="0.3">
      <c r="A1863" s="14" t="s">
        <v>7837</v>
      </c>
      <c r="B1863" s="7">
        <v>6.5</v>
      </c>
    </row>
    <row r="1864" spans="1:2" x14ac:dyDescent="0.3">
      <c r="A1864" s="15" t="s">
        <v>1671</v>
      </c>
      <c r="B1864" s="9">
        <v>7.2</v>
      </c>
    </row>
    <row r="1865" spans="1:2" x14ac:dyDescent="0.3">
      <c r="A1865" s="14" t="s">
        <v>7901</v>
      </c>
      <c r="B1865" s="7">
        <v>7.6</v>
      </c>
    </row>
    <row r="1866" spans="1:2" x14ac:dyDescent="0.3">
      <c r="A1866" s="15" t="s">
        <v>5103</v>
      </c>
      <c r="B1866" s="9">
        <v>4.5999999999999996</v>
      </c>
    </row>
    <row r="1867" spans="1:2" x14ac:dyDescent="0.3">
      <c r="A1867" s="14" t="s">
        <v>1415</v>
      </c>
      <c r="B1867" s="7">
        <v>6.9</v>
      </c>
    </row>
    <row r="1868" spans="1:2" x14ac:dyDescent="0.3">
      <c r="A1868" s="15" t="s">
        <v>1681</v>
      </c>
      <c r="B1868" s="9">
        <v>6.6</v>
      </c>
    </row>
    <row r="1869" spans="1:2" x14ac:dyDescent="0.3">
      <c r="A1869" s="14" t="s">
        <v>9193</v>
      </c>
      <c r="B1869" s="7">
        <v>6.3</v>
      </c>
    </row>
    <row r="1870" spans="1:2" x14ac:dyDescent="0.3">
      <c r="A1870" s="15" t="s">
        <v>6190</v>
      </c>
      <c r="B1870" s="9">
        <v>6.2</v>
      </c>
    </row>
    <row r="1871" spans="1:2" x14ac:dyDescent="0.3">
      <c r="A1871" s="14" t="s">
        <v>422</v>
      </c>
      <c r="B1871" s="7">
        <v>5.3</v>
      </c>
    </row>
    <row r="1872" spans="1:2" x14ac:dyDescent="0.3">
      <c r="A1872" s="15" t="s">
        <v>1544</v>
      </c>
      <c r="B1872" s="9">
        <v>7.3</v>
      </c>
    </row>
    <row r="1873" spans="1:2" x14ac:dyDescent="0.3">
      <c r="A1873" s="14" t="s">
        <v>1681</v>
      </c>
      <c r="B1873" s="7">
        <v>5.6</v>
      </c>
    </row>
    <row r="1874" spans="1:2" x14ac:dyDescent="0.3">
      <c r="A1874" s="15" t="s">
        <v>10140</v>
      </c>
      <c r="B1874" s="9">
        <v>6.2</v>
      </c>
    </row>
    <row r="1875" spans="1:2" x14ac:dyDescent="0.3">
      <c r="A1875" s="14" t="s">
        <v>10147</v>
      </c>
      <c r="B1875" s="7">
        <v>5.2</v>
      </c>
    </row>
    <row r="1876" spans="1:2" x14ac:dyDescent="0.3">
      <c r="A1876" s="15" t="s">
        <v>3913</v>
      </c>
      <c r="B1876" s="9">
        <v>5.3</v>
      </c>
    </row>
    <row r="1877" spans="1:2" x14ac:dyDescent="0.3">
      <c r="A1877" s="14" t="s">
        <v>6283</v>
      </c>
      <c r="B1877" s="7">
        <v>5.4</v>
      </c>
    </row>
    <row r="1878" spans="1:2" x14ac:dyDescent="0.3">
      <c r="A1878" s="15" t="s">
        <v>1681</v>
      </c>
      <c r="B1878" s="9">
        <v>4.9000000000000004</v>
      </c>
    </row>
    <row r="1879" spans="1:2" x14ac:dyDescent="0.3">
      <c r="A1879" s="14" t="s">
        <v>7579</v>
      </c>
      <c r="B1879" s="7">
        <v>5.5</v>
      </c>
    </row>
    <row r="1880" spans="1:2" x14ac:dyDescent="0.3">
      <c r="A1880" s="15" t="s">
        <v>6507</v>
      </c>
      <c r="B1880" s="9">
        <v>6.7</v>
      </c>
    </row>
    <row r="1881" spans="1:2" x14ac:dyDescent="0.3">
      <c r="A1881" s="14" t="s">
        <v>3057</v>
      </c>
      <c r="B1881" s="7">
        <v>3.9</v>
      </c>
    </row>
    <row r="1882" spans="1:2" x14ac:dyDescent="0.3">
      <c r="A1882" s="15" t="s">
        <v>10178</v>
      </c>
      <c r="B1882" s="9">
        <v>7.2</v>
      </c>
    </row>
    <row r="1883" spans="1:2" x14ac:dyDescent="0.3">
      <c r="A1883" s="14" t="s">
        <v>214</v>
      </c>
      <c r="B1883" s="7">
        <v>5.0999999999999996</v>
      </c>
    </row>
    <row r="1884" spans="1:2" x14ac:dyDescent="0.3">
      <c r="A1884" s="15" t="s">
        <v>464</v>
      </c>
      <c r="B1884" s="9">
        <v>6.5</v>
      </c>
    </row>
    <row r="1885" spans="1:2" x14ac:dyDescent="0.3">
      <c r="A1885" s="14" t="s">
        <v>628</v>
      </c>
      <c r="B1885" s="7">
        <v>8.1999999999999993</v>
      </c>
    </row>
    <row r="1886" spans="1:2" x14ac:dyDescent="0.3">
      <c r="A1886" s="15" t="s">
        <v>10194</v>
      </c>
      <c r="B1886" s="9">
        <v>7.7</v>
      </c>
    </row>
    <row r="1887" spans="1:2" x14ac:dyDescent="0.3">
      <c r="A1887" s="14" t="s">
        <v>3913</v>
      </c>
      <c r="B1887" s="7">
        <v>6.1</v>
      </c>
    </row>
    <row r="1888" spans="1:2" x14ac:dyDescent="0.3">
      <c r="A1888" s="15" t="s">
        <v>31</v>
      </c>
      <c r="B1888" s="9">
        <v>8.8000000000000007</v>
      </c>
    </row>
    <row r="1889" spans="1:2" x14ac:dyDescent="0.3">
      <c r="A1889" s="14" t="s">
        <v>3554</v>
      </c>
      <c r="B1889" s="7">
        <v>6.8</v>
      </c>
    </row>
    <row r="1890" spans="1:2" x14ac:dyDescent="0.3">
      <c r="A1890" s="15" t="s">
        <v>1009</v>
      </c>
      <c r="B1890" s="9">
        <v>6.8</v>
      </c>
    </row>
    <row r="1891" spans="1:2" x14ac:dyDescent="0.3">
      <c r="A1891" s="14" t="s">
        <v>5544</v>
      </c>
      <c r="B1891" s="7">
        <v>6.7</v>
      </c>
    </row>
    <row r="1892" spans="1:2" x14ac:dyDescent="0.3">
      <c r="A1892" s="15" t="s">
        <v>3409</v>
      </c>
      <c r="B1892" s="9">
        <v>7.1</v>
      </c>
    </row>
    <row r="1893" spans="1:2" x14ac:dyDescent="0.3">
      <c r="A1893" s="14" t="s">
        <v>10222</v>
      </c>
      <c r="B1893" s="7">
        <v>7.1</v>
      </c>
    </row>
    <row r="1894" spans="1:2" x14ac:dyDescent="0.3">
      <c r="A1894" s="15" t="s">
        <v>1681</v>
      </c>
      <c r="B1894" s="9">
        <v>6.1</v>
      </c>
    </row>
    <row r="1895" spans="1:2" x14ac:dyDescent="0.3">
      <c r="A1895" s="14" t="s">
        <v>5499</v>
      </c>
      <c r="B1895" s="7">
        <v>8</v>
      </c>
    </row>
    <row r="1896" spans="1:2" x14ac:dyDescent="0.3">
      <c r="A1896" s="15" t="s">
        <v>852</v>
      </c>
      <c r="B1896" s="9">
        <v>6.6</v>
      </c>
    </row>
    <row r="1897" spans="1:2" x14ac:dyDescent="0.3">
      <c r="A1897" s="14" t="s">
        <v>200</v>
      </c>
      <c r="B1897" s="7">
        <v>5.4</v>
      </c>
    </row>
    <row r="1898" spans="1:2" x14ac:dyDescent="0.3">
      <c r="A1898" s="15" t="s">
        <v>2527</v>
      </c>
      <c r="B1898" s="9">
        <v>6.1</v>
      </c>
    </row>
    <row r="1899" spans="1:2" x14ac:dyDescent="0.3">
      <c r="A1899" s="14" t="s">
        <v>1009</v>
      </c>
      <c r="B1899" s="7">
        <v>5.6</v>
      </c>
    </row>
    <row r="1900" spans="1:2" x14ac:dyDescent="0.3">
      <c r="A1900" s="15" t="s">
        <v>59</v>
      </c>
      <c r="B1900" s="9">
        <v>5.8</v>
      </c>
    </row>
    <row r="1901" spans="1:2" x14ac:dyDescent="0.3">
      <c r="A1901" s="14" t="s">
        <v>8570</v>
      </c>
      <c r="B1901" s="7">
        <v>2.8</v>
      </c>
    </row>
    <row r="1902" spans="1:2" x14ac:dyDescent="0.3">
      <c r="A1902" s="15" t="s">
        <v>3409</v>
      </c>
      <c r="B1902" s="9">
        <v>6.7</v>
      </c>
    </row>
    <row r="1903" spans="1:2" x14ac:dyDescent="0.3">
      <c r="A1903" s="14" t="s">
        <v>10270</v>
      </c>
      <c r="B1903" s="7">
        <v>5.0999999999999996</v>
      </c>
    </row>
    <row r="1904" spans="1:2" x14ac:dyDescent="0.3">
      <c r="A1904" s="15" t="s">
        <v>214</v>
      </c>
      <c r="B1904" s="9">
        <v>7.2</v>
      </c>
    </row>
    <row r="1905" spans="1:2" x14ac:dyDescent="0.3">
      <c r="A1905" s="14" t="s">
        <v>10280</v>
      </c>
      <c r="B1905" s="7">
        <v>6</v>
      </c>
    </row>
    <row r="1906" spans="1:2" x14ac:dyDescent="0.3">
      <c r="A1906" s="15" t="s">
        <v>1544</v>
      </c>
      <c r="B1906" s="9">
        <v>6.7</v>
      </c>
    </row>
    <row r="1907" spans="1:2" x14ac:dyDescent="0.3">
      <c r="A1907" s="14" t="s">
        <v>1415</v>
      </c>
      <c r="B1907" s="7">
        <v>6.2</v>
      </c>
    </row>
    <row r="1908" spans="1:2" x14ac:dyDescent="0.3">
      <c r="A1908" s="15" t="s">
        <v>3409</v>
      </c>
      <c r="B1908" s="9">
        <v>6.2</v>
      </c>
    </row>
    <row r="1909" spans="1:2" x14ac:dyDescent="0.3">
      <c r="A1909" s="14" t="s">
        <v>7406</v>
      </c>
      <c r="B1909" s="7">
        <v>6.8</v>
      </c>
    </row>
    <row r="1910" spans="1:2" x14ac:dyDescent="0.3">
      <c r="A1910" s="15" t="s">
        <v>1875</v>
      </c>
      <c r="B1910" s="9">
        <v>7.1</v>
      </c>
    </row>
    <row r="1911" spans="1:2" x14ac:dyDescent="0.3">
      <c r="A1911" s="14" t="s">
        <v>3396</v>
      </c>
      <c r="B1911" s="7">
        <v>7.1</v>
      </c>
    </row>
    <row r="1912" spans="1:2" x14ac:dyDescent="0.3">
      <c r="A1912" s="15" t="s">
        <v>10337</v>
      </c>
      <c r="B1912" s="9">
        <v>7</v>
      </c>
    </row>
    <row r="1913" spans="1:2" x14ac:dyDescent="0.3">
      <c r="A1913" s="14" t="s">
        <v>1681</v>
      </c>
      <c r="B1913" s="7">
        <v>7.1</v>
      </c>
    </row>
    <row r="1914" spans="1:2" x14ac:dyDescent="0.3">
      <c r="A1914" s="15" t="s">
        <v>4795</v>
      </c>
      <c r="B1914" s="9">
        <v>6.4</v>
      </c>
    </row>
    <row r="1915" spans="1:2" x14ac:dyDescent="0.3">
      <c r="A1915" s="14" t="s">
        <v>7963</v>
      </c>
      <c r="B1915" s="7">
        <v>7</v>
      </c>
    </row>
    <row r="1916" spans="1:2" x14ac:dyDescent="0.3">
      <c r="A1916" s="15" t="s">
        <v>7906</v>
      </c>
      <c r="B1916" s="9">
        <v>6.2</v>
      </c>
    </row>
    <row r="1917" spans="1:2" x14ac:dyDescent="0.3">
      <c r="A1917" s="14" t="s">
        <v>214</v>
      </c>
      <c r="B1917" s="7">
        <v>7.5</v>
      </c>
    </row>
    <row r="1918" spans="1:2" x14ac:dyDescent="0.3">
      <c r="A1918" s="15" t="s">
        <v>5482</v>
      </c>
      <c r="B1918" s="9">
        <v>4.8</v>
      </c>
    </row>
    <row r="1919" spans="1:2" x14ac:dyDescent="0.3">
      <c r="A1919" s="14" t="s">
        <v>2527</v>
      </c>
      <c r="B1919" s="7">
        <v>7.3</v>
      </c>
    </row>
    <row r="1920" spans="1:2" x14ac:dyDescent="0.3">
      <c r="A1920" s="15" t="s">
        <v>1120</v>
      </c>
      <c r="B1920" s="9">
        <v>5.8</v>
      </c>
    </row>
    <row r="1921" spans="1:2" x14ac:dyDescent="0.3">
      <c r="A1921" s="14" t="s">
        <v>3409</v>
      </c>
      <c r="B1921" s="7">
        <v>7.6</v>
      </c>
    </row>
    <row r="1922" spans="1:2" x14ac:dyDescent="0.3">
      <c r="A1922" s="15" t="s">
        <v>5940</v>
      </c>
      <c r="B1922" s="9">
        <v>5.6</v>
      </c>
    </row>
    <row r="1923" spans="1:2" x14ac:dyDescent="0.3">
      <c r="A1923" s="14" t="s">
        <v>1364</v>
      </c>
      <c r="B1923" s="7">
        <v>7</v>
      </c>
    </row>
    <row r="1924" spans="1:2" x14ac:dyDescent="0.3">
      <c r="A1924" s="15" t="s">
        <v>4075</v>
      </c>
      <c r="B1924" s="9">
        <v>6.6</v>
      </c>
    </row>
    <row r="1925" spans="1:2" x14ac:dyDescent="0.3">
      <c r="A1925" s="14" t="s">
        <v>5316</v>
      </c>
      <c r="B1925" s="7">
        <v>6.5</v>
      </c>
    </row>
    <row r="1926" spans="1:2" x14ac:dyDescent="0.3">
      <c r="A1926" s="15" t="s">
        <v>6326</v>
      </c>
      <c r="B1926" s="9">
        <v>7.4</v>
      </c>
    </row>
    <row r="1927" spans="1:2" x14ac:dyDescent="0.3">
      <c r="A1927" s="14" t="s">
        <v>1671</v>
      </c>
      <c r="B1927" s="7">
        <v>4.5999999999999996</v>
      </c>
    </row>
    <row r="1928" spans="1:2" x14ac:dyDescent="0.3">
      <c r="A1928" s="15" t="s">
        <v>2527</v>
      </c>
      <c r="B1928" s="9">
        <v>6.4</v>
      </c>
    </row>
    <row r="1929" spans="1:2" x14ac:dyDescent="0.3">
      <c r="A1929" s="14" t="s">
        <v>4262</v>
      </c>
      <c r="B1929" s="7">
        <v>5.9</v>
      </c>
    </row>
    <row r="1930" spans="1:2" x14ac:dyDescent="0.3">
      <c r="A1930" s="15" t="s">
        <v>3057</v>
      </c>
      <c r="B1930" s="9">
        <v>6.4</v>
      </c>
    </row>
    <row r="1931" spans="1:2" x14ac:dyDescent="0.3">
      <c r="A1931" s="14" t="s">
        <v>5274</v>
      </c>
      <c r="B1931" s="7">
        <v>6.6</v>
      </c>
    </row>
    <row r="1932" spans="1:2" x14ac:dyDescent="0.3">
      <c r="A1932" s="15" t="s">
        <v>1671</v>
      </c>
      <c r="B1932" s="9">
        <v>6.9</v>
      </c>
    </row>
    <row r="1933" spans="1:2" x14ac:dyDescent="0.3">
      <c r="A1933" s="14" t="s">
        <v>2142</v>
      </c>
      <c r="B1933" s="7">
        <v>5.8</v>
      </c>
    </row>
    <row r="1934" spans="1:2" x14ac:dyDescent="0.3">
      <c r="A1934" s="15" t="s">
        <v>10440</v>
      </c>
      <c r="B1934" s="9">
        <v>6.4</v>
      </c>
    </row>
    <row r="1935" spans="1:2" x14ac:dyDescent="0.3">
      <c r="A1935" s="14" t="s">
        <v>6419</v>
      </c>
      <c r="B1935" s="7">
        <v>5.3</v>
      </c>
    </row>
    <row r="1936" spans="1:2" x14ac:dyDescent="0.3">
      <c r="A1936" s="15" t="s">
        <v>464</v>
      </c>
      <c r="B1936" s="9">
        <v>6.5</v>
      </c>
    </row>
    <row r="1937" spans="1:2" x14ac:dyDescent="0.3">
      <c r="A1937" s="14" t="s">
        <v>787</v>
      </c>
      <c r="B1937" s="7">
        <v>5.7</v>
      </c>
    </row>
    <row r="1938" spans="1:2" x14ac:dyDescent="0.3">
      <c r="A1938" s="15" t="s">
        <v>1671</v>
      </c>
      <c r="B1938" s="9">
        <v>6.7</v>
      </c>
    </row>
    <row r="1939" spans="1:2" x14ac:dyDescent="0.3">
      <c r="A1939" s="14" t="s">
        <v>1401</v>
      </c>
      <c r="B1939" s="7">
        <v>3.9</v>
      </c>
    </row>
    <row r="1940" spans="1:2" x14ac:dyDescent="0.3">
      <c r="A1940" s="15" t="s">
        <v>262</v>
      </c>
      <c r="B1940" s="9">
        <v>4.0999999999999996</v>
      </c>
    </row>
    <row r="1941" spans="1:2" x14ac:dyDescent="0.3">
      <c r="A1941" s="14" t="s">
        <v>10470</v>
      </c>
      <c r="B1941" s="7">
        <v>6.2</v>
      </c>
    </row>
    <row r="1942" spans="1:2" x14ac:dyDescent="0.3">
      <c r="A1942" s="15" t="s">
        <v>2717</v>
      </c>
      <c r="B1942" s="9">
        <v>3.8</v>
      </c>
    </row>
    <row r="1943" spans="1:2" x14ac:dyDescent="0.3">
      <c r="A1943" s="14" t="s">
        <v>334</v>
      </c>
      <c r="B1943" s="7">
        <v>5.0999999999999996</v>
      </c>
    </row>
    <row r="1944" spans="1:2" x14ac:dyDescent="0.3">
      <c r="A1944" s="15" t="s">
        <v>7622</v>
      </c>
      <c r="B1944" s="9">
        <v>7.8</v>
      </c>
    </row>
    <row r="1945" spans="1:2" x14ac:dyDescent="0.3">
      <c r="A1945" s="14" t="s">
        <v>10493</v>
      </c>
      <c r="B1945" s="7">
        <v>7.8</v>
      </c>
    </row>
    <row r="1946" spans="1:2" x14ac:dyDescent="0.3">
      <c r="A1946" s="15" t="s">
        <v>1423</v>
      </c>
      <c r="B1946" s="9">
        <v>6.1</v>
      </c>
    </row>
    <row r="1947" spans="1:2" x14ac:dyDescent="0.3">
      <c r="A1947" s="14" t="s">
        <v>5967</v>
      </c>
      <c r="B1947" s="7">
        <v>5.8</v>
      </c>
    </row>
    <row r="1948" spans="1:2" x14ac:dyDescent="0.3">
      <c r="A1948" s="15" t="s">
        <v>1924</v>
      </c>
      <c r="B1948" s="9">
        <v>6.3</v>
      </c>
    </row>
    <row r="1949" spans="1:2" x14ac:dyDescent="0.3">
      <c r="A1949" s="14" t="s">
        <v>4075</v>
      </c>
      <c r="B1949" s="7">
        <v>5.4</v>
      </c>
    </row>
    <row r="1950" spans="1:2" x14ac:dyDescent="0.3">
      <c r="A1950" s="15" t="s">
        <v>10521</v>
      </c>
      <c r="B1950" s="9">
        <v>7.3</v>
      </c>
    </row>
    <row r="1951" spans="1:2" x14ac:dyDescent="0.3">
      <c r="A1951" s="14" t="s">
        <v>2125</v>
      </c>
      <c r="B1951" s="7">
        <v>6.8</v>
      </c>
    </row>
    <row r="1952" spans="1:2" x14ac:dyDescent="0.3">
      <c r="A1952" s="15" t="s">
        <v>2142</v>
      </c>
      <c r="B1952" s="9">
        <v>7.3</v>
      </c>
    </row>
    <row r="1953" spans="1:2" x14ac:dyDescent="0.3">
      <c r="A1953" s="14" t="s">
        <v>4219</v>
      </c>
      <c r="B1953" s="7">
        <v>6.5</v>
      </c>
    </row>
    <row r="1954" spans="1:2" x14ac:dyDescent="0.3">
      <c r="A1954" s="15" t="s">
        <v>2125</v>
      </c>
      <c r="B1954" s="9">
        <v>7.2</v>
      </c>
    </row>
    <row r="1955" spans="1:2" x14ac:dyDescent="0.3">
      <c r="A1955" s="14" t="s">
        <v>1681</v>
      </c>
      <c r="B1955" s="7">
        <v>6.3</v>
      </c>
    </row>
    <row r="1956" spans="1:2" x14ac:dyDescent="0.3">
      <c r="A1956" s="15" t="s">
        <v>50</v>
      </c>
      <c r="B1956" s="9">
        <v>5.9</v>
      </c>
    </row>
    <row r="1957" spans="1:2" x14ac:dyDescent="0.3">
      <c r="A1957" s="14" t="s">
        <v>10559</v>
      </c>
      <c r="B1957" s="7">
        <v>7.8</v>
      </c>
    </row>
    <row r="1958" spans="1:2" x14ac:dyDescent="0.3">
      <c r="A1958" s="15" t="s">
        <v>1671</v>
      </c>
      <c r="B1958" s="9">
        <v>7.4</v>
      </c>
    </row>
    <row r="1959" spans="1:2" x14ac:dyDescent="0.3">
      <c r="A1959" s="14" t="s">
        <v>165</v>
      </c>
      <c r="B1959" s="7">
        <v>4.8</v>
      </c>
    </row>
    <row r="1960" spans="1:2" x14ac:dyDescent="0.3">
      <c r="A1960" s="15" t="s">
        <v>3794</v>
      </c>
      <c r="B1960" s="9">
        <v>6.3</v>
      </c>
    </row>
    <row r="1961" spans="1:2" x14ac:dyDescent="0.3">
      <c r="A1961" s="14" t="s">
        <v>1415</v>
      </c>
      <c r="B1961" s="7">
        <v>7.8</v>
      </c>
    </row>
    <row r="1962" spans="1:2" x14ac:dyDescent="0.3">
      <c r="A1962" s="15" t="s">
        <v>1726</v>
      </c>
      <c r="B1962" s="9">
        <v>7.5</v>
      </c>
    </row>
    <row r="1963" spans="1:2" x14ac:dyDescent="0.3">
      <c r="A1963" s="14" t="s">
        <v>334</v>
      </c>
      <c r="B1963" s="7">
        <v>6.8</v>
      </c>
    </row>
    <row r="1964" spans="1:2" x14ac:dyDescent="0.3">
      <c r="A1964" s="15" t="s">
        <v>3265</v>
      </c>
      <c r="B1964" s="9">
        <v>6.6</v>
      </c>
    </row>
    <row r="1965" spans="1:2" x14ac:dyDescent="0.3">
      <c r="A1965" s="14" t="s">
        <v>4332</v>
      </c>
      <c r="B1965" s="7">
        <v>4.5999999999999996</v>
      </c>
    </row>
    <row r="1966" spans="1:2" x14ac:dyDescent="0.3">
      <c r="A1966" s="15" t="s">
        <v>1415</v>
      </c>
      <c r="B1966" s="9">
        <v>7.1</v>
      </c>
    </row>
    <row r="1967" spans="1:2" x14ac:dyDescent="0.3">
      <c r="A1967" s="14" t="s">
        <v>2527</v>
      </c>
      <c r="B1967" s="7">
        <v>6.1</v>
      </c>
    </row>
    <row r="1968" spans="1:2" x14ac:dyDescent="0.3">
      <c r="A1968" s="15" t="s">
        <v>214</v>
      </c>
      <c r="B1968" s="9">
        <v>6.7</v>
      </c>
    </row>
    <row r="1969" spans="1:2" x14ac:dyDescent="0.3">
      <c r="A1969" s="14" t="s">
        <v>1924</v>
      </c>
      <c r="B1969" s="7">
        <v>7.1</v>
      </c>
    </row>
    <row r="1970" spans="1:2" x14ac:dyDescent="0.3">
      <c r="A1970" s="15" t="s">
        <v>1415</v>
      </c>
      <c r="B1970" s="9">
        <v>5.8</v>
      </c>
    </row>
    <row r="1971" spans="1:2" x14ac:dyDescent="0.3">
      <c r="A1971" s="14" t="s">
        <v>3409</v>
      </c>
      <c r="B1971" s="7">
        <v>6.7</v>
      </c>
    </row>
    <row r="1972" spans="1:2" x14ac:dyDescent="0.3">
      <c r="A1972" s="15" t="s">
        <v>5926</v>
      </c>
      <c r="B1972" s="9">
        <v>5.8</v>
      </c>
    </row>
    <row r="1973" spans="1:2" x14ac:dyDescent="0.3">
      <c r="A1973" s="14" t="s">
        <v>4332</v>
      </c>
      <c r="B1973" s="7">
        <v>6.8</v>
      </c>
    </row>
    <row r="1974" spans="1:2" x14ac:dyDescent="0.3">
      <c r="A1974" s="15" t="s">
        <v>127</v>
      </c>
      <c r="B1974" s="9">
        <v>8.5</v>
      </c>
    </row>
    <row r="1975" spans="1:2" x14ac:dyDescent="0.3">
      <c r="A1975" s="14" t="s">
        <v>2358</v>
      </c>
      <c r="B1975" s="7">
        <v>6.6</v>
      </c>
    </row>
    <row r="1976" spans="1:2" x14ac:dyDescent="0.3">
      <c r="A1976" s="15" t="s">
        <v>1849</v>
      </c>
      <c r="B1976" s="9">
        <v>7.7</v>
      </c>
    </row>
    <row r="1977" spans="1:2" x14ac:dyDescent="0.3">
      <c r="A1977" s="14" t="s">
        <v>3171</v>
      </c>
      <c r="B1977" s="7">
        <v>4.7</v>
      </c>
    </row>
    <row r="1978" spans="1:2" x14ac:dyDescent="0.3">
      <c r="A1978" s="15" t="s">
        <v>422</v>
      </c>
      <c r="B1978" s="9">
        <v>6.4</v>
      </c>
    </row>
    <row r="1979" spans="1:2" x14ac:dyDescent="0.3">
      <c r="A1979" s="14" t="s">
        <v>1671</v>
      </c>
      <c r="B1979" s="7">
        <v>5.5</v>
      </c>
    </row>
    <row r="1980" spans="1:2" x14ac:dyDescent="0.3">
      <c r="A1980" s="15" t="s">
        <v>6648</v>
      </c>
      <c r="B1980" s="9">
        <v>8.6</v>
      </c>
    </row>
    <row r="1981" spans="1:2" x14ac:dyDescent="0.3">
      <c r="A1981" s="14" t="s">
        <v>6419</v>
      </c>
      <c r="B1981" s="7">
        <v>7</v>
      </c>
    </row>
    <row r="1982" spans="1:2" x14ac:dyDescent="0.3">
      <c r="A1982" s="15" t="s">
        <v>10667</v>
      </c>
      <c r="B1982" s="9">
        <v>7.1</v>
      </c>
    </row>
    <row r="1983" spans="1:2" x14ac:dyDescent="0.3">
      <c r="A1983" s="14" t="s">
        <v>8570</v>
      </c>
      <c r="B1983" s="7">
        <v>5.7</v>
      </c>
    </row>
    <row r="1984" spans="1:2" x14ac:dyDescent="0.3">
      <c r="A1984" s="15" t="s">
        <v>10679</v>
      </c>
      <c r="B1984" s="9">
        <v>3.7</v>
      </c>
    </row>
    <row r="1985" spans="1:2" x14ac:dyDescent="0.3">
      <c r="A1985" s="14" t="s">
        <v>3030</v>
      </c>
      <c r="B1985" s="7">
        <v>7.5</v>
      </c>
    </row>
    <row r="1986" spans="1:2" x14ac:dyDescent="0.3">
      <c r="A1986" s="15" t="s">
        <v>9780</v>
      </c>
      <c r="B1986" s="9">
        <v>4.5999999999999996</v>
      </c>
    </row>
    <row r="1987" spans="1:2" x14ac:dyDescent="0.3">
      <c r="A1987" s="14" t="s">
        <v>1671</v>
      </c>
      <c r="B1987" s="7">
        <v>4.9000000000000004</v>
      </c>
    </row>
    <row r="1988" spans="1:2" x14ac:dyDescent="0.3">
      <c r="A1988" s="15" t="s">
        <v>6419</v>
      </c>
      <c r="B1988" s="9">
        <v>7.1</v>
      </c>
    </row>
    <row r="1989" spans="1:2" x14ac:dyDescent="0.3">
      <c r="A1989" s="14" t="s">
        <v>262</v>
      </c>
      <c r="B1989" s="7">
        <v>5.8</v>
      </c>
    </row>
    <row r="1990" spans="1:2" x14ac:dyDescent="0.3">
      <c r="A1990" s="15" t="s">
        <v>1009</v>
      </c>
      <c r="B1990" s="9">
        <v>5.4</v>
      </c>
    </row>
    <row r="1991" spans="1:2" x14ac:dyDescent="0.3">
      <c r="A1991" s="14" t="s">
        <v>2527</v>
      </c>
      <c r="B1991" s="7">
        <v>7.3</v>
      </c>
    </row>
    <row r="1992" spans="1:2" x14ac:dyDescent="0.3">
      <c r="A1992" s="15" t="s">
        <v>10711</v>
      </c>
      <c r="B1992" s="9">
        <v>7.1</v>
      </c>
    </row>
    <row r="1993" spans="1:2" x14ac:dyDescent="0.3">
      <c r="A1993" s="14" t="s">
        <v>10717</v>
      </c>
      <c r="B1993" s="7">
        <v>5.8</v>
      </c>
    </row>
    <row r="1994" spans="1:2" x14ac:dyDescent="0.3">
      <c r="A1994" s="15" t="s">
        <v>5940</v>
      </c>
      <c r="B1994" s="9">
        <v>8.1</v>
      </c>
    </row>
    <row r="1995" spans="1:2" x14ac:dyDescent="0.3">
      <c r="A1995" s="14" t="s">
        <v>5788</v>
      </c>
      <c r="B1995" s="7">
        <v>5.7</v>
      </c>
    </row>
    <row r="1996" spans="1:2" x14ac:dyDescent="0.3">
      <c r="A1996" s="15" t="s">
        <v>1415</v>
      </c>
      <c r="B1996" s="9">
        <v>4.4000000000000004</v>
      </c>
    </row>
    <row r="1997" spans="1:2" x14ac:dyDescent="0.3">
      <c r="A1997" s="14" t="s">
        <v>10734</v>
      </c>
      <c r="B1997" s="7">
        <v>7.9</v>
      </c>
    </row>
    <row r="1998" spans="1:2" x14ac:dyDescent="0.3">
      <c r="A1998" s="15" t="s">
        <v>214</v>
      </c>
      <c r="B1998" s="9">
        <v>7.6</v>
      </c>
    </row>
    <row r="1999" spans="1:2" x14ac:dyDescent="0.3">
      <c r="A1999" s="14" t="s">
        <v>9193</v>
      </c>
      <c r="B1999" s="7">
        <v>4.8</v>
      </c>
    </row>
    <row r="2000" spans="1:2" x14ac:dyDescent="0.3">
      <c r="A2000" s="15" t="s">
        <v>1671</v>
      </c>
      <c r="B2000" s="9">
        <v>6.7</v>
      </c>
    </row>
    <row r="2001" spans="1:2" x14ac:dyDescent="0.3">
      <c r="A2001" s="14" t="s">
        <v>1681</v>
      </c>
      <c r="B2001" s="7">
        <v>2.7</v>
      </c>
    </row>
    <row r="2002" spans="1:2" x14ac:dyDescent="0.3">
      <c r="A2002" s="15" t="s">
        <v>628</v>
      </c>
      <c r="B2002" s="9">
        <v>5.8</v>
      </c>
    </row>
    <row r="2003" spans="1:2" x14ac:dyDescent="0.3">
      <c r="A2003" s="14" t="s">
        <v>5940</v>
      </c>
      <c r="B2003" s="7">
        <v>7.5</v>
      </c>
    </row>
    <row r="2004" spans="1:2" x14ac:dyDescent="0.3">
      <c r="A2004" s="15" t="s">
        <v>10770</v>
      </c>
      <c r="B2004" s="9">
        <v>5.4</v>
      </c>
    </row>
    <row r="2005" spans="1:2" x14ac:dyDescent="0.3">
      <c r="A2005" s="14" t="s">
        <v>6132</v>
      </c>
      <c r="B2005" s="7">
        <v>4.0999999999999996</v>
      </c>
    </row>
    <row r="2006" spans="1:2" x14ac:dyDescent="0.3">
      <c r="A2006" s="15" t="s">
        <v>1924</v>
      </c>
      <c r="B2006" s="9">
        <v>5.9</v>
      </c>
    </row>
    <row r="2007" spans="1:2" x14ac:dyDescent="0.3">
      <c r="A2007" s="14" t="s">
        <v>10787</v>
      </c>
      <c r="B2007" s="7">
        <v>6.3</v>
      </c>
    </row>
    <row r="2008" spans="1:2" x14ac:dyDescent="0.3">
      <c r="A2008" s="15" t="s">
        <v>9353</v>
      </c>
      <c r="B2008" s="9">
        <v>6.8</v>
      </c>
    </row>
    <row r="2009" spans="1:2" x14ac:dyDescent="0.3">
      <c r="A2009" s="14" t="s">
        <v>4219</v>
      </c>
      <c r="B2009" s="7">
        <v>2.2999999999999998</v>
      </c>
    </row>
    <row r="2010" spans="1:2" x14ac:dyDescent="0.3">
      <c r="A2010" s="15" t="s">
        <v>10811</v>
      </c>
      <c r="B2010" s="9">
        <v>8.1</v>
      </c>
    </row>
    <row r="2011" spans="1:2" x14ac:dyDescent="0.3">
      <c r="A2011" s="14" t="s">
        <v>2125</v>
      </c>
      <c r="B2011" s="7">
        <v>6.1</v>
      </c>
    </row>
    <row r="2012" spans="1:2" x14ac:dyDescent="0.3">
      <c r="A2012" s="15" t="s">
        <v>5544</v>
      </c>
      <c r="B2012" s="9">
        <v>5</v>
      </c>
    </row>
    <row r="2013" spans="1:2" x14ac:dyDescent="0.3">
      <c r="A2013" s="14" t="s">
        <v>1415</v>
      </c>
      <c r="B2013" s="7">
        <v>5.5</v>
      </c>
    </row>
    <row r="2014" spans="1:2" x14ac:dyDescent="0.3">
      <c r="A2014" s="15" t="s">
        <v>10827</v>
      </c>
      <c r="B2014" s="9">
        <v>6.2</v>
      </c>
    </row>
    <row r="2015" spans="1:2" x14ac:dyDescent="0.3">
      <c r="A2015" s="14" t="s">
        <v>9762</v>
      </c>
      <c r="B2015" s="7">
        <v>6.2</v>
      </c>
    </row>
    <row r="2016" spans="1:2" x14ac:dyDescent="0.3">
      <c r="A2016" s="15" t="s">
        <v>2125</v>
      </c>
      <c r="B2016" s="9">
        <v>6.3</v>
      </c>
    </row>
    <row r="2017" spans="1:2" x14ac:dyDescent="0.3">
      <c r="A2017" s="14" t="s">
        <v>4296</v>
      </c>
      <c r="B2017" s="7">
        <v>6.7</v>
      </c>
    </row>
    <row r="2018" spans="1:2" x14ac:dyDescent="0.3">
      <c r="A2018" s="15" t="s">
        <v>1671</v>
      </c>
      <c r="B2018" s="9">
        <v>3.5</v>
      </c>
    </row>
    <row r="2019" spans="1:2" x14ac:dyDescent="0.3">
      <c r="A2019" s="14" t="s">
        <v>3409</v>
      </c>
      <c r="B2019" s="7">
        <v>7.5</v>
      </c>
    </row>
    <row r="2020" spans="1:2" x14ac:dyDescent="0.3">
      <c r="A2020" s="15" t="s">
        <v>2527</v>
      </c>
      <c r="B2020" s="9">
        <v>6.6</v>
      </c>
    </row>
    <row r="2021" spans="1:2" x14ac:dyDescent="0.3">
      <c r="A2021" s="14" t="s">
        <v>8060</v>
      </c>
      <c r="B2021" s="7">
        <v>7.5</v>
      </c>
    </row>
    <row r="2022" spans="1:2" x14ac:dyDescent="0.3">
      <c r="A2022" s="15" t="s">
        <v>2136</v>
      </c>
      <c r="B2022" s="9">
        <v>7.2</v>
      </c>
    </row>
    <row r="2023" spans="1:2" x14ac:dyDescent="0.3">
      <c r="A2023" s="14" t="s">
        <v>5544</v>
      </c>
      <c r="B2023" s="7">
        <v>4.8</v>
      </c>
    </row>
    <row r="2024" spans="1:2" x14ac:dyDescent="0.3">
      <c r="A2024" s="15" t="s">
        <v>2142</v>
      </c>
      <c r="B2024" s="9">
        <v>6.6</v>
      </c>
    </row>
    <row r="2025" spans="1:2" x14ac:dyDescent="0.3">
      <c r="A2025" s="14" t="s">
        <v>1671</v>
      </c>
      <c r="B2025" s="7">
        <v>3.5</v>
      </c>
    </row>
    <row r="2026" spans="1:2" x14ac:dyDescent="0.3">
      <c r="A2026" s="15" t="s">
        <v>5940</v>
      </c>
      <c r="B2026" s="9">
        <v>7.6</v>
      </c>
    </row>
    <row r="2027" spans="1:2" x14ac:dyDescent="0.3">
      <c r="A2027" s="14" t="s">
        <v>10898</v>
      </c>
      <c r="B2027" s="7">
        <v>6.3</v>
      </c>
    </row>
    <row r="2028" spans="1:2" x14ac:dyDescent="0.3">
      <c r="A2028" s="15" t="s">
        <v>6403</v>
      </c>
      <c r="B2028" s="9">
        <v>5.5</v>
      </c>
    </row>
    <row r="2029" spans="1:2" x14ac:dyDescent="0.3">
      <c r="A2029" s="14" t="s">
        <v>4219</v>
      </c>
      <c r="B2029" s="7">
        <v>6.3</v>
      </c>
    </row>
    <row r="2030" spans="1:2" x14ac:dyDescent="0.3">
      <c r="A2030" s="15" t="s">
        <v>2142</v>
      </c>
      <c r="B2030" s="9">
        <v>6.5</v>
      </c>
    </row>
    <row r="2031" spans="1:2" x14ac:dyDescent="0.3">
      <c r="A2031" s="14" t="s">
        <v>4075</v>
      </c>
      <c r="B2031" s="7">
        <v>6.9</v>
      </c>
    </row>
    <row r="2032" spans="1:2" x14ac:dyDescent="0.3">
      <c r="A2032" s="15" t="s">
        <v>5788</v>
      </c>
      <c r="B2032" s="9">
        <v>7.6</v>
      </c>
    </row>
    <row r="2033" spans="1:2" x14ac:dyDescent="0.3">
      <c r="A2033" s="14" t="s">
        <v>5103</v>
      </c>
      <c r="B2033" s="7">
        <v>3.9</v>
      </c>
    </row>
    <row r="2034" spans="1:2" x14ac:dyDescent="0.3">
      <c r="A2034" s="15" t="s">
        <v>2125</v>
      </c>
      <c r="B2034" s="9">
        <v>6.1</v>
      </c>
    </row>
    <row r="2035" spans="1:2" x14ac:dyDescent="0.3">
      <c r="A2035" s="14" t="s">
        <v>5274</v>
      </c>
      <c r="B2035" s="7">
        <v>7.3</v>
      </c>
    </row>
    <row r="2036" spans="1:2" x14ac:dyDescent="0.3">
      <c r="A2036" s="15" t="s">
        <v>6919</v>
      </c>
      <c r="B2036" s="9">
        <v>8.3000000000000007</v>
      </c>
    </row>
    <row r="2037" spans="1:2" x14ac:dyDescent="0.3">
      <c r="A2037" s="14" t="s">
        <v>2717</v>
      </c>
      <c r="B2037" s="7">
        <v>5.8</v>
      </c>
    </row>
    <row r="2038" spans="1:2" x14ac:dyDescent="0.3">
      <c r="A2038" s="15" t="s">
        <v>464</v>
      </c>
      <c r="B2038" s="9">
        <v>6.8</v>
      </c>
    </row>
    <row r="2039" spans="1:2" x14ac:dyDescent="0.3">
      <c r="A2039" s="14" t="s">
        <v>1904</v>
      </c>
      <c r="B2039" s="7">
        <v>7</v>
      </c>
    </row>
    <row r="2040" spans="1:2" x14ac:dyDescent="0.3">
      <c r="A2040" s="15" t="s">
        <v>10960</v>
      </c>
      <c r="B2040" s="9">
        <v>5.9</v>
      </c>
    </row>
    <row r="2041" spans="1:2" x14ac:dyDescent="0.3">
      <c r="A2041" s="14" t="s">
        <v>2208</v>
      </c>
      <c r="B2041" s="7">
        <v>6.5</v>
      </c>
    </row>
    <row r="2042" spans="1:2" x14ac:dyDescent="0.3">
      <c r="A2042" s="15" t="s">
        <v>1681</v>
      </c>
      <c r="B2042" s="9">
        <v>6.4</v>
      </c>
    </row>
    <row r="2043" spans="1:2" x14ac:dyDescent="0.3">
      <c r="A2043" s="14" t="s">
        <v>9780</v>
      </c>
      <c r="B2043" s="7">
        <v>5.8</v>
      </c>
    </row>
    <row r="2044" spans="1:2" x14ac:dyDescent="0.3">
      <c r="A2044" s="15" t="s">
        <v>5544</v>
      </c>
      <c r="B2044" s="9">
        <v>5.0999999999999996</v>
      </c>
    </row>
    <row r="2045" spans="1:2" x14ac:dyDescent="0.3">
      <c r="A2045" s="14" t="s">
        <v>10987</v>
      </c>
      <c r="B2045" s="7">
        <v>6.8</v>
      </c>
    </row>
    <row r="2046" spans="1:2" x14ac:dyDescent="0.3">
      <c r="A2046" s="15" t="s">
        <v>1985</v>
      </c>
      <c r="B2046" s="9">
        <v>5.3</v>
      </c>
    </row>
    <row r="2047" spans="1:2" x14ac:dyDescent="0.3">
      <c r="A2047" s="14" t="s">
        <v>8945</v>
      </c>
      <c r="B2047" s="7">
        <v>5.3</v>
      </c>
    </row>
    <row r="2048" spans="1:2" x14ac:dyDescent="0.3">
      <c r="A2048" s="15" t="s">
        <v>515</v>
      </c>
      <c r="B2048" s="9">
        <v>4.9000000000000004</v>
      </c>
    </row>
    <row r="2049" spans="1:2" x14ac:dyDescent="0.3">
      <c r="A2049" s="14" t="s">
        <v>9193</v>
      </c>
      <c r="B2049" s="7">
        <v>6.8</v>
      </c>
    </row>
    <row r="2050" spans="1:2" x14ac:dyDescent="0.3">
      <c r="A2050" s="15" t="s">
        <v>11013</v>
      </c>
      <c r="B2050" s="9">
        <v>7.1</v>
      </c>
    </row>
    <row r="2051" spans="1:2" x14ac:dyDescent="0.3">
      <c r="A2051" s="14" t="s">
        <v>4904</v>
      </c>
      <c r="B2051" s="7">
        <v>6.1</v>
      </c>
    </row>
    <row r="2052" spans="1:2" x14ac:dyDescent="0.3">
      <c r="A2052" s="15" t="s">
        <v>3030</v>
      </c>
      <c r="B2052" s="9">
        <v>8.5</v>
      </c>
    </row>
    <row r="2053" spans="1:2" x14ac:dyDescent="0.3">
      <c r="A2053" s="14" t="s">
        <v>1681</v>
      </c>
      <c r="B2053" s="7">
        <v>5.9</v>
      </c>
    </row>
    <row r="2054" spans="1:2" x14ac:dyDescent="0.3">
      <c r="A2054" s="15" t="s">
        <v>214</v>
      </c>
      <c r="B2054" s="9">
        <v>6.3</v>
      </c>
    </row>
    <row r="2055" spans="1:2" x14ac:dyDescent="0.3">
      <c r="A2055" s="14" t="s">
        <v>2527</v>
      </c>
      <c r="B2055" s="7">
        <v>5.9</v>
      </c>
    </row>
    <row r="2056" spans="1:2" x14ac:dyDescent="0.3">
      <c r="A2056" s="15" t="s">
        <v>1671</v>
      </c>
      <c r="B2056" s="9">
        <v>5.4</v>
      </c>
    </row>
    <row r="2057" spans="1:2" x14ac:dyDescent="0.3">
      <c r="A2057" s="14" t="s">
        <v>3932</v>
      </c>
      <c r="B2057" s="7">
        <v>6.9</v>
      </c>
    </row>
    <row r="2058" spans="1:2" x14ac:dyDescent="0.3">
      <c r="A2058" s="15" t="s">
        <v>3409</v>
      </c>
      <c r="B2058" s="9">
        <v>7.5</v>
      </c>
    </row>
    <row r="2059" spans="1:2" x14ac:dyDescent="0.3">
      <c r="A2059" s="14" t="s">
        <v>11069</v>
      </c>
      <c r="B2059" s="7">
        <v>8.1999999999999993</v>
      </c>
    </row>
    <row r="2060" spans="1:2" x14ac:dyDescent="0.3">
      <c r="A2060" s="15" t="s">
        <v>1671</v>
      </c>
      <c r="B2060" s="9">
        <v>5.9</v>
      </c>
    </row>
    <row r="2061" spans="1:2" x14ac:dyDescent="0.3">
      <c r="A2061" s="14" t="s">
        <v>11077</v>
      </c>
      <c r="B2061" s="7">
        <v>5</v>
      </c>
    </row>
    <row r="2062" spans="1:2" x14ac:dyDescent="0.3">
      <c r="A2062" s="15" t="s">
        <v>11081</v>
      </c>
      <c r="B2062" s="9">
        <v>7.3</v>
      </c>
    </row>
    <row r="2063" spans="1:2" x14ac:dyDescent="0.3">
      <c r="A2063" s="14" t="s">
        <v>11086</v>
      </c>
      <c r="B2063" s="7">
        <v>6.4</v>
      </c>
    </row>
    <row r="2064" spans="1:2" x14ac:dyDescent="0.3">
      <c r="A2064" s="15" t="s">
        <v>1415</v>
      </c>
      <c r="B2064" s="9">
        <v>6.6</v>
      </c>
    </row>
    <row r="2065" spans="1:2" x14ac:dyDescent="0.3">
      <c r="A2065" s="14" t="s">
        <v>11096</v>
      </c>
      <c r="B2065" s="7">
        <v>7.8</v>
      </c>
    </row>
    <row r="2066" spans="1:2" x14ac:dyDescent="0.3">
      <c r="A2066" s="15" t="s">
        <v>11108</v>
      </c>
      <c r="B2066" s="9">
        <v>4</v>
      </c>
    </row>
    <row r="2067" spans="1:2" x14ac:dyDescent="0.3">
      <c r="A2067" s="14" t="s">
        <v>3409</v>
      </c>
      <c r="B2067" s="7">
        <v>7.6</v>
      </c>
    </row>
    <row r="2068" spans="1:2" x14ac:dyDescent="0.3">
      <c r="A2068" s="15" t="s">
        <v>3409</v>
      </c>
      <c r="B2068" s="9">
        <v>7.7</v>
      </c>
    </row>
    <row r="2069" spans="1:2" x14ac:dyDescent="0.3">
      <c r="A2069" s="14" t="s">
        <v>464</v>
      </c>
      <c r="B2069" s="7">
        <v>5.8</v>
      </c>
    </row>
    <row r="2070" spans="1:2" x14ac:dyDescent="0.3">
      <c r="A2070" s="15" t="s">
        <v>1681</v>
      </c>
      <c r="B2070" s="9">
        <v>5.6</v>
      </c>
    </row>
    <row r="2071" spans="1:2" x14ac:dyDescent="0.3">
      <c r="A2071" s="14" t="s">
        <v>1681</v>
      </c>
      <c r="B2071" s="7">
        <v>5.3</v>
      </c>
    </row>
    <row r="2072" spans="1:2" x14ac:dyDescent="0.3">
      <c r="A2072" s="15" t="s">
        <v>5940</v>
      </c>
      <c r="B2072" s="9">
        <v>6.6</v>
      </c>
    </row>
    <row r="2073" spans="1:2" x14ac:dyDescent="0.3">
      <c r="A2073" s="14" t="s">
        <v>1671</v>
      </c>
      <c r="B2073" s="7">
        <v>1.9</v>
      </c>
    </row>
    <row r="2074" spans="1:2" x14ac:dyDescent="0.3">
      <c r="A2074" s="15" t="s">
        <v>334</v>
      </c>
      <c r="B2074" s="9">
        <v>5.7</v>
      </c>
    </row>
    <row r="2075" spans="1:2" x14ac:dyDescent="0.3">
      <c r="A2075" s="14" t="s">
        <v>422</v>
      </c>
      <c r="B2075" s="7">
        <v>6.6</v>
      </c>
    </row>
    <row r="2076" spans="1:2" x14ac:dyDescent="0.3">
      <c r="A2076" s="15" t="s">
        <v>1681</v>
      </c>
      <c r="B2076" s="9">
        <v>6</v>
      </c>
    </row>
    <row r="2077" spans="1:2" x14ac:dyDescent="0.3">
      <c r="A2077" s="14" t="s">
        <v>227</v>
      </c>
      <c r="B2077" s="7">
        <v>6.1</v>
      </c>
    </row>
    <row r="2078" spans="1:2" x14ac:dyDescent="0.3">
      <c r="A2078" s="15" t="s">
        <v>1671</v>
      </c>
      <c r="B2078" s="9">
        <v>4.8</v>
      </c>
    </row>
    <row r="2079" spans="1:2" x14ac:dyDescent="0.3">
      <c r="A2079" s="14" t="s">
        <v>1401</v>
      </c>
      <c r="B2079" s="7">
        <v>6.2</v>
      </c>
    </row>
    <row r="2080" spans="1:2" x14ac:dyDescent="0.3">
      <c r="A2080" s="15" t="s">
        <v>1009</v>
      </c>
      <c r="B2080" s="9">
        <v>7.5</v>
      </c>
    </row>
    <row r="2081" spans="1:2" x14ac:dyDescent="0.3">
      <c r="A2081" s="14" t="s">
        <v>5940</v>
      </c>
      <c r="B2081" s="7">
        <v>6.3</v>
      </c>
    </row>
    <row r="2082" spans="1:2" x14ac:dyDescent="0.3">
      <c r="A2082" s="15" t="s">
        <v>11190</v>
      </c>
      <c r="B2082" s="9">
        <v>7.1</v>
      </c>
    </row>
    <row r="2083" spans="1:2" x14ac:dyDescent="0.3">
      <c r="A2083" s="14" t="s">
        <v>2527</v>
      </c>
      <c r="B2083" s="7">
        <v>6.6</v>
      </c>
    </row>
    <row r="2084" spans="1:2" x14ac:dyDescent="0.3">
      <c r="A2084" s="15" t="s">
        <v>11197</v>
      </c>
      <c r="B2084" s="9">
        <v>6.1</v>
      </c>
    </row>
    <row r="2085" spans="1:2" x14ac:dyDescent="0.3">
      <c r="A2085" s="14" t="s">
        <v>2490</v>
      </c>
      <c r="B2085" s="7">
        <v>6.7</v>
      </c>
    </row>
    <row r="2086" spans="1:2" x14ac:dyDescent="0.3">
      <c r="A2086" s="15" t="s">
        <v>334</v>
      </c>
      <c r="B2086" s="9">
        <v>5.6</v>
      </c>
    </row>
    <row r="2087" spans="1:2" x14ac:dyDescent="0.3">
      <c r="A2087" s="14" t="s">
        <v>5979</v>
      </c>
      <c r="B2087" s="7">
        <v>7.2</v>
      </c>
    </row>
    <row r="2088" spans="1:2" x14ac:dyDescent="0.3">
      <c r="A2088" s="15" t="s">
        <v>8997</v>
      </c>
      <c r="B2088" s="9">
        <v>4.3</v>
      </c>
    </row>
    <row r="2089" spans="1:2" x14ac:dyDescent="0.3">
      <c r="A2089" s="14" t="s">
        <v>1671</v>
      </c>
      <c r="B2089" s="7">
        <v>6.4</v>
      </c>
    </row>
    <row r="2090" spans="1:2" x14ac:dyDescent="0.3">
      <c r="A2090" s="15" t="s">
        <v>11225</v>
      </c>
      <c r="B2090" s="9">
        <v>7.1</v>
      </c>
    </row>
    <row r="2091" spans="1:2" x14ac:dyDescent="0.3">
      <c r="A2091" s="14" t="s">
        <v>464</v>
      </c>
      <c r="B2091" s="7">
        <v>6.3</v>
      </c>
    </row>
    <row r="2092" spans="1:2" x14ac:dyDescent="0.3">
      <c r="A2092" s="15" t="s">
        <v>1671</v>
      </c>
      <c r="B2092" s="9">
        <v>7.4</v>
      </c>
    </row>
    <row r="2093" spans="1:2" x14ac:dyDescent="0.3">
      <c r="A2093" s="14" t="s">
        <v>1681</v>
      </c>
      <c r="B2093" s="7">
        <v>6.1</v>
      </c>
    </row>
    <row r="2094" spans="1:2" x14ac:dyDescent="0.3">
      <c r="A2094" s="15" t="s">
        <v>2527</v>
      </c>
      <c r="B2094" s="9">
        <v>6.6</v>
      </c>
    </row>
    <row r="2095" spans="1:2" x14ac:dyDescent="0.3">
      <c r="A2095" s="14" t="s">
        <v>1009</v>
      </c>
      <c r="B2095" s="7">
        <v>6</v>
      </c>
    </row>
    <row r="2096" spans="1:2" x14ac:dyDescent="0.3">
      <c r="A2096" s="15" t="s">
        <v>11250</v>
      </c>
      <c r="B2096" s="9">
        <v>6.8</v>
      </c>
    </row>
    <row r="2097" spans="1:2" x14ac:dyDescent="0.3">
      <c r="A2097" s="14" t="s">
        <v>334</v>
      </c>
      <c r="B2097" s="7">
        <v>6.8</v>
      </c>
    </row>
    <row r="2098" spans="1:2" x14ac:dyDescent="0.3">
      <c r="A2098" s="15" t="s">
        <v>7043</v>
      </c>
      <c r="B2098" s="9">
        <v>7.2</v>
      </c>
    </row>
    <row r="2099" spans="1:2" x14ac:dyDescent="0.3">
      <c r="A2099" s="14" t="s">
        <v>2658</v>
      </c>
      <c r="B2099" s="7">
        <v>1.9</v>
      </c>
    </row>
    <row r="2100" spans="1:2" x14ac:dyDescent="0.3">
      <c r="A2100" s="15" t="s">
        <v>1752</v>
      </c>
      <c r="B2100" s="9">
        <v>5.5</v>
      </c>
    </row>
    <row r="2101" spans="1:2" x14ac:dyDescent="0.3">
      <c r="A2101" s="14" t="s">
        <v>1752</v>
      </c>
      <c r="B2101" s="7">
        <v>4.5</v>
      </c>
    </row>
    <row r="2102" spans="1:2" x14ac:dyDescent="0.3">
      <c r="A2102" s="15" t="s">
        <v>3090</v>
      </c>
      <c r="B2102" s="9">
        <v>6.3</v>
      </c>
    </row>
    <row r="2103" spans="1:2" x14ac:dyDescent="0.3">
      <c r="A2103" s="14" t="s">
        <v>11289</v>
      </c>
      <c r="B2103" s="7">
        <v>6.7</v>
      </c>
    </row>
    <row r="2104" spans="1:2" x14ac:dyDescent="0.3">
      <c r="A2104" s="15" t="s">
        <v>271</v>
      </c>
      <c r="B2104" s="9">
        <v>2.8</v>
      </c>
    </row>
    <row r="2105" spans="1:2" x14ac:dyDescent="0.3">
      <c r="A2105" s="14" t="s">
        <v>6199</v>
      </c>
      <c r="B2105" s="7">
        <v>5</v>
      </c>
    </row>
    <row r="2106" spans="1:2" x14ac:dyDescent="0.3">
      <c r="A2106" s="15" t="s">
        <v>2786</v>
      </c>
      <c r="B2106" s="9">
        <v>4.3</v>
      </c>
    </row>
    <row r="2107" spans="1:2" x14ac:dyDescent="0.3">
      <c r="A2107" s="14" t="s">
        <v>422</v>
      </c>
      <c r="B2107" s="7">
        <v>5.6</v>
      </c>
    </row>
    <row r="2108" spans="1:2" x14ac:dyDescent="0.3">
      <c r="A2108" s="15" t="s">
        <v>3171</v>
      </c>
      <c r="B2108" s="9">
        <v>6.2</v>
      </c>
    </row>
    <row r="2109" spans="1:2" x14ac:dyDescent="0.3">
      <c r="A2109" s="14" t="s">
        <v>4219</v>
      </c>
      <c r="B2109" s="7">
        <v>5.3</v>
      </c>
    </row>
    <row r="2110" spans="1:2" x14ac:dyDescent="0.3">
      <c r="A2110" s="15" t="s">
        <v>11328</v>
      </c>
      <c r="B2110" s="9">
        <v>7.4</v>
      </c>
    </row>
    <row r="2111" spans="1:2" x14ac:dyDescent="0.3">
      <c r="A2111" s="14" t="s">
        <v>3396</v>
      </c>
      <c r="B2111" s="7">
        <v>7.4</v>
      </c>
    </row>
    <row r="2112" spans="1:2" x14ac:dyDescent="0.3">
      <c r="A2112" s="15" t="s">
        <v>3581</v>
      </c>
      <c r="B2112" s="9">
        <v>6.5</v>
      </c>
    </row>
    <row r="2113" spans="1:2" x14ac:dyDescent="0.3">
      <c r="A2113" s="14" t="s">
        <v>11339</v>
      </c>
      <c r="B2113" s="7">
        <v>7.1</v>
      </c>
    </row>
    <row r="2114" spans="1:2" x14ac:dyDescent="0.3">
      <c r="A2114" s="15" t="s">
        <v>1634</v>
      </c>
      <c r="B2114" s="9">
        <v>7.2</v>
      </c>
    </row>
    <row r="2115" spans="1:2" x14ac:dyDescent="0.3">
      <c r="A2115" s="14" t="s">
        <v>10222</v>
      </c>
      <c r="B2115" s="7">
        <v>2.2999999999999998</v>
      </c>
    </row>
    <row r="2116" spans="1:2" x14ac:dyDescent="0.3">
      <c r="A2116" s="15" t="s">
        <v>8170</v>
      </c>
      <c r="B2116" s="9">
        <v>6.4</v>
      </c>
    </row>
    <row r="2117" spans="1:2" x14ac:dyDescent="0.3">
      <c r="A2117" s="14" t="s">
        <v>3277</v>
      </c>
      <c r="B2117" s="7">
        <v>6.1</v>
      </c>
    </row>
    <row r="2118" spans="1:2" x14ac:dyDescent="0.3">
      <c r="A2118" s="15" t="s">
        <v>464</v>
      </c>
      <c r="B2118" s="9">
        <v>7</v>
      </c>
    </row>
    <row r="2119" spans="1:2" x14ac:dyDescent="0.3">
      <c r="A2119" s="14" t="s">
        <v>1544</v>
      </c>
      <c r="B2119" s="7">
        <v>7</v>
      </c>
    </row>
    <row r="2120" spans="1:2" x14ac:dyDescent="0.3">
      <c r="A2120" s="15" t="s">
        <v>4296</v>
      </c>
      <c r="B2120" s="9">
        <v>7</v>
      </c>
    </row>
    <row r="2121" spans="1:2" x14ac:dyDescent="0.3">
      <c r="A2121" s="14" t="s">
        <v>59</v>
      </c>
      <c r="B2121" s="7">
        <v>4.9000000000000004</v>
      </c>
    </row>
    <row r="2122" spans="1:2" x14ac:dyDescent="0.3">
      <c r="A2122" s="15" t="s">
        <v>11384</v>
      </c>
      <c r="B2122" s="9">
        <v>6.9</v>
      </c>
    </row>
    <row r="2123" spans="1:2" x14ac:dyDescent="0.3">
      <c r="A2123" s="14" t="s">
        <v>1415</v>
      </c>
      <c r="B2123" s="7">
        <v>7.5</v>
      </c>
    </row>
    <row r="2124" spans="1:2" x14ac:dyDescent="0.3">
      <c r="A2124" s="15" t="s">
        <v>8748</v>
      </c>
      <c r="B2124" s="9">
        <v>8.4</v>
      </c>
    </row>
    <row r="2125" spans="1:2" x14ac:dyDescent="0.3">
      <c r="A2125" s="14" t="s">
        <v>11396</v>
      </c>
      <c r="B2125" s="7">
        <v>6.9</v>
      </c>
    </row>
    <row r="2126" spans="1:2" x14ac:dyDescent="0.3">
      <c r="A2126" s="15" t="s">
        <v>11402</v>
      </c>
      <c r="B2126" s="9">
        <v>4.5</v>
      </c>
    </row>
    <row r="2127" spans="1:2" x14ac:dyDescent="0.3">
      <c r="A2127" s="14" t="s">
        <v>11019</v>
      </c>
      <c r="B2127" s="7">
        <v>7.4</v>
      </c>
    </row>
    <row r="2128" spans="1:2" x14ac:dyDescent="0.3">
      <c r="A2128" s="15" t="s">
        <v>1634</v>
      </c>
      <c r="B2128" s="9">
        <v>7</v>
      </c>
    </row>
    <row r="2129" spans="1:2" x14ac:dyDescent="0.3">
      <c r="A2129" s="14" t="s">
        <v>6419</v>
      </c>
      <c r="B2129" s="7">
        <v>2.8</v>
      </c>
    </row>
    <row r="2130" spans="1:2" x14ac:dyDescent="0.3">
      <c r="A2130" s="15" t="s">
        <v>1390</v>
      </c>
      <c r="B2130" s="9">
        <v>7.5</v>
      </c>
    </row>
    <row r="2131" spans="1:2" x14ac:dyDescent="0.3">
      <c r="A2131" s="14" t="s">
        <v>3396</v>
      </c>
      <c r="B2131" s="7">
        <v>7.1</v>
      </c>
    </row>
    <row r="2132" spans="1:2" x14ac:dyDescent="0.3">
      <c r="A2132" s="15" t="s">
        <v>5274</v>
      </c>
      <c r="B2132" s="9">
        <v>6.4</v>
      </c>
    </row>
    <row r="2133" spans="1:2" x14ac:dyDescent="0.3">
      <c r="A2133" s="14" t="s">
        <v>9790</v>
      </c>
      <c r="B2133" s="7">
        <v>6.7</v>
      </c>
    </row>
    <row r="2134" spans="1:2" x14ac:dyDescent="0.3">
      <c r="A2134" s="15" t="s">
        <v>214</v>
      </c>
      <c r="B2134" s="9">
        <v>5.3</v>
      </c>
    </row>
    <row r="2135" spans="1:2" x14ac:dyDescent="0.3">
      <c r="A2135" s="14" t="s">
        <v>11442</v>
      </c>
      <c r="B2135" s="7">
        <v>6.9</v>
      </c>
    </row>
    <row r="2136" spans="1:2" x14ac:dyDescent="0.3">
      <c r="A2136" s="15" t="s">
        <v>2298</v>
      </c>
      <c r="B2136" s="9">
        <v>6.2</v>
      </c>
    </row>
    <row r="2137" spans="1:2" x14ac:dyDescent="0.3">
      <c r="A2137" s="14" t="s">
        <v>2900</v>
      </c>
      <c r="B2137" s="7">
        <v>6.4</v>
      </c>
    </row>
    <row r="2138" spans="1:2" x14ac:dyDescent="0.3">
      <c r="A2138" s="15" t="s">
        <v>11467</v>
      </c>
      <c r="B2138" s="9">
        <v>6</v>
      </c>
    </row>
    <row r="2139" spans="1:2" x14ac:dyDescent="0.3">
      <c r="A2139" s="14" t="s">
        <v>11474</v>
      </c>
      <c r="B2139" s="7">
        <v>5.0999999999999996</v>
      </c>
    </row>
    <row r="2140" spans="1:2" x14ac:dyDescent="0.3">
      <c r="A2140" s="15" t="s">
        <v>3082</v>
      </c>
      <c r="B2140" s="9">
        <v>5.5</v>
      </c>
    </row>
    <row r="2141" spans="1:2" x14ac:dyDescent="0.3">
      <c r="A2141" s="14" t="s">
        <v>2490</v>
      </c>
      <c r="B2141" s="7">
        <v>5.4</v>
      </c>
    </row>
    <row r="2142" spans="1:2" x14ac:dyDescent="0.3">
      <c r="A2142" s="15" t="s">
        <v>214</v>
      </c>
      <c r="B2142" s="9">
        <v>7.5</v>
      </c>
    </row>
    <row r="2143" spans="1:2" x14ac:dyDescent="0.3">
      <c r="A2143" s="14" t="s">
        <v>8722</v>
      </c>
      <c r="B2143" s="7">
        <v>7.4</v>
      </c>
    </row>
    <row r="2144" spans="1:2" x14ac:dyDescent="0.3">
      <c r="A2144" s="15" t="s">
        <v>6038</v>
      </c>
      <c r="B2144" s="9">
        <v>8</v>
      </c>
    </row>
    <row r="2145" spans="1:2" x14ac:dyDescent="0.3">
      <c r="A2145" s="14" t="s">
        <v>1671</v>
      </c>
      <c r="B2145" s="7">
        <v>5.7</v>
      </c>
    </row>
    <row r="2146" spans="1:2" x14ac:dyDescent="0.3">
      <c r="A2146" s="15" t="s">
        <v>2142</v>
      </c>
      <c r="B2146" s="9">
        <v>6.8</v>
      </c>
    </row>
    <row r="2147" spans="1:2" x14ac:dyDescent="0.3">
      <c r="A2147" s="14" t="s">
        <v>2717</v>
      </c>
      <c r="B2147" s="7">
        <v>5.9</v>
      </c>
    </row>
    <row r="2148" spans="1:2" x14ac:dyDescent="0.3">
      <c r="A2148" s="15" t="s">
        <v>5103</v>
      </c>
      <c r="B2148" s="9">
        <v>7.2</v>
      </c>
    </row>
    <row r="2149" spans="1:2" x14ac:dyDescent="0.3">
      <c r="A2149" s="14" t="s">
        <v>6403</v>
      </c>
      <c r="B2149" s="7">
        <v>5.5</v>
      </c>
    </row>
    <row r="2150" spans="1:2" x14ac:dyDescent="0.3">
      <c r="A2150" s="15" t="s">
        <v>1875</v>
      </c>
      <c r="B2150" s="9">
        <v>8.5</v>
      </c>
    </row>
    <row r="2151" spans="1:2" x14ac:dyDescent="0.3">
      <c r="A2151" s="14" t="s">
        <v>3030</v>
      </c>
      <c r="B2151" s="7">
        <v>5.6</v>
      </c>
    </row>
    <row r="2152" spans="1:2" x14ac:dyDescent="0.3">
      <c r="A2152" s="15" t="s">
        <v>2527</v>
      </c>
      <c r="B2152" s="9">
        <v>4.0999999999999996</v>
      </c>
    </row>
    <row r="2153" spans="1:2" x14ac:dyDescent="0.3">
      <c r="A2153" s="14" t="s">
        <v>1415</v>
      </c>
      <c r="B2153" s="7">
        <v>6.1</v>
      </c>
    </row>
    <row r="2154" spans="1:2" x14ac:dyDescent="0.3">
      <c r="A2154" s="15" t="s">
        <v>1681</v>
      </c>
      <c r="B2154" s="9">
        <v>5.4</v>
      </c>
    </row>
    <row r="2155" spans="1:2" x14ac:dyDescent="0.3">
      <c r="A2155" s="14" t="s">
        <v>3581</v>
      </c>
      <c r="B2155" s="7">
        <v>7.1</v>
      </c>
    </row>
    <row r="2156" spans="1:2" x14ac:dyDescent="0.3">
      <c r="A2156" s="15" t="s">
        <v>2449</v>
      </c>
      <c r="B2156" s="9">
        <v>3.6</v>
      </c>
    </row>
    <row r="2157" spans="1:2" x14ac:dyDescent="0.3">
      <c r="A2157" s="14" t="s">
        <v>5544</v>
      </c>
      <c r="B2157" s="7">
        <v>6.5</v>
      </c>
    </row>
    <row r="2158" spans="1:2" x14ac:dyDescent="0.3">
      <c r="A2158" s="15" t="s">
        <v>628</v>
      </c>
      <c r="B2158" s="9">
        <v>8.6</v>
      </c>
    </row>
    <row r="2159" spans="1:2" x14ac:dyDescent="0.3">
      <c r="A2159" s="14" t="s">
        <v>2900</v>
      </c>
      <c r="B2159" s="7">
        <v>7</v>
      </c>
    </row>
    <row r="2160" spans="1:2" x14ac:dyDescent="0.3">
      <c r="A2160" s="15" t="s">
        <v>3396</v>
      </c>
      <c r="B2160" s="9">
        <v>7.6</v>
      </c>
    </row>
    <row r="2161" spans="1:2" x14ac:dyDescent="0.3">
      <c r="A2161" s="14" t="s">
        <v>11648</v>
      </c>
      <c r="B2161" s="7">
        <v>6.5</v>
      </c>
    </row>
    <row r="2162" spans="1:2" x14ac:dyDescent="0.3">
      <c r="A2162" s="15" t="s">
        <v>1681</v>
      </c>
      <c r="B2162" s="9">
        <v>6.4</v>
      </c>
    </row>
    <row r="2163" spans="1:2" x14ac:dyDescent="0.3">
      <c r="A2163" s="14" t="s">
        <v>1415</v>
      </c>
      <c r="B2163" s="7">
        <v>6.3</v>
      </c>
    </row>
    <row r="2164" spans="1:2" x14ac:dyDescent="0.3">
      <c r="A2164" s="15" t="s">
        <v>11675</v>
      </c>
      <c r="B2164" s="9">
        <v>5.7</v>
      </c>
    </row>
    <row r="2165" spans="1:2" x14ac:dyDescent="0.3">
      <c r="A2165" s="14" t="s">
        <v>11682</v>
      </c>
      <c r="B2165" s="7">
        <v>6.3</v>
      </c>
    </row>
    <row r="2166" spans="1:2" x14ac:dyDescent="0.3">
      <c r="A2166" s="15" t="s">
        <v>6132</v>
      </c>
      <c r="B2166" s="9">
        <v>6</v>
      </c>
    </row>
    <row r="2167" spans="1:2" x14ac:dyDescent="0.3">
      <c r="A2167" s="14" t="s">
        <v>2527</v>
      </c>
      <c r="B2167" s="7">
        <v>7.7</v>
      </c>
    </row>
    <row r="2168" spans="1:2" x14ac:dyDescent="0.3">
      <c r="A2168" s="15" t="s">
        <v>6403</v>
      </c>
      <c r="B2168" s="9">
        <v>6.2</v>
      </c>
    </row>
    <row r="2169" spans="1:2" x14ac:dyDescent="0.3">
      <c r="A2169" s="14" t="s">
        <v>5383</v>
      </c>
      <c r="B2169" s="7">
        <v>7.7</v>
      </c>
    </row>
    <row r="2170" spans="1:2" x14ac:dyDescent="0.3">
      <c r="A2170" s="15" t="s">
        <v>3632</v>
      </c>
      <c r="B2170" s="9">
        <v>6.4</v>
      </c>
    </row>
    <row r="2171" spans="1:2" x14ac:dyDescent="0.3">
      <c r="A2171" s="14" t="s">
        <v>1671</v>
      </c>
      <c r="B2171" s="7">
        <v>6.4</v>
      </c>
    </row>
    <row r="2172" spans="1:2" x14ac:dyDescent="0.3">
      <c r="A2172" s="15" t="s">
        <v>11096</v>
      </c>
      <c r="B2172" s="9">
        <v>6.9</v>
      </c>
    </row>
    <row r="2173" spans="1:2" x14ac:dyDescent="0.3">
      <c r="A2173" s="14" t="s">
        <v>6391</v>
      </c>
      <c r="B2173" s="7">
        <v>7.3</v>
      </c>
    </row>
    <row r="2174" spans="1:2" x14ac:dyDescent="0.3">
      <c r="A2174" s="15" t="s">
        <v>1671</v>
      </c>
      <c r="B2174" s="9">
        <v>7.3</v>
      </c>
    </row>
    <row r="2175" spans="1:2" x14ac:dyDescent="0.3">
      <c r="A2175" s="14" t="s">
        <v>1681</v>
      </c>
      <c r="B2175" s="7">
        <v>6.2</v>
      </c>
    </row>
    <row r="2176" spans="1:2" x14ac:dyDescent="0.3">
      <c r="A2176" s="15" t="s">
        <v>73</v>
      </c>
      <c r="B2176" s="9">
        <v>6.6</v>
      </c>
    </row>
    <row r="2177" spans="1:2" x14ac:dyDescent="0.3">
      <c r="A2177" s="14" t="s">
        <v>4384</v>
      </c>
      <c r="B2177" s="7">
        <v>6.7</v>
      </c>
    </row>
    <row r="2178" spans="1:2" x14ac:dyDescent="0.3">
      <c r="A2178" s="15" t="s">
        <v>1681</v>
      </c>
      <c r="B2178" s="9">
        <v>5.7</v>
      </c>
    </row>
    <row r="2179" spans="1:2" x14ac:dyDescent="0.3">
      <c r="A2179" s="14" t="s">
        <v>11749</v>
      </c>
      <c r="B2179" s="7">
        <v>3.1</v>
      </c>
    </row>
    <row r="2180" spans="1:2" x14ac:dyDescent="0.3">
      <c r="A2180" s="15" t="s">
        <v>1415</v>
      </c>
      <c r="B2180" s="9">
        <v>6.3</v>
      </c>
    </row>
    <row r="2181" spans="1:2" x14ac:dyDescent="0.3">
      <c r="A2181" s="14" t="s">
        <v>2527</v>
      </c>
      <c r="B2181" s="7">
        <v>5.7</v>
      </c>
    </row>
    <row r="2182" spans="1:2" x14ac:dyDescent="0.3">
      <c r="A2182" s="15" t="s">
        <v>9193</v>
      </c>
      <c r="B2182" s="9">
        <v>7.1</v>
      </c>
    </row>
    <row r="2183" spans="1:2" x14ac:dyDescent="0.3">
      <c r="A2183" s="14" t="s">
        <v>1009</v>
      </c>
      <c r="B2183" s="7">
        <v>7</v>
      </c>
    </row>
    <row r="2184" spans="1:2" x14ac:dyDescent="0.3">
      <c r="A2184" s="15" t="s">
        <v>2717</v>
      </c>
      <c r="B2184" s="9">
        <v>6.1</v>
      </c>
    </row>
    <row r="2185" spans="1:2" x14ac:dyDescent="0.3">
      <c r="A2185" s="14" t="s">
        <v>3057</v>
      </c>
      <c r="B2185" s="7">
        <v>6.6</v>
      </c>
    </row>
    <row r="2186" spans="1:2" x14ac:dyDescent="0.3">
      <c r="A2186" s="15" t="s">
        <v>4177</v>
      </c>
      <c r="B2186" s="9">
        <v>7.8</v>
      </c>
    </row>
    <row r="2187" spans="1:2" x14ac:dyDescent="0.3">
      <c r="A2187" s="14" t="s">
        <v>11781</v>
      </c>
      <c r="B2187" s="7">
        <v>8.3000000000000007</v>
      </c>
    </row>
    <row r="2188" spans="1:2" x14ac:dyDescent="0.3">
      <c r="A2188" s="15" t="s">
        <v>5103</v>
      </c>
      <c r="B2188" s="9">
        <v>3.9</v>
      </c>
    </row>
    <row r="2189" spans="1:2" x14ac:dyDescent="0.3">
      <c r="A2189" s="14" t="s">
        <v>1671</v>
      </c>
      <c r="B2189" s="7">
        <v>7</v>
      </c>
    </row>
    <row r="2190" spans="1:2" x14ac:dyDescent="0.3">
      <c r="A2190" s="15" t="s">
        <v>1415</v>
      </c>
      <c r="B2190" s="9">
        <v>6.7</v>
      </c>
    </row>
    <row r="2191" spans="1:2" x14ac:dyDescent="0.3">
      <c r="A2191" s="14" t="s">
        <v>8060</v>
      </c>
      <c r="B2191" s="7">
        <v>7.3</v>
      </c>
    </row>
    <row r="2192" spans="1:2" x14ac:dyDescent="0.3">
      <c r="A2192" s="15" t="s">
        <v>2490</v>
      </c>
      <c r="B2192" s="9">
        <v>6.3</v>
      </c>
    </row>
    <row r="2193" spans="1:2" x14ac:dyDescent="0.3">
      <c r="A2193" s="14" t="s">
        <v>1415</v>
      </c>
      <c r="B2193" s="7">
        <v>7.8</v>
      </c>
    </row>
    <row r="2194" spans="1:2" x14ac:dyDescent="0.3">
      <c r="A2194" s="15" t="s">
        <v>3409</v>
      </c>
      <c r="B2194" s="9">
        <v>7.3</v>
      </c>
    </row>
    <row r="2195" spans="1:2" x14ac:dyDescent="0.3">
      <c r="A2195" s="14" t="s">
        <v>2819</v>
      </c>
      <c r="B2195" s="7">
        <v>7.6</v>
      </c>
    </row>
    <row r="2196" spans="1:2" x14ac:dyDescent="0.3">
      <c r="A2196" s="15" t="s">
        <v>7837</v>
      </c>
      <c r="B2196" s="9">
        <v>5.3</v>
      </c>
    </row>
    <row r="2197" spans="1:2" x14ac:dyDescent="0.3">
      <c r="A2197" s="14" t="s">
        <v>2136</v>
      </c>
      <c r="B2197" s="7">
        <v>5.3</v>
      </c>
    </row>
    <row r="2198" spans="1:2" x14ac:dyDescent="0.3">
      <c r="A2198" s="15" t="s">
        <v>7406</v>
      </c>
      <c r="B2198" s="9">
        <v>6.8</v>
      </c>
    </row>
    <row r="2199" spans="1:2" x14ac:dyDescent="0.3">
      <c r="A2199" s="14" t="s">
        <v>11837</v>
      </c>
      <c r="B2199" s="7">
        <v>7.1</v>
      </c>
    </row>
    <row r="2200" spans="1:2" x14ac:dyDescent="0.3">
      <c r="A2200" s="15" t="s">
        <v>9193</v>
      </c>
      <c r="B2200" s="9">
        <v>5.8</v>
      </c>
    </row>
    <row r="2201" spans="1:2" x14ac:dyDescent="0.3">
      <c r="A2201" s="14" t="s">
        <v>42</v>
      </c>
      <c r="B2201" s="7">
        <v>5.8</v>
      </c>
    </row>
    <row r="2202" spans="1:2" x14ac:dyDescent="0.3">
      <c r="A2202" s="15" t="s">
        <v>1634</v>
      </c>
      <c r="B2202" s="9">
        <v>8.3000000000000007</v>
      </c>
    </row>
    <row r="2203" spans="1:2" x14ac:dyDescent="0.3">
      <c r="A2203" s="14" t="s">
        <v>214</v>
      </c>
      <c r="B2203" s="7">
        <v>5.6</v>
      </c>
    </row>
    <row r="2204" spans="1:2" x14ac:dyDescent="0.3">
      <c r="A2204" s="15" t="s">
        <v>9420</v>
      </c>
      <c r="B2204" s="9">
        <v>6.8</v>
      </c>
    </row>
    <row r="2205" spans="1:2" x14ac:dyDescent="0.3">
      <c r="A2205" s="14" t="s">
        <v>3464</v>
      </c>
      <c r="B2205" s="7">
        <v>5</v>
      </c>
    </row>
    <row r="2206" spans="1:2" x14ac:dyDescent="0.3">
      <c r="A2206" s="15" t="s">
        <v>7682</v>
      </c>
      <c r="B2206" s="9">
        <v>7.6</v>
      </c>
    </row>
    <row r="2207" spans="1:2" x14ac:dyDescent="0.3">
      <c r="A2207" s="14" t="s">
        <v>1009</v>
      </c>
      <c r="B2207" s="7">
        <v>6.7</v>
      </c>
    </row>
    <row r="2208" spans="1:2" x14ac:dyDescent="0.3">
      <c r="A2208" s="15" t="s">
        <v>7837</v>
      </c>
      <c r="B2208" s="9">
        <v>6.7</v>
      </c>
    </row>
    <row r="2209" spans="1:2" x14ac:dyDescent="0.3">
      <c r="A2209" s="14" t="s">
        <v>1671</v>
      </c>
      <c r="B2209" s="7">
        <v>5.7</v>
      </c>
    </row>
    <row r="2210" spans="1:2" x14ac:dyDescent="0.3">
      <c r="A2210" s="15" t="s">
        <v>1009</v>
      </c>
      <c r="B2210" s="9">
        <v>5.2</v>
      </c>
    </row>
    <row r="2211" spans="1:2" x14ac:dyDescent="0.3">
      <c r="A2211" s="14" t="s">
        <v>3409</v>
      </c>
      <c r="B2211" s="7">
        <v>7.5</v>
      </c>
    </row>
    <row r="2212" spans="1:2" x14ac:dyDescent="0.3">
      <c r="A2212" s="15" t="s">
        <v>1544</v>
      </c>
      <c r="B2212" s="9">
        <v>7.2</v>
      </c>
    </row>
    <row r="2213" spans="1:2" x14ac:dyDescent="0.3">
      <c r="A2213" s="14" t="s">
        <v>1681</v>
      </c>
      <c r="B2213" s="7">
        <v>5.3</v>
      </c>
    </row>
    <row r="2214" spans="1:2" x14ac:dyDescent="0.3">
      <c r="A2214" s="15" t="s">
        <v>1415</v>
      </c>
      <c r="B2214" s="9">
        <v>6.5</v>
      </c>
    </row>
    <row r="2215" spans="1:2" x14ac:dyDescent="0.3">
      <c r="A2215" s="14" t="s">
        <v>136</v>
      </c>
      <c r="B2215" s="7">
        <v>5</v>
      </c>
    </row>
    <row r="2216" spans="1:2" x14ac:dyDescent="0.3">
      <c r="A2216" s="15" t="s">
        <v>4075</v>
      </c>
      <c r="B2216" s="9">
        <v>6.1</v>
      </c>
    </row>
    <row r="2217" spans="1:2" x14ac:dyDescent="0.3">
      <c r="A2217" s="14" t="s">
        <v>334</v>
      </c>
      <c r="B2217" s="7">
        <v>4.4000000000000004</v>
      </c>
    </row>
    <row r="2218" spans="1:2" x14ac:dyDescent="0.3">
      <c r="A2218" s="15" t="s">
        <v>3409</v>
      </c>
      <c r="B2218" s="9">
        <v>7.5</v>
      </c>
    </row>
    <row r="2219" spans="1:2" x14ac:dyDescent="0.3">
      <c r="A2219" s="14" t="s">
        <v>1415</v>
      </c>
      <c r="B2219" s="7">
        <v>5.7</v>
      </c>
    </row>
    <row r="2220" spans="1:2" x14ac:dyDescent="0.3">
      <c r="A2220" s="15" t="s">
        <v>4219</v>
      </c>
      <c r="B2220" s="9">
        <v>5.5</v>
      </c>
    </row>
    <row r="2221" spans="1:2" x14ac:dyDescent="0.3">
      <c r="A2221" s="14" t="s">
        <v>1415</v>
      </c>
      <c r="B2221" s="7">
        <v>7.1</v>
      </c>
    </row>
    <row r="2222" spans="1:2" x14ac:dyDescent="0.3">
      <c r="A2222" s="15" t="s">
        <v>214</v>
      </c>
      <c r="B2222" s="9">
        <v>5.9</v>
      </c>
    </row>
    <row r="2223" spans="1:2" x14ac:dyDescent="0.3">
      <c r="A2223" s="14" t="s">
        <v>42</v>
      </c>
      <c r="B2223" s="7">
        <v>6.7</v>
      </c>
    </row>
    <row r="2224" spans="1:2" x14ac:dyDescent="0.3">
      <c r="A2224" s="15" t="s">
        <v>6326</v>
      </c>
      <c r="B2224" s="9">
        <v>7</v>
      </c>
    </row>
    <row r="2225" spans="1:2" x14ac:dyDescent="0.3">
      <c r="A2225" s="14" t="s">
        <v>4167</v>
      </c>
      <c r="B2225" s="7">
        <v>7.9</v>
      </c>
    </row>
    <row r="2226" spans="1:2" x14ac:dyDescent="0.3">
      <c r="A2226" s="15" t="s">
        <v>3409</v>
      </c>
      <c r="B2226" s="9">
        <v>6.9</v>
      </c>
    </row>
    <row r="2227" spans="1:2" x14ac:dyDescent="0.3">
      <c r="A2227" s="14" t="s">
        <v>3430</v>
      </c>
      <c r="B2227" s="7">
        <v>7.3</v>
      </c>
    </row>
    <row r="2228" spans="1:2" x14ac:dyDescent="0.3">
      <c r="A2228" s="15" t="s">
        <v>334</v>
      </c>
      <c r="B2228" s="9">
        <v>7.3</v>
      </c>
    </row>
    <row r="2229" spans="1:2" x14ac:dyDescent="0.3">
      <c r="A2229" s="14" t="s">
        <v>647</v>
      </c>
      <c r="B2229" s="7">
        <v>3.5</v>
      </c>
    </row>
    <row r="2230" spans="1:2" x14ac:dyDescent="0.3">
      <c r="A2230" s="15" t="s">
        <v>3409</v>
      </c>
      <c r="B2230" s="9">
        <v>7.8</v>
      </c>
    </row>
    <row r="2231" spans="1:2" x14ac:dyDescent="0.3">
      <c r="A2231" s="14" t="s">
        <v>1483</v>
      </c>
      <c r="B2231" s="7">
        <v>6.7</v>
      </c>
    </row>
    <row r="2232" spans="1:2" x14ac:dyDescent="0.3">
      <c r="A2232" s="15" t="s">
        <v>1681</v>
      </c>
      <c r="B2232" s="9">
        <v>6.4</v>
      </c>
    </row>
    <row r="2233" spans="1:2" x14ac:dyDescent="0.3">
      <c r="A2233" s="14" t="s">
        <v>12009</v>
      </c>
      <c r="B2233" s="7">
        <v>7.1</v>
      </c>
    </row>
    <row r="2234" spans="1:2" x14ac:dyDescent="0.3">
      <c r="A2234" s="15" t="s">
        <v>8060</v>
      </c>
      <c r="B2234" s="9">
        <v>7.8</v>
      </c>
    </row>
    <row r="2235" spans="1:2" x14ac:dyDescent="0.3">
      <c r="A2235" s="14" t="s">
        <v>12030</v>
      </c>
      <c r="B2235" s="7">
        <v>5.9</v>
      </c>
    </row>
    <row r="2236" spans="1:2" x14ac:dyDescent="0.3">
      <c r="A2236" s="15" t="s">
        <v>2142</v>
      </c>
      <c r="B2236" s="9">
        <v>7.2</v>
      </c>
    </row>
    <row r="2237" spans="1:2" x14ac:dyDescent="0.3">
      <c r="A2237" s="14" t="s">
        <v>12061</v>
      </c>
      <c r="B2237" s="7">
        <v>6.2</v>
      </c>
    </row>
    <row r="2238" spans="1:2" x14ac:dyDescent="0.3">
      <c r="A2238" s="15" t="s">
        <v>12076</v>
      </c>
      <c r="B2238" s="9">
        <v>6.7</v>
      </c>
    </row>
    <row r="2239" spans="1:2" x14ac:dyDescent="0.3">
      <c r="A2239" s="14" t="s">
        <v>1671</v>
      </c>
      <c r="B2239" s="7">
        <v>7.6</v>
      </c>
    </row>
    <row r="2240" spans="1:2" x14ac:dyDescent="0.3">
      <c r="A2240" s="15" t="s">
        <v>4811</v>
      </c>
      <c r="B2240" s="9">
        <v>6.2</v>
      </c>
    </row>
    <row r="2241" spans="1:2" x14ac:dyDescent="0.3">
      <c r="A2241" s="14" t="s">
        <v>12106</v>
      </c>
      <c r="B2241" s="7">
        <v>6.5</v>
      </c>
    </row>
    <row r="2242" spans="1:2" x14ac:dyDescent="0.3">
      <c r="A2242" s="15" t="s">
        <v>1961</v>
      </c>
      <c r="B2242" s="9">
        <v>8.1</v>
      </c>
    </row>
    <row r="2243" spans="1:2" x14ac:dyDescent="0.3">
      <c r="A2243" s="14" t="s">
        <v>464</v>
      </c>
      <c r="B2243" s="7">
        <v>6.3</v>
      </c>
    </row>
    <row r="2244" spans="1:2" x14ac:dyDescent="0.3">
      <c r="A2244" s="15" t="s">
        <v>12121</v>
      </c>
      <c r="B2244" s="9">
        <v>4.4000000000000004</v>
      </c>
    </row>
    <row r="2245" spans="1:2" x14ac:dyDescent="0.3">
      <c r="A2245" s="14" t="s">
        <v>2125</v>
      </c>
      <c r="B2245" s="7">
        <v>6</v>
      </c>
    </row>
    <row r="2246" spans="1:2" x14ac:dyDescent="0.3">
      <c r="A2246" s="15" t="s">
        <v>9754</v>
      </c>
      <c r="B2246" s="9">
        <v>7.6</v>
      </c>
    </row>
    <row r="2247" spans="1:2" x14ac:dyDescent="0.3">
      <c r="A2247" s="14" t="s">
        <v>73</v>
      </c>
      <c r="B2247" s="7">
        <v>8.4</v>
      </c>
    </row>
    <row r="2248" spans="1:2" x14ac:dyDescent="0.3">
      <c r="A2248" s="15" t="s">
        <v>12149</v>
      </c>
      <c r="B2248" s="9">
        <v>7.9</v>
      </c>
    </row>
    <row r="2249" spans="1:2" x14ac:dyDescent="0.3">
      <c r="A2249" s="14" t="s">
        <v>3030</v>
      </c>
      <c r="B2249" s="7">
        <v>5.6</v>
      </c>
    </row>
    <row r="2250" spans="1:2" x14ac:dyDescent="0.3">
      <c r="A2250" s="15" t="s">
        <v>1671</v>
      </c>
      <c r="B2250" s="9">
        <v>6.5</v>
      </c>
    </row>
    <row r="2251" spans="1:2" x14ac:dyDescent="0.3">
      <c r="A2251" s="14" t="s">
        <v>11384</v>
      </c>
      <c r="B2251" s="7">
        <v>7.5</v>
      </c>
    </row>
    <row r="2252" spans="1:2" x14ac:dyDescent="0.3">
      <c r="A2252" s="15" t="s">
        <v>1671</v>
      </c>
      <c r="B2252" s="9">
        <v>6.3</v>
      </c>
    </row>
    <row r="2253" spans="1:2" x14ac:dyDescent="0.3">
      <c r="A2253" s="14" t="s">
        <v>5544</v>
      </c>
      <c r="B2253" s="7">
        <v>7.9</v>
      </c>
    </row>
    <row r="2254" spans="1:2" x14ac:dyDescent="0.3">
      <c r="A2254" s="15" t="s">
        <v>12174</v>
      </c>
      <c r="B2254" s="9">
        <v>5.0999999999999996</v>
      </c>
    </row>
    <row r="2255" spans="1:2" x14ac:dyDescent="0.3">
      <c r="A2255" s="14" t="s">
        <v>2527</v>
      </c>
      <c r="B2255" s="7">
        <v>6.7</v>
      </c>
    </row>
    <row r="2256" spans="1:2" x14ac:dyDescent="0.3">
      <c r="A2256" s="15" t="s">
        <v>464</v>
      </c>
      <c r="B2256" s="9">
        <v>6.7</v>
      </c>
    </row>
    <row r="2257" spans="1:2" x14ac:dyDescent="0.3">
      <c r="A2257" s="14" t="s">
        <v>5103</v>
      </c>
      <c r="B2257" s="7">
        <v>5.6</v>
      </c>
    </row>
    <row r="2258" spans="1:2" x14ac:dyDescent="0.3">
      <c r="A2258" s="15" t="s">
        <v>1681</v>
      </c>
      <c r="B2258" s="9">
        <v>5.6</v>
      </c>
    </row>
    <row r="2259" spans="1:2" x14ac:dyDescent="0.3">
      <c r="A2259" s="14" t="s">
        <v>6545</v>
      </c>
      <c r="B2259" s="7">
        <v>6.2</v>
      </c>
    </row>
    <row r="2260" spans="1:2" x14ac:dyDescent="0.3">
      <c r="A2260" s="15" t="s">
        <v>687</v>
      </c>
      <c r="B2260" s="9">
        <v>5.6</v>
      </c>
    </row>
    <row r="2261" spans="1:2" x14ac:dyDescent="0.3">
      <c r="A2261" s="14" t="s">
        <v>6403</v>
      </c>
      <c r="B2261" s="7">
        <v>6.4</v>
      </c>
    </row>
    <row r="2262" spans="1:2" x14ac:dyDescent="0.3">
      <c r="A2262" s="15" t="s">
        <v>1671</v>
      </c>
      <c r="B2262" s="9">
        <v>5.6</v>
      </c>
    </row>
    <row r="2263" spans="1:2" x14ac:dyDescent="0.3">
      <c r="A2263" s="14" t="s">
        <v>1634</v>
      </c>
      <c r="B2263" s="7">
        <v>7.4</v>
      </c>
    </row>
    <row r="2264" spans="1:2" x14ac:dyDescent="0.3">
      <c r="A2264" s="15" t="s">
        <v>6545</v>
      </c>
      <c r="B2264" s="9">
        <v>7.2</v>
      </c>
    </row>
    <row r="2265" spans="1:2" x14ac:dyDescent="0.3">
      <c r="A2265" s="14" t="s">
        <v>4479</v>
      </c>
      <c r="B2265" s="7">
        <v>4.9000000000000004</v>
      </c>
    </row>
    <row r="2266" spans="1:2" x14ac:dyDescent="0.3">
      <c r="A2266" s="15" t="s">
        <v>2125</v>
      </c>
      <c r="B2266" s="9">
        <v>7.5</v>
      </c>
    </row>
    <row r="2267" spans="1:2" x14ac:dyDescent="0.3">
      <c r="A2267" s="14" t="s">
        <v>3030</v>
      </c>
      <c r="B2267" s="7">
        <v>4.8</v>
      </c>
    </row>
    <row r="2268" spans="1:2" x14ac:dyDescent="0.3">
      <c r="A2268" s="15" t="s">
        <v>1681</v>
      </c>
      <c r="B2268" s="9">
        <v>3.1</v>
      </c>
    </row>
    <row r="2269" spans="1:2" x14ac:dyDescent="0.3">
      <c r="A2269" s="14" t="s">
        <v>12247</v>
      </c>
      <c r="B2269" s="7">
        <v>5.8</v>
      </c>
    </row>
    <row r="2270" spans="1:2" x14ac:dyDescent="0.3">
      <c r="A2270" s="15" t="s">
        <v>2125</v>
      </c>
      <c r="B2270" s="9">
        <v>6.7</v>
      </c>
    </row>
    <row r="2271" spans="1:2" x14ac:dyDescent="0.3">
      <c r="A2271" s="14" t="s">
        <v>6403</v>
      </c>
      <c r="B2271" s="7">
        <v>6.5</v>
      </c>
    </row>
    <row r="2272" spans="1:2" x14ac:dyDescent="0.3">
      <c r="A2272" s="15" t="s">
        <v>1681</v>
      </c>
      <c r="B2272" s="9">
        <v>5.9</v>
      </c>
    </row>
    <row r="2273" spans="1:2" x14ac:dyDescent="0.3">
      <c r="A2273" s="14" t="s">
        <v>6419</v>
      </c>
      <c r="B2273" s="7">
        <v>5.5</v>
      </c>
    </row>
    <row r="2274" spans="1:2" x14ac:dyDescent="0.3">
      <c r="A2274" s="15" t="s">
        <v>7677</v>
      </c>
      <c r="B2274" s="9">
        <v>3.6</v>
      </c>
    </row>
    <row r="2275" spans="1:2" x14ac:dyDescent="0.3">
      <c r="A2275" s="14" t="s">
        <v>464</v>
      </c>
      <c r="B2275" s="7">
        <v>7.4</v>
      </c>
    </row>
    <row r="2276" spans="1:2" x14ac:dyDescent="0.3">
      <c r="A2276" s="15" t="s">
        <v>12296</v>
      </c>
      <c r="B2276" s="9">
        <v>3</v>
      </c>
    </row>
    <row r="2277" spans="1:2" x14ac:dyDescent="0.3">
      <c r="A2277" s="14" t="s">
        <v>3277</v>
      </c>
      <c r="B2277" s="7">
        <v>7.6</v>
      </c>
    </row>
    <row r="2278" spans="1:2" x14ac:dyDescent="0.3">
      <c r="A2278" s="15" t="s">
        <v>8570</v>
      </c>
      <c r="B2278" s="9">
        <v>6.4</v>
      </c>
    </row>
    <row r="2279" spans="1:2" x14ac:dyDescent="0.3">
      <c r="A2279" s="14" t="s">
        <v>5685</v>
      </c>
      <c r="B2279" s="7">
        <v>6.9</v>
      </c>
    </row>
    <row r="2280" spans="1:2" x14ac:dyDescent="0.3">
      <c r="A2280" s="15" t="s">
        <v>5274</v>
      </c>
      <c r="B2280" s="9">
        <v>6.6</v>
      </c>
    </row>
    <row r="2281" spans="1:2" x14ac:dyDescent="0.3">
      <c r="A2281" s="14" t="s">
        <v>12320</v>
      </c>
      <c r="B2281" s="7">
        <v>5.5</v>
      </c>
    </row>
    <row r="2282" spans="1:2" x14ac:dyDescent="0.3">
      <c r="A2282" s="15" t="s">
        <v>5544</v>
      </c>
      <c r="B2282" s="9">
        <v>4.0999999999999996</v>
      </c>
    </row>
    <row r="2283" spans="1:2" x14ac:dyDescent="0.3">
      <c r="A2283" s="14" t="s">
        <v>9105</v>
      </c>
      <c r="B2283" s="7">
        <v>6.8</v>
      </c>
    </row>
    <row r="2284" spans="1:2" x14ac:dyDescent="0.3">
      <c r="A2284" s="15" t="s">
        <v>6326</v>
      </c>
      <c r="B2284" s="9">
        <v>6.5</v>
      </c>
    </row>
    <row r="2285" spans="1:2" x14ac:dyDescent="0.3">
      <c r="A2285" s="14" t="s">
        <v>1935</v>
      </c>
      <c r="B2285" s="7">
        <v>7.4</v>
      </c>
    </row>
    <row r="2286" spans="1:2" x14ac:dyDescent="0.3">
      <c r="A2286" s="15" t="s">
        <v>214</v>
      </c>
      <c r="B2286" s="9">
        <v>7.7</v>
      </c>
    </row>
    <row r="2287" spans="1:2" x14ac:dyDescent="0.3">
      <c r="A2287" s="14" t="s">
        <v>6326</v>
      </c>
      <c r="B2287" s="7">
        <v>7.1</v>
      </c>
    </row>
    <row r="2288" spans="1:2" x14ac:dyDescent="0.3">
      <c r="A2288" s="15" t="s">
        <v>1681</v>
      </c>
      <c r="B2288" s="9">
        <v>6.3</v>
      </c>
    </row>
    <row r="2289" spans="1:2" x14ac:dyDescent="0.3">
      <c r="A2289" s="14" t="s">
        <v>3409</v>
      </c>
      <c r="B2289" s="7">
        <v>7.6</v>
      </c>
    </row>
    <row r="2290" spans="1:2" x14ac:dyDescent="0.3">
      <c r="A2290" s="15" t="s">
        <v>2527</v>
      </c>
      <c r="B2290" s="9">
        <v>8</v>
      </c>
    </row>
    <row r="2291" spans="1:2" x14ac:dyDescent="0.3">
      <c r="A2291" s="14" t="s">
        <v>1671</v>
      </c>
      <c r="B2291" s="7">
        <v>7.3</v>
      </c>
    </row>
    <row r="2292" spans="1:2" x14ac:dyDescent="0.3">
      <c r="A2292" s="15" t="s">
        <v>1415</v>
      </c>
      <c r="B2292" s="9">
        <v>7.6</v>
      </c>
    </row>
    <row r="2293" spans="1:2" x14ac:dyDescent="0.3">
      <c r="A2293" s="14" t="s">
        <v>3409</v>
      </c>
      <c r="B2293" s="7">
        <v>7.8</v>
      </c>
    </row>
    <row r="2294" spans="1:2" x14ac:dyDescent="0.3">
      <c r="A2294" s="15" t="s">
        <v>1671</v>
      </c>
      <c r="B2294" s="9">
        <v>6.5</v>
      </c>
    </row>
    <row r="2295" spans="1:2" x14ac:dyDescent="0.3">
      <c r="A2295" s="14" t="s">
        <v>4479</v>
      </c>
      <c r="B2295" s="7">
        <v>6.4</v>
      </c>
    </row>
    <row r="2296" spans="1:2" x14ac:dyDescent="0.3">
      <c r="A2296" s="15" t="s">
        <v>1415</v>
      </c>
      <c r="B2296" s="9">
        <v>8</v>
      </c>
    </row>
    <row r="2297" spans="1:2" x14ac:dyDescent="0.3">
      <c r="A2297" s="14" t="s">
        <v>2094</v>
      </c>
      <c r="B2297" s="7">
        <v>4.8</v>
      </c>
    </row>
    <row r="2298" spans="1:2" x14ac:dyDescent="0.3">
      <c r="A2298" s="15" t="s">
        <v>11384</v>
      </c>
      <c r="B2298" s="9">
        <v>7.8</v>
      </c>
    </row>
    <row r="2299" spans="1:2" x14ac:dyDescent="0.3">
      <c r="A2299" s="14" t="s">
        <v>6403</v>
      </c>
      <c r="B2299" s="7">
        <v>5.9</v>
      </c>
    </row>
    <row r="2300" spans="1:2" x14ac:dyDescent="0.3">
      <c r="A2300" s="15" t="s">
        <v>3409</v>
      </c>
      <c r="B2300" s="9">
        <v>5.4</v>
      </c>
    </row>
    <row r="2301" spans="1:2" x14ac:dyDescent="0.3">
      <c r="A2301" s="14" t="s">
        <v>3057</v>
      </c>
      <c r="B2301" s="7">
        <v>3.3</v>
      </c>
    </row>
    <row r="2302" spans="1:2" x14ac:dyDescent="0.3">
      <c r="A2302" s="15" t="s">
        <v>12424</v>
      </c>
      <c r="B2302" s="9">
        <v>8.1999999999999993</v>
      </c>
    </row>
    <row r="2303" spans="1:2" x14ac:dyDescent="0.3">
      <c r="A2303" s="14" t="s">
        <v>12433</v>
      </c>
      <c r="B2303" s="7">
        <v>5.4</v>
      </c>
    </row>
    <row r="2304" spans="1:2" x14ac:dyDescent="0.3">
      <c r="A2304" s="15" t="s">
        <v>5274</v>
      </c>
      <c r="B2304" s="9">
        <v>6.4</v>
      </c>
    </row>
    <row r="2305" spans="1:2" x14ac:dyDescent="0.3">
      <c r="A2305" s="14" t="s">
        <v>4384</v>
      </c>
      <c r="B2305" s="7">
        <v>4.8</v>
      </c>
    </row>
    <row r="2306" spans="1:2" x14ac:dyDescent="0.3">
      <c r="A2306" s="15" t="s">
        <v>5383</v>
      </c>
      <c r="B2306" s="9">
        <v>5.9</v>
      </c>
    </row>
    <row r="2307" spans="1:2" x14ac:dyDescent="0.3">
      <c r="A2307" s="14" t="s">
        <v>4556</v>
      </c>
      <c r="B2307" s="7">
        <v>5.5</v>
      </c>
    </row>
    <row r="2308" spans="1:2" x14ac:dyDescent="0.3">
      <c r="A2308" s="15" t="s">
        <v>12456</v>
      </c>
      <c r="B2308" s="9">
        <v>7.9</v>
      </c>
    </row>
    <row r="2309" spans="1:2" x14ac:dyDescent="0.3">
      <c r="A2309" s="14" t="s">
        <v>2527</v>
      </c>
      <c r="B2309" s="7">
        <v>4.9000000000000004</v>
      </c>
    </row>
    <row r="2310" spans="1:2" x14ac:dyDescent="0.3">
      <c r="A2310" s="15" t="s">
        <v>214</v>
      </c>
      <c r="B2310" s="9">
        <v>7.2</v>
      </c>
    </row>
    <row r="2311" spans="1:2" x14ac:dyDescent="0.3">
      <c r="A2311" s="14" t="s">
        <v>1415</v>
      </c>
      <c r="B2311" s="7">
        <v>5.3</v>
      </c>
    </row>
    <row r="2312" spans="1:2" x14ac:dyDescent="0.3">
      <c r="A2312" s="15" t="s">
        <v>3409</v>
      </c>
      <c r="B2312" s="9">
        <v>7.2</v>
      </c>
    </row>
    <row r="2313" spans="1:2" x14ac:dyDescent="0.3">
      <c r="A2313" s="14" t="s">
        <v>882</v>
      </c>
      <c r="B2313" s="7">
        <v>5.0999999999999996</v>
      </c>
    </row>
    <row r="2314" spans="1:2" x14ac:dyDescent="0.3">
      <c r="A2314" s="15" t="s">
        <v>12488</v>
      </c>
      <c r="B2314" s="9">
        <v>5.6</v>
      </c>
    </row>
    <row r="2315" spans="1:2" x14ac:dyDescent="0.3">
      <c r="A2315" s="14" t="s">
        <v>1671</v>
      </c>
      <c r="B2315" s="7">
        <v>7.6</v>
      </c>
    </row>
    <row r="2316" spans="1:2" x14ac:dyDescent="0.3">
      <c r="A2316" s="15" t="s">
        <v>214</v>
      </c>
      <c r="B2316" s="9">
        <v>7.2</v>
      </c>
    </row>
    <row r="2317" spans="1:2" x14ac:dyDescent="0.3">
      <c r="A2317" s="14" t="s">
        <v>1415</v>
      </c>
      <c r="B2317" s="7">
        <v>5.7</v>
      </c>
    </row>
    <row r="2318" spans="1:2" x14ac:dyDescent="0.3">
      <c r="A2318" s="15" t="s">
        <v>2469</v>
      </c>
      <c r="B2318" s="9">
        <v>5.2</v>
      </c>
    </row>
    <row r="2319" spans="1:2" x14ac:dyDescent="0.3">
      <c r="A2319" s="14" t="s">
        <v>3409</v>
      </c>
      <c r="B2319" s="7">
        <v>7.7</v>
      </c>
    </row>
    <row r="2320" spans="1:2" x14ac:dyDescent="0.3">
      <c r="A2320" s="15" t="s">
        <v>5032</v>
      </c>
      <c r="B2320" s="9">
        <v>7</v>
      </c>
    </row>
    <row r="2321" spans="1:2" x14ac:dyDescent="0.3">
      <c r="A2321" s="14" t="s">
        <v>5510</v>
      </c>
      <c r="B2321" s="7">
        <v>6</v>
      </c>
    </row>
    <row r="2322" spans="1:2" x14ac:dyDescent="0.3">
      <c r="A2322" s="15" t="s">
        <v>1681</v>
      </c>
      <c r="B2322" s="9">
        <v>6.6</v>
      </c>
    </row>
    <row r="2323" spans="1:2" x14ac:dyDescent="0.3">
      <c r="A2323" s="14" t="s">
        <v>6419</v>
      </c>
      <c r="B2323" s="7">
        <v>6.8</v>
      </c>
    </row>
    <row r="2324" spans="1:2" x14ac:dyDescent="0.3">
      <c r="A2324" s="15" t="s">
        <v>42</v>
      </c>
      <c r="B2324" s="9">
        <v>7.2</v>
      </c>
    </row>
    <row r="2325" spans="1:2" x14ac:dyDescent="0.3">
      <c r="A2325" s="14" t="s">
        <v>3409</v>
      </c>
      <c r="B2325" s="7">
        <v>7.2</v>
      </c>
    </row>
    <row r="2326" spans="1:2" x14ac:dyDescent="0.3">
      <c r="A2326" s="15" t="s">
        <v>12552</v>
      </c>
      <c r="B2326" s="9">
        <v>2.8</v>
      </c>
    </row>
    <row r="2327" spans="1:2" x14ac:dyDescent="0.3">
      <c r="A2327" s="14" t="s">
        <v>214</v>
      </c>
      <c r="B2327" s="7">
        <v>6.6</v>
      </c>
    </row>
    <row r="2328" spans="1:2" x14ac:dyDescent="0.3">
      <c r="A2328" s="15" t="s">
        <v>1941</v>
      </c>
      <c r="B2328" s="9">
        <v>6.7</v>
      </c>
    </row>
    <row r="2329" spans="1:2" x14ac:dyDescent="0.3">
      <c r="A2329" s="14" t="s">
        <v>2142</v>
      </c>
      <c r="B2329" s="7">
        <v>7</v>
      </c>
    </row>
    <row r="2330" spans="1:2" x14ac:dyDescent="0.3">
      <c r="A2330" s="15" t="s">
        <v>1671</v>
      </c>
      <c r="B2330" s="9">
        <v>4.4000000000000004</v>
      </c>
    </row>
    <row r="2331" spans="1:2" x14ac:dyDescent="0.3">
      <c r="A2331" s="14" t="s">
        <v>5605</v>
      </c>
      <c r="B2331" s="7">
        <v>6.2</v>
      </c>
    </row>
    <row r="2332" spans="1:2" x14ac:dyDescent="0.3">
      <c r="A2332" s="15" t="s">
        <v>5324</v>
      </c>
      <c r="B2332" s="9">
        <v>7.3</v>
      </c>
    </row>
    <row r="2333" spans="1:2" x14ac:dyDescent="0.3">
      <c r="A2333" s="14" t="s">
        <v>8199</v>
      </c>
      <c r="B2333" s="7">
        <v>5.0999999999999996</v>
      </c>
    </row>
    <row r="2334" spans="1:2" x14ac:dyDescent="0.3">
      <c r="A2334" s="15" t="s">
        <v>1765</v>
      </c>
      <c r="B2334" s="9">
        <v>6.6</v>
      </c>
    </row>
    <row r="2335" spans="1:2" x14ac:dyDescent="0.3">
      <c r="A2335" s="14" t="s">
        <v>4479</v>
      </c>
      <c r="B2335" s="7">
        <v>4.5</v>
      </c>
    </row>
    <row r="2336" spans="1:2" x14ac:dyDescent="0.3">
      <c r="A2336" s="15" t="s">
        <v>1924</v>
      </c>
      <c r="B2336" s="9">
        <v>5.9</v>
      </c>
    </row>
    <row r="2337" spans="1:2" x14ac:dyDescent="0.3">
      <c r="A2337" s="14" t="s">
        <v>3554</v>
      </c>
      <c r="B2337" s="7">
        <v>6.6</v>
      </c>
    </row>
    <row r="2338" spans="1:2" x14ac:dyDescent="0.3">
      <c r="A2338" s="15" t="s">
        <v>12639</v>
      </c>
      <c r="B2338" s="9">
        <v>6.5</v>
      </c>
    </row>
    <row r="2339" spans="1:2" x14ac:dyDescent="0.3">
      <c r="A2339" s="14" t="s">
        <v>1752</v>
      </c>
      <c r="B2339" s="7">
        <v>7.3</v>
      </c>
    </row>
    <row r="2340" spans="1:2" x14ac:dyDescent="0.3">
      <c r="A2340" s="15" t="s">
        <v>3057</v>
      </c>
      <c r="B2340" s="9">
        <v>7.5</v>
      </c>
    </row>
    <row r="2341" spans="1:2" x14ac:dyDescent="0.3">
      <c r="A2341" s="14" t="s">
        <v>3932</v>
      </c>
      <c r="B2341" s="7">
        <v>5.9</v>
      </c>
    </row>
    <row r="2342" spans="1:2" x14ac:dyDescent="0.3">
      <c r="A2342" s="15" t="s">
        <v>1415</v>
      </c>
      <c r="B2342" s="9">
        <v>7.4</v>
      </c>
    </row>
    <row r="2343" spans="1:2" x14ac:dyDescent="0.3">
      <c r="A2343" s="14" t="s">
        <v>1693</v>
      </c>
      <c r="B2343" s="7">
        <v>6.9</v>
      </c>
    </row>
    <row r="2344" spans="1:2" x14ac:dyDescent="0.3">
      <c r="A2344" s="15" t="s">
        <v>1693</v>
      </c>
      <c r="B2344" s="9">
        <v>7.9</v>
      </c>
    </row>
    <row r="2345" spans="1:2" x14ac:dyDescent="0.3">
      <c r="A2345" s="14" t="s">
        <v>3409</v>
      </c>
      <c r="B2345" s="7">
        <v>8.4</v>
      </c>
    </row>
    <row r="2346" spans="1:2" x14ac:dyDescent="0.3">
      <c r="A2346" s="15" t="s">
        <v>6113</v>
      </c>
      <c r="B2346" s="9">
        <v>8</v>
      </c>
    </row>
    <row r="2347" spans="1:2" x14ac:dyDescent="0.3">
      <c r="A2347" s="14" t="s">
        <v>1009</v>
      </c>
      <c r="B2347" s="7">
        <v>6</v>
      </c>
    </row>
    <row r="2348" spans="1:2" x14ac:dyDescent="0.3">
      <c r="A2348" s="15" t="s">
        <v>214</v>
      </c>
      <c r="B2348" s="9">
        <v>6.8</v>
      </c>
    </row>
    <row r="2349" spans="1:2" x14ac:dyDescent="0.3">
      <c r="A2349" s="14" t="s">
        <v>3409</v>
      </c>
      <c r="B2349" s="7">
        <v>7.8</v>
      </c>
    </row>
    <row r="2350" spans="1:2" x14ac:dyDescent="0.3">
      <c r="A2350" s="15" t="s">
        <v>9898</v>
      </c>
      <c r="B2350" s="9">
        <v>8.1</v>
      </c>
    </row>
    <row r="2351" spans="1:2" x14ac:dyDescent="0.3">
      <c r="A2351" s="14" t="s">
        <v>6190</v>
      </c>
      <c r="B2351" s="7">
        <v>6.1</v>
      </c>
    </row>
    <row r="2352" spans="1:2" x14ac:dyDescent="0.3">
      <c r="A2352" s="15" t="s">
        <v>3057</v>
      </c>
      <c r="B2352" s="9">
        <v>6.2</v>
      </c>
    </row>
    <row r="2353" spans="1:2" x14ac:dyDescent="0.3">
      <c r="A2353" s="14" t="s">
        <v>7406</v>
      </c>
      <c r="B2353" s="7">
        <v>6.2</v>
      </c>
    </row>
    <row r="2354" spans="1:2" x14ac:dyDescent="0.3">
      <c r="A2354" s="15" t="s">
        <v>4219</v>
      </c>
      <c r="B2354" s="9">
        <v>7.4</v>
      </c>
    </row>
    <row r="2355" spans="1:2" x14ac:dyDescent="0.3">
      <c r="A2355" s="14" t="s">
        <v>1671</v>
      </c>
      <c r="B2355" s="7">
        <v>6.6</v>
      </c>
    </row>
    <row r="2356" spans="1:2" x14ac:dyDescent="0.3">
      <c r="A2356" s="15" t="s">
        <v>1544</v>
      </c>
      <c r="B2356" s="9">
        <v>7.3</v>
      </c>
    </row>
    <row r="2357" spans="1:2" x14ac:dyDescent="0.3">
      <c r="A2357" s="14" t="s">
        <v>2786</v>
      </c>
      <c r="B2357" s="7">
        <v>7.5</v>
      </c>
    </row>
    <row r="2358" spans="1:2" x14ac:dyDescent="0.3">
      <c r="A2358" s="15" t="s">
        <v>2527</v>
      </c>
      <c r="B2358" s="9">
        <v>5.6</v>
      </c>
    </row>
    <row r="2359" spans="1:2" x14ac:dyDescent="0.3">
      <c r="A2359" s="14" t="s">
        <v>12744</v>
      </c>
      <c r="B2359" s="7">
        <v>7.3</v>
      </c>
    </row>
    <row r="2360" spans="1:2" x14ac:dyDescent="0.3">
      <c r="A2360" s="15" t="s">
        <v>895</v>
      </c>
      <c r="B2360" s="9">
        <v>6.4</v>
      </c>
    </row>
    <row r="2361" spans="1:2" x14ac:dyDescent="0.3">
      <c r="A2361" s="14" t="s">
        <v>5544</v>
      </c>
      <c r="B2361" s="7">
        <v>5</v>
      </c>
    </row>
    <row r="2362" spans="1:2" x14ac:dyDescent="0.3">
      <c r="A2362" s="15" t="s">
        <v>2358</v>
      </c>
      <c r="B2362" s="9">
        <v>5.4</v>
      </c>
    </row>
    <row r="2363" spans="1:2" x14ac:dyDescent="0.3">
      <c r="A2363" s="14" t="s">
        <v>2527</v>
      </c>
      <c r="B2363" s="7">
        <v>7.1</v>
      </c>
    </row>
    <row r="2364" spans="1:2" x14ac:dyDescent="0.3">
      <c r="A2364" s="15" t="s">
        <v>12769</v>
      </c>
      <c r="B2364" s="9">
        <v>5.3</v>
      </c>
    </row>
    <row r="2365" spans="1:2" x14ac:dyDescent="0.3">
      <c r="A2365" s="14" t="s">
        <v>923</v>
      </c>
      <c r="B2365" s="7">
        <v>6.5</v>
      </c>
    </row>
    <row r="2366" spans="1:2" x14ac:dyDescent="0.3">
      <c r="A2366" s="15" t="s">
        <v>882</v>
      </c>
      <c r="B2366" s="9">
        <v>6.2</v>
      </c>
    </row>
    <row r="2367" spans="1:2" x14ac:dyDescent="0.3">
      <c r="A2367" s="14" t="s">
        <v>7048</v>
      </c>
      <c r="B2367" s="7">
        <v>6.4</v>
      </c>
    </row>
    <row r="2368" spans="1:2" x14ac:dyDescent="0.3">
      <c r="A2368" s="15" t="s">
        <v>2125</v>
      </c>
      <c r="B2368" s="9">
        <v>6.9</v>
      </c>
    </row>
    <row r="2369" spans="1:2" x14ac:dyDescent="0.3">
      <c r="A2369" s="14" t="s">
        <v>1671</v>
      </c>
      <c r="B2369" s="7">
        <v>5.7</v>
      </c>
    </row>
    <row r="2370" spans="1:2" x14ac:dyDescent="0.3">
      <c r="A2370" s="15" t="s">
        <v>2125</v>
      </c>
      <c r="B2370" s="9">
        <v>7.7</v>
      </c>
    </row>
    <row r="2371" spans="1:2" x14ac:dyDescent="0.3">
      <c r="A2371" s="14" t="s">
        <v>464</v>
      </c>
      <c r="B2371" s="7">
        <v>5.6</v>
      </c>
    </row>
    <row r="2372" spans="1:2" x14ac:dyDescent="0.3">
      <c r="A2372" s="15" t="s">
        <v>6326</v>
      </c>
      <c r="B2372" s="9">
        <v>7.7</v>
      </c>
    </row>
    <row r="2373" spans="1:2" x14ac:dyDescent="0.3">
      <c r="A2373" s="14" t="s">
        <v>1009</v>
      </c>
      <c r="B2373" s="7">
        <v>5.0999999999999996</v>
      </c>
    </row>
    <row r="2374" spans="1:2" x14ac:dyDescent="0.3">
      <c r="A2374" s="15" t="s">
        <v>1415</v>
      </c>
      <c r="B2374" s="9">
        <v>6.8</v>
      </c>
    </row>
    <row r="2375" spans="1:2" x14ac:dyDescent="0.3">
      <c r="A2375" s="14" t="s">
        <v>3430</v>
      </c>
      <c r="B2375" s="7">
        <v>8.4</v>
      </c>
    </row>
    <row r="2376" spans="1:2" x14ac:dyDescent="0.3">
      <c r="A2376" s="15" t="s">
        <v>6403</v>
      </c>
      <c r="B2376" s="9">
        <v>4.9000000000000004</v>
      </c>
    </row>
    <row r="2377" spans="1:2" x14ac:dyDescent="0.3">
      <c r="A2377" s="14" t="s">
        <v>11069</v>
      </c>
      <c r="B2377" s="7">
        <v>7.1</v>
      </c>
    </row>
    <row r="2378" spans="1:2" x14ac:dyDescent="0.3">
      <c r="A2378" s="15" t="s">
        <v>6790</v>
      </c>
      <c r="B2378" s="9">
        <v>6.6</v>
      </c>
    </row>
    <row r="2379" spans="1:2" x14ac:dyDescent="0.3">
      <c r="A2379" s="14" t="s">
        <v>1681</v>
      </c>
      <c r="B2379" s="7">
        <v>6.1</v>
      </c>
    </row>
    <row r="2380" spans="1:2" x14ac:dyDescent="0.3">
      <c r="A2380" s="15" t="s">
        <v>12838</v>
      </c>
      <c r="B2380" s="9">
        <v>4.0999999999999996</v>
      </c>
    </row>
    <row r="2381" spans="1:2" x14ac:dyDescent="0.3">
      <c r="A2381" s="14" t="s">
        <v>3425</v>
      </c>
      <c r="B2381" s="7">
        <v>8.1</v>
      </c>
    </row>
    <row r="2382" spans="1:2" x14ac:dyDescent="0.3">
      <c r="A2382" s="15" t="s">
        <v>1544</v>
      </c>
      <c r="B2382" s="9">
        <v>7.6</v>
      </c>
    </row>
    <row r="2383" spans="1:2" x14ac:dyDescent="0.3">
      <c r="A2383" s="14" t="s">
        <v>1935</v>
      </c>
      <c r="B2383" s="7">
        <v>7.8</v>
      </c>
    </row>
    <row r="2384" spans="1:2" x14ac:dyDescent="0.3">
      <c r="A2384" s="15" t="s">
        <v>12855</v>
      </c>
      <c r="B2384" s="9">
        <v>4.5999999999999996</v>
      </c>
    </row>
    <row r="2385" spans="1:2" x14ac:dyDescent="0.3">
      <c r="A2385" s="14" t="s">
        <v>1415</v>
      </c>
      <c r="B2385" s="7">
        <v>6</v>
      </c>
    </row>
    <row r="2386" spans="1:2" x14ac:dyDescent="0.3">
      <c r="A2386" s="15" t="s">
        <v>782</v>
      </c>
      <c r="B2386" s="9">
        <v>7</v>
      </c>
    </row>
    <row r="2387" spans="1:2" x14ac:dyDescent="0.3">
      <c r="A2387" s="14" t="s">
        <v>7963</v>
      </c>
      <c r="B2387" s="7">
        <v>6.7</v>
      </c>
    </row>
    <row r="2388" spans="1:2" x14ac:dyDescent="0.3">
      <c r="A2388" s="15" t="s">
        <v>3932</v>
      </c>
      <c r="B2388" s="9">
        <v>6.4</v>
      </c>
    </row>
    <row r="2389" spans="1:2" x14ac:dyDescent="0.3">
      <c r="A2389" s="14" t="s">
        <v>4915</v>
      </c>
      <c r="B2389" s="7">
        <v>7.2</v>
      </c>
    </row>
    <row r="2390" spans="1:2" x14ac:dyDescent="0.3">
      <c r="A2390" s="15" t="s">
        <v>1533</v>
      </c>
      <c r="B2390" s="9">
        <v>7.4</v>
      </c>
    </row>
    <row r="2391" spans="1:2" x14ac:dyDescent="0.3">
      <c r="A2391" s="14" t="s">
        <v>1681</v>
      </c>
      <c r="B2391" s="7">
        <v>4.8</v>
      </c>
    </row>
    <row r="2392" spans="1:2" x14ac:dyDescent="0.3">
      <c r="A2392" s="15" t="s">
        <v>12890</v>
      </c>
      <c r="B2392" s="9">
        <v>4</v>
      </c>
    </row>
    <row r="2393" spans="1:2" x14ac:dyDescent="0.3">
      <c r="A2393" s="14" t="s">
        <v>895</v>
      </c>
      <c r="B2393" s="7">
        <v>6.2</v>
      </c>
    </row>
    <row r="2394" spans="1:2" x14ac:dyDescent="0.3">
      <c r="A2394" s="15" t="s">
        <v>8921</v>
      </c>
      <c r="B2394" s="9">
        <v>7.7</v>
      </c>
    </row>
    <row r="2395" spans="1:2" x14ac:dyDescent="0.3">
      <c r="A2395" s="14" t="s">
        <v>787</v>
      </c>
      <c r="B2395" s="7">
        <v>6.7</v>
      </c>
    </row>
    <row r="2396" spans="1:2" x14ac:dyDescent="0.3">
      <c r="A2396" s="15" t="s">
        <v>214</v>
      </c>
      <c r="B2396" s="9">
        <v>7.9</v>
      </c>
    </row>
    <row r="2397" spans="1:2" x14ac:dyDescent="0.3">
      <c r="A2397" s="14" t="s">
        <v>3409</v>
      </c>
      <c r="B2397" s="7">
        <v>7.9</v>
      </c>
    </row>
    <row r="2398" spans="1:2" x14ac:dyDescent="0.3">
      <c r="A2398" s="15" t="s">
        <v>5806</v>
      </c>
      <c r="B2398" s="9">
        <v>5.5</v>
      </c>
    </row>
    <row r="2399" spans="1:2" x14ac:dyDescent="0.3">
      <c r="A2399" s="14" t="s">
        <v>3271</v>
      </c>
      <c r="B2399" s="7">
        <v>6.2</v>
      </c>
    </row>
    <row r="2400" spans="1:2" x14ac:dyDescent="0.3">
      <c r="A2400" s="15" t="s">
        <v>6403</v>
      </c>
      <c r="B2400" s="9">
        <v>5.0999999999999996</v>
      </c>
    </row>
    <row r="2401" spans="1:2" x14ac:dyDescent="0.3">
      <c r="A2401" s="14" t="s">
        <v>3030</v>
      </c>
      <c r="B2401" s="7">
        <v>4.0999999999999996</v>
      </c>
    </row>
    <row r="2402" spans="1:2" x14ac:dyDescent="0.3">
      <c r="A2402" s="15" t="s">
        <v>1996</v>
      </c>
      <c r="B2402" s="9">
        <v>6.7</v>
      </c>
    </row>
    <row r="2403" spans="1:2" x14ac:dyDescent="0.3">
      <c r="A2403" s="14" t="s">
        <v>923</v>
      </c>
      <c r="B2403" s="7">
        <v>4.7</v>
      </c>
    </row>
    <row r="2404" spans="1:2" x14ac:dyDescent="0.3">
      <c r="A2404" s="15" t="s">
        <v>2136</v>
      </c>
      <c r="B2404" s="9">
        <v>6.4</v>
      </c>
    </row>
    <row r="2405" spans="1:2" x14ac:dyDescent="0.3">
      <c r="A2405" s="14" t="s">
        <v>6199</v>
      </c>
      <c r="B2405" s="7">
        <v>6.3</v>
      </c>
    </row>
    <row r="2406" spans="1:2" x14ac:dyDescent="0.3">
      <c r="A2406" s="15" t="s">
        <v>4277</v>
      </c>
      <c r="B2406" s="9">
        <v>5.5</v>
      </c>
    </row>
    <row r="2407" spans="1:2" x14ac:dyDescent="0.3">
      <c r="A2407" s="14" t="s">
        <v>2125</v>
      </c>
      <c r="B2407" s="7">
        <v>7.3</v>
      </c>
    </row>
    <row r="2408" spans="1:2" x14ac:dyDescent="0.3">
      <c r="A2408" s="15" t="s">
        <v>334</v>
      </c>
      <c r="B2408" s="9">
        <v>6.3</v>
      </c>
    </row>
    <row r="2409" spans="1:2" x14ac:dyDescent="0.3">
      <c r="A2409" s="14" t="s">
        <v>1924</v>
      </c>
      <c r="B2409" s="7">
        <v>4.9000000000000004</v>
      </c>
    </row>
    <row r="2410" spans="1:2" x14ac:dyDescent="0.3">
      <c r="A2410" s="15" t="s">
        <v>2174</v>
      </c>
      <c r="B2410" s="9">
        <v>7.6</v>
      </c>
    </row>
    <row r="2411" spans="1:2" x14ac:dyDescent="0.3">
      <c r="A2411" s="14" t="s">
        <v>2208</v>
      </c>
      <c r="B2411" s="7">
        <v>6</v>
      </c>
    </row>
    <row r="2412" spans="1:2" x14ac:dyDescent="0.3">
      <c r="A2412" s="15" t="s">
        <v>1528</v>
      </c>
      <c r="B2412" s="9">
        <v>6.2</v>
      </c>
    </row>
    <row r="2413" spans="1:2" x14ac:dyDescent="0.3">
      <c r="A2413" s="14" t="s">
        <v>2125</v>
      </c>
      <c r="B2413" s="7">
        <v>6.8</v>
      </c>
    </row>
    <row r="2414" spans="1:2" x14ac:dyDescent="0.3">
      <c r="A2414" s="15" t="s">
        <v>1671</v>
      </c>
      <c r="B2414" s="9">
        <v>4.5</v>
      </c>
    </row>
    <row r="2415" spans="1:2" x14ac:dyDescent="0.3">
      <c r="A2415" s="14" t="s">
        <v>471</v>
      </c>
      <c r="B2415" s="7">
        <v>5.7</v>
      </c>
    </row>
    <row r="2416" spans="1:2" x14ac:dyDescent="0.3">
      <c r="A2416" s="15" t="s">
        <v>31</v>
      </c>
      <c r="B2416" s="9">
        <v>4.5999999999999996</v>
      </c>
    </row>
    <row r="2417" spans="1:2" x14ac:dyDescent="0.3">
      <c r="A2417" s="14" t="s">
        <v>13013</v>
      </c>
      <c r="B2417" s="7">
        <v>6.2</v>
      </c>
    </row>
    <row r="2418" spans="1:2" x14ac:dyDescent="0.3">
      <c r="A2418" s="15" t="s">
        <v>214</v>
      </c>
      <c r="B2418" s="9">
        <v>7</v>
      </c>
    </row>
    <row r="2419" spans="1:2" x14ac:dyDescent="0.3">
      <c r="A2419" s="14" t="s">
        <v>3794</v>
      </c>
      <c r="B2419" s="7">
        <v>6.9</v>
      </c>
    </row>
    <row r="2420" spans="1:2" x14ac:dyDescent="0.3">
      <c r="A2420" s="15" t="s">
        <v>1528</v>
      </c>
      <c r="B2420" s="9">
        <v>6.7</v>
      </c>
    </row>
    <row r="2421" spans="1:2" x14ac:dyDescent="0.3">
      <c r="A2421" s="14" t="s">
        <v>1671</v>
      </c>
      <c r="B2421" s="7">
        <v>5.6</v>
      </c>
    </row>
    <row r="2422" spans="1:2" x14ac:dyDescent="0.3">
      <c r="A2422" s="15" t="s">
        <v>6507</v>
      </c>
      <c r="B2422" s="9">
        <v>6.6</v>
      </c>
    </row>
    <row r="2423" spans="1:2" x14ac:dyDescent="0.3">
      <c r="A2423" s="14" t="s">
        <v>1415</v>
      </c>
      <c r="B2423" s="7">
        <v>6.4</v>
      </c>
    </row>
    <row r="2424" spans="1:2" x14ac:dyDescent="0.3">
      <c r="A2424" s="15" t="s">
        <v>9353</v>
      </c>
      <c r="B2424" s="9">
        <v>2.8</v>
      </c>
    </row>
    <row r="2425" spans="1:2" x14ac:dyDescent="0.3">
      <c r="A2425" s="14" t="s">
        <v>1325</v>
      </c>
      <c r="B2425" s="7">
        <v>5.4</v>
      </c>
    </row>
    <row r="2426" spans="1:2" x14ac:dyDescent="0.3">
      <c r="A2426" s="15" t="s">
        <v>1415</v>
      </c>
      <c r="B2426" s="9">
        <v>5</v>
      </c>
    </row>
    <row r="2427" spans="1:2" x14ac:dyDescent="0.3">
      <c r="A2427" s="14" t="s">
        <v>214</v>
      </c>
      <c r="B2427" s="7">
        <v>5.0999999999999996</v>
      </c>
    </row>
    <row r="2428" spans="1:2" x14ac:dyDescent="0.3">
      <c r="A2428" s="15" t="s">
        <v>1849</v>
      </c>
      <c r="B2428" s="9">
        <v>8</v>
      </c>
    </row>
    <row r="2429" spans="1:2" x14ac:dyDescent="0.3">
      <c r="A2429" s="14" t="s">
        <v>13065</v>
      </c>
      <c r="B2429" s="7">
        <v>5.9</v>
      </c>
    </row>
    <row r="2430" spans="1:2" x14ac:dyDescent="0.3">
      <c r="A2430" s="15" t="s">
        <v>1009</v>
      </c>
      <c r="B2430" s="9">
        <v>8.1999999999999993</v>
      </c>
    </row>
    <row r="2431" spans="1:2" x14ac:dyDescent="0.3">
      <c r="A2431" s="14" t="s">
        <v>6199</v>
      </c>
      <c r="B2431" s="7">
        <v>7</v>
      </c>
    </row>
    <row r="2432" spans="1:2" x14ac:dyDescent="0.3">
      <c r="A2432" s="15" t="s">
        <v>5274</v>
      </c>
      <c r="B2432" s="9">
        <v>6.6</v>
      </c>
    </row>
    <row r="2433" spans="1:2" x14ac:dyDescent="0.3">
      <c r="A2433" s="14" t="s">
        <v>13087</v>
      </c>
      <c r="B2433" s="7">
        <v>6.7</v>
      </c>
    </row>
    <row r="2434" spans="1:2" x14ac:dyDescent="0.3">
      <c r="A2434" s="15" t="s">
        <v>1415</v>
      </c>
      <c r="B2434" s="9">
        <v>5.5</v>
      </c>
    </row>
    <row r="2435" spans="1:2" x14ac:dyDescent="0.3">
      <c r="A2435" s="14" t="s">
        <v>1671</v>
      </c>
      <c r="B2435" s="7">
        <v>4.9000000000000004</v>
      </c>
    </row>
    <row r="2436" spans="1:2" x14ac:dyDescent="0.3">
      <c r="A2436" s="15" t="s">
        <v>1415</v>
      </c>
      <c r="B2436" s="9">
        <v>6.9</v>
      </c>
    </row>
    <row r="2437" spans="1:2" x14ac:dyDescent="0.3">
      <c r="A2437" s="14" t="s">
        <v>2358</v>
      </c>
      <c r="B2437" s="7">
        <v>5.6</v>
      </c>
    </row>
    <row r="2438" spans="1:2" x14ac:dyDescent="0.3">
      <c r="A2438" s="15" t="s">
        <v>9193</v>
      </c>
      <c r="B2438" s="9">
        <v>8</v>
      </c>
    </row>
    <row r="2439" spans="1:2" x14ac:dyDescent="0.3">
      <c r="A2439" s="14" t="s">
        <v>1681</v>
      </c>
      <c r="B2439" s="7">
        <v>5.3</v>
      </c>
    </row>
    <row r="2440" spans="1:2" x14ac:dyDescent="0.3">
      <c r="A2440" s="15" t="s">
        <v>6419</v>
      </c>
      <c r="B2440" s="9">
        <v>6.2</v>
      </c>
    </row>
    <row r="2441" spans="1:2" x14ac:dyDescent="0.3">
      <c r="A2441" s="14" t="s">
        <v>1681</v>
      </c>
      <c r="B2441" s="7">
        <v>5.3</v>
      </c>
    </row>
    <row r="2442" spans="1:2" x14ac:dyDescent="0.3">
      <c r="A2442" s="15" t="s">
        <v>3409</v>
      </c>
      <c r="B2442" s="9">
        <v>6.6</v>
      </c>
    </row>
    <row r="2443" spans="1:2" x14ac:dyDescent="0.3">
      <c r="A2443" s="14" t="s">
        <v>1681</v>
      </c>
      <c r="B2443" s="7">
        <v>7.2</v>
      </c>
    </row>
    <row r="2444" spans="1:2" x14ac:dyDescent="0.3">
      <c r="A2444" s="15" t="s">
        <v>1924</v>
      </c>
      <c r="B2444" s="9">
        <v>4.5999999999999996</v>
      </c>
    </row>
    <row r="2445" spans="1:2" x14ac:dyDescent="0.3">
      <c r="A2445" s="14" t="s">
        <v>13144</v>
      </c>
      <c r="B2445" s="7">
        <v>7.5</v>
      </c>
    </row>
    <row r="2446" spans="1:2" x14ac:dyDescent="0.3">
      <c r="A2446" s="15" t="s">
        <v>3396</v>
      </c>
      <c r="B2446" s="9">
        <v>6.5</v>
      </c>
    </row>
    <row r="2447" spans="1:2" x14ac:dyDescent="0.3">
      <c r="A2447" s="14" t="s">
        <v>12488</v>
      </c>
      <c r="B2447" s="7">
        <v>7.6</v>
      </c>
    </row>
    <row r="2448" spans="1:2" x14ac:dyDescent="0.3">
      <c r="A2448" s="15" t="s">
        <v>8066</v>
      </c>
      <c r="B2448" s="9">
        <v>6.2</v>
      </c>
    </row>
    <row r="2449" spans="1:2" x14ac:dyDescent="0.3">
      <c r="A2449" s="14" t="s">
        <v>1924</v>
      </c>
      <c r="B2449" s="7">
        <v>8</v>
      </c>
    </row>
    <row r="2450" spans="1:2" x14ac:dyDescent="0.3">
      <c r="A2450" s="15" t="s">
        <v>1415</v>
      </c>
      <c r="B2450" s="9">
        <v>6.3</v>
      </c>
    </row>
    <row r="2451" spans="1:2" x14ac:dyDescent="0.3">
      <c r="A2451" s="14" t="s">
        <v>5499</v>
      </c>
      <c r="B2451" s="7">
        <v>7.2</v>
      </c>
    </row>
    <row r="2452" spans="1:2" x14ac:dyDescent="0.3">
      <c r="A2452" s="15" t="s">
        <v>2142</v>
      </c>
      <c r="B2452" s="9">
        <v>6.7</v>
      </c>
    </row>
    <row r="2453" spans="1:2" x14ac:dyDescent="0.3">
      <c r="A2453" s="14" t="s">
        <v>1356</v>
      </c>
      <c r="B2453" s="7">
        <v>5.3</v>
      </c>
    </row>
    <row r="2454" spans="1:2" x14ac:dyDescent="0.3">
      <c r="A2454" s="15" t="s">
        <v>9193</v>
      </c>
      <c r="B2454" s="9">
        <v>6.3</v>
      </c>
    </row>
    <row r="2455" spans="1:2" x14ac:dyDescent="0.3">
      <c r="A2455" s="14" t="s">
        <v>6648</v>
      </c>
      <c r="B2455" s="7">
        <v>6.5</v>
      </c>
    </row>
    <row r="2456" spans="1:2" x14ac:dyDescent="0.3">
      <c r="A2456" s="15" t="s">
        <v>1849</v>
      </c>
      <c r="B2456" s="9">
        <v>8.3000000000000007</v>
      </c>
    </row>
    <row r="2457" spans="1:2" x14ac:dyDescent="0.3">
      <c r="A2457" s="14" t="s">
        <v>334</v>
      </c>
      <c r="B2457" s="7">
        <v>7.2</v>
      </c>
    </row>
    <row r="2458" spans="1:2" x14ac:dyDescent="0.3">
      <c r="A2458" s="15" t="s">
        <v>1935</v>
      </c>
      <c r="B2458" s="9">
        <v>6.8</v>
      </c>
    </row>
    <row r="2459" spans="1:2" x14ac:dyDescent="0.3">
      <c r="A2459" s="14" t="s">
        <v>777</v>
      </c>
      <c r="B2459" s="7">
        <v>6.4</v>
      </c>
    </row>
    <row r="2460" spans="1:2" x14ac:dyDescent="0.3">
      <c r="A2460" s="15" t="s">
        <v>13228</v>
      </c>
      <c r="B2460" s="9">
        <v>6.9</v>
      </c>
    </row>
    <row r="2461" spans="1:2" x14ac:dyDescent="0.3">
      <c r="A2461" s="14" t="s">
        <v>1325</v>
      </c>
      <c r="B2461" s="7">
        <v>6.2</v>
      </c>
    </row>
    <row r="2462" spans="1:2" x14ac:dyDescent="0.3">
      <c r="A2462" s="15" t="s">
        <v>9492</v>
      </c>
      <c r="B2462" s="9">
        <v>6.1</v>
      </c>
    </row>
    <row r="2463" spans="1:2" x14ac:dyDescent="0.3">
      <c r="A2463" s="14" t="s">
        <v>2125</v>
      </c>
      <c r="B2463" s="7">
        <v>5.0999999999999996</v>
      </c>
    </row>
    <row r="2464" spans="1:2" x14ac:dyDescent="0.3">
      <c r="A2464" s="15" t="s">
        <v>13272</v>
      </c>
      <c r="B2464" s="9">
        <v>4.5</v>
      </c>
    </row>
    <row r="2465" spans="1:2" x14ac:dyDescent="0.3">
      <c r="A2465" s="14" t="s">
        <v>13279</v>
      </c>
      <c r="B2465" s="7">
        <v>5.9</v>
      </c>
    </row>
    <row r="2466" spans="1:2" x14ac:dyDescent="0.3">
      <c r="A2466" s="15" t="s">
        <v>3632</v>
      </c>
      <c r="B2466" s="9">
        <v>8.1</v>
      </c>
    </row>
    <row r="2467" spans="1:2" x14ac:dyDescent="0.3">
      <c r="A2467" s="14" t="s">
        <v>5510</v>
      </c>
      <c r="B2467" s="7">
        <v>5.7</v>
      </c>
    </row>
    <row r="2468" spans="1:2" x14ac:dyDescent="0.3">
      <c r="A2468" s="15" t="s">
        <v>214</v>
      </c>
      <c r="B2468" s="9">
        <v>6.8</v>
      </c>
    </row>
    <row r="2469" spans="1:2" x14ac:dyDescent="0.3">
      <c r="A2469" s="14" t="s">
        <v>3396</v>
      </c>
      <c r="B2469" s="7">
        <v>7.5</v>
      </c>
    </row>
    <row r="2470" spans="1:2" x14ac:dyDescent="0.3">
      <c r="A2470" s="15" t="s">
        <v>1765</v>
      </c>
      <c r="B2470" s="9">
        <v>8.3000000000000007</v>
      </c>
    </row>
    <row r="2471" spans="1:2" x14ac:dyDescent="0.3">
      <c r="A2471" s="14" t="s">
        <v>3409</v>
      </c>
      <c r="B2471" s="7">
        <v>7.4</v>
      </c>
    </row>
    <row r="2472" spans="1:2" x14ac:dyDescent="0.3">
      <c r="A2472" s="15" t="s">
        <v>214</v>
      </c>
      <c r="B2472" s="9">
        <v>8</v>
      </c>
    </row>
    <row r="2473" spans="1:2" x14ac:dyDescent="0.3">
      <c r="A2473" s="14" t="s">
        <v>8921</v>
      </c>
      <c r="B2473" s="7">
        <v>6.9</v>
      </c>
    </row>
    <row r="2474" spans="1:2" x14ac:dyDescent="0.3">
      <c r="A2474" s="15" t="s">
        <v>1681</v>
      </c>
      <c r="B2474" s="9">
        <v>6.9</v>
      </c>
    </row>
    <row r="2475" spans="1:2" x14ac:dyDescent="0.3">
      <c r="A2475" s="14" t="s">
        <v>1628</v>
      </c>
      <c r="B2475" s="7">
        <v>5.5</v>
      </c>
    </row>
    <row r="2476" spans="1:2" x14ac:dyDescent="0.3">
      <c r="A2476" s="15" t="s">
        <v>7249</v>
      </c>
      <c r="B2476" s="9">
        <v>7.2</v>
      </c>
    </row>
    <row r="2477" spans="1:2" x14ac:dyDescent="0.3">
      <c r="A2477" s="14" t="s">
        <v>7897</v>
      </c>
      <c r="B2477" s="7">
        <v>6.9</v>
      </c>
    </row>
    <row r="2478" spans="1:2" x14ac:dyDescent="0.3">
      <c r="A2478" s="15" t="s">
        <v>5544</v>
      </c>
      <c r="B2478" s="9">
        <v>5.5</v>
      </c>
    </row>
    <row r="2479" spans="1:2" x14ac:dyDescent="0.3">
      <c r="A2479" s="14" t="s">
        <v>7837</v>
      </c>
      <c r="B2479" s="7">
        <v>5.2</v>
      </c>
    </row>
    <row r="2480" spans="1:2" x14ac:dyDescent="0.3">
      <c r="A2480" s="15" t="s">
        <v>227</v>
      </c>
      <c r="B2480" s="9">
        <v>7.1</v>
      </c>
    </row>
    <row r="2481" spans="1:2" x14ac:dyDescent="0.3">
      <c r="A2481" s="14" t="s">
        <v>3030</v>
      </c>
      <c r="B2481" s="7">
        <v>5.5</v>
      </c>
    </row>
    <row r="2482" spans="1:2" x14ac:dyDescent="0.3">
      <c r="A2482" s="15" t="s">
        <v>7043</v>
      </c>
      <c r="B2482" s="9">
        <v>6.7</v>
      </c>
    </row>
    <row r="2483" spans="1:2" x14ac:dyDescent="0.3">
      <c r="A2483" s="14" t="s">
        <v>1681</v>
      </c>
      <c r="B2483" s="7">
        <v>5</v>
      </c>
    </row>
    <row r="2484" spans="1:2" x14ac:dyDescent="0.3">
      <c r="A2484" s="15" t="s">
        <v>5940</v>
      </c>
      <c r="B2484" s="9">
        <v>6.4</v>
      </c>
    </row>
    <row r="2485" spans="1:2" x14ac:dyDescent="0.3">
      <c r="A2485" s="14" t="s">
        <v>8841</v>
      </c>
      <c r="B2485" s="7">
        <v>6.6</v>
      </c>
    </row>
    <row r="2486" spans="1:2" x14ac:dyDescent="0.3">
      <c r="A2486" s="15" t="s">
        <v>214</v>
      </c>
      <c r="B2486" s="9">
        <v>5.9</v>
      </c>
    </row>
    <row r="2487" spans="1:2" x14ac:dyDescent="0.3">
      <c r="A2487" s="14" t="s">
        <v>422</v>
      </c>
      <c r="B2487" s="7">
        <v>5.7</v>
      </c>
    </row>
    <row r="2488" spans="1:2" x14ac:dyDescent="0.3">
      <c r="A2488" s="15" t="s">
        <v>9661</v>
      </c>
      <c r="B2488" s="9">
        <v>4.5</v>
      </c>
    </row>
    <row r="2489" spans="1:2" x14ac:dyDescent="0.3">
      <c r="A2489" s="14" t="s">
        <v>3030</v>
      </c>
      <c r="B2489" s="7">
        <v>5</v>
      </c>
    </row>
    <row r="2490" spans="1:2" x14ac:dyDescent="0.3">
      <c r="A2490" s="15" t="s">
        <v>1681</v>
      </c>
      <c r="B2490" s="9">
        <v>4.5999999999999996</v>
      </c>
    </row>
    <row r="2491" spans="1:2" x14ac:dyDescent="0.3">
      <c r="A2491" s="14" t="s">
        <v>13450</v>
      </c>
      <c r="B2491" s="7">
        <v>6.5</v>
      </c>
    </row>
    <row r="2492" spans="1:2" x14ac:dyDescent="0.3">
      <c r="A2492" s="15" t="s">
        <v>1681</v>
      </c>
      <c r="B2492" s="9">
        <v>4.9000000000000004</v>
      </c>
    </row>
    <row r="2493" spans="1:2" x14ac:dyDescent="0.3">
      <c r="A2493" s="14" t="s">
        <v>1671</v>
      </c>
      <c r="B2493" s="7">
        <v>6</v>
      </c>
    </row>
    <row r="2494" spans="1:2" x14ac:dyDescent="0.3">
      <c r="A2494" s="15" t="s">
        <v>11841</v>
      </c>
      <c r="B2494" s="9">
        <v>6.9</v>
      </c>
    </row>
    <row r="2495" spans="1:2" x14ac:dyDescent="0.3">
      <c r="A2495" s="14" t="s">
        <v>7406</v>
      </c>
      <c r="B2495" s="7">
        <v>5.7</v>
      </c>
    </row>
    <row r="2496" spans="1:2" x14ac:dyDescent="0.3">
      <c r="A2496" s="15" t="s">
        <v>2527</v>
      </c>
      <c r="B2496" s="9">
        <v>6.9</v>
      </c>
    </row>
    <row r="2497" spans="1:2" x14ac:dyDescent="0.3">
      <c r="A2497" s="14" t="s">
        <v>2208</v>
      </c>
      <c r="B2497" s="7">
        <v>4.4000000000000004</v>
      </c>
    </row>
    <row r="2498" spans="1:2" x14ac:dyDescent="0.3">
      <c r="A2498" s="15" t="s">
        <v>6519</v>
      </c>
      <c r="B2498" s="9">
        <v>7</v>
      </c>
    </row>
    <row r="2499" spans="1:2" x14ac:dyDescent="0.3">
      <c r="A2499" s="14" t="s">
        <v>13493</v>
      </c>
      <c r="B2499" s="7">
        <v>5.4</v>
      </c>
    </row>
    <row r="2500" spans="1:2" x14ac:dyDescent="0.3">
      <c r="A2500" s="15" t="s">
        <v>4219</v>
      </c>
      <c r="B2500" s="9">
        <v>5.4</v>
      </c>
    </row>
    <row r="2501" spans="1:2" x14ac:dyDescent="0.3">
      <c r="A2501" s="14" t="s">
        <v>214</v>
      </c>
      <c r="B2501" s="7">
        <v>7.6</v>
      </c>
    </row>
    <row r="2502" spans="1:2" x14ac:dyDescent="0.3">
      <c r="A2502" s="15" t="s">
        <v>1924</v>
      </c>
      <c r="B2502" s="9">
        <v>5.9</v>
      </c>
    </row>
    <row r="2503" spans="1:2" x14ac:dyDescent="0.3">
      <c r="A2503" s="14" t="s">
        <v>3409</v>
      </c>
      <c r="B2503" s="7">
        <v>6.6</v>
      </c>
    </row>
    <row r="2504" spans="1:2" x14ac:dyDescent="0.3">
      <c r="A2504" s="15" t="s">
        <v>5940</v>
      </c>
      <c r="B2504" s="9">
        <v>6.7</v>
      </c>
    </row>
    <row r="2505" spans="1:2" x14ac:dyDescent="0.3">
      <c r="A2505" s="14" t="s">
        <v>6132</v>
      </c>
      <c r="B2505" s="7">
        <v>3.9</v>
      </c>
    </row>
    <row r="2506" spans="1:2" x14ac:dyDescent="0.3">
      <c r="A2506" s="15" t="s">
        <v>6113</v>
      </c>
      <c r="B2506" s="9">
        <v>5.7</v>
      </c>
    </row>
    <row r="2507" spans="1:2" x14ac:dyDescent="0.3">
      <c r="A2507" s="14" t="s">
        <v>1313</v>
      </c>
      <c r="B2507" s="7">
        <v>6.5</v>
      </c>
    </row>
    <row r="2508" spans="1:2" x14ac:dyDescent="0.3">
      <c r="A2508" s="15" t="s">
        <v>5940</v>
      </c>
      <c r="B2508" s="9">
        <v>6.8</v>
      </c>
    </row>
    <row r="2509" spans="1:2" x14ac:dyDescent="0.3">
      <c r="A2509" s="14" t="s">
        <v>13559</v>
      </c>
      <c r="B2509" s="7">
        <v>7.3</v>
      </c>
    </row>
    <row r="2510" spans="1:2" x14ac:dyDescent="0.3">
      <c r="A2510" s="15" t="s">
        <v>11841</v>
      </c>
      <c r="B2510" s="9">
        <v>7</v>
      </c>
    </row>
    <row r="2511" spans="1:2" x14ac:dyDescent="0.3">
      <c r="A2511" s="14" t="s">
        <v>3409</v>
      </c>
      <c r="B2511" s="7">
        <v>6.5</v>
      </c>
    </row>
    <row r="2512" spans="1:2" x14ac:dyDescent="0.3">
      <c r="A2512" s="15" t="s">
        <v>1415</v>
      </c>
      <c r="B2512" s="9">
        <v>7.7</v>
      </c>
    </row>
    <row r="2513" spans="1:2" x14ac:dyDescent="0.3">
      <c r="A2513" s="14" t="s">
        <v>214</v>
      </c>
      <c r="B2513" s="7">
        <v>7.7</v>
      </c>
    </row>
    <row r="2514" spans="1:2" x14ac:dyDescent="0.3">
      <c r="A2514" s="15" t="s">
        <v>1681</v>
      </c>
      <c r="B2514" s="9">
        <v>6.8</v>
      </c>
    </row>
    <row r="2515" spans="1:2" x14ac:dyDescent="0.3">
      <c r="A2515" s="14" t="s">
        <v>214</v>
      </c>
      <c r="B2515" s="7">
        <v>7.4</v>
      </c>
    </row>
    <row r="2516" spans="1:2" x14ac:dyDescent="0.3">
      <c r="A2516" s="15" t="s">
        <v>5482</v>
      </c>
      <c r="B2516" s="9">
        <v>5.0999999999999996</v>
      </c>
    </row>
    <row r="2517" spans="1:2" x14ac:dyDescent="0.3">
      <c r="A2517" s="14" t="s">
        <v>1544</v>
      </c>
      <c r="B2517" s="7">
        <v>7.4</v>
      </c>
    </row>
    <row r="2518" spans="1:2" x14ac:dyDescent="0.3">
      <c r="A2518" s="15" t="s">
        <v>1009</v>
      </c>
      <c r="B2518" s="9">
        <v>7.2</v>
      </c>
    </row>
    <row r="2519" spans="1:2" x14ac:dyDescent="0.3">
      <c r="A2519" s="14" t="s">
        <v>3241</v>
      </c>
      <c r="B2519" s="7">
        <v>8.3000000000000007</v>
      </c>
    </row>
    <row r="2520" spans="1:2" x14ac:dyDescent="0.3">
      <c r="A2520" s="15" t="s">
        <v>6326</v>
      </c>
      <c r="B2520" s="9">
        <v>8.1</v>
      </c>
    </row>
    <row r="2521" spans="1:2" x14ac:dyDescent="0.3">
      <c r="A2521" s="14" t="s">
        <v>13639</v>
      </c>
      <c r="B2521" s="7">
        <v>7.3</v>
      </c>
    </row>
    <row r="2522" spans="1:2" x14ac:dyDescent="0.3">
      <c r="A2522" s="15" t="s">
        <v>1671</v>
      </c>
      <c r="B2522" s="9">
        <v>3.6</v>
      </c>
    </row>
    <row r="2523" spans="1:2" x14ac:dyDescent="0.3">
      <c r="A2523" s="14" t="s">
        <v>4068</v>
      </c>
      <c r="B2523" s="7">
        <v>1.6</v>
      </c>
    </row>
    <row r="2524" spans="1:2" x14ac:dyDescent="0.3">
      <c r="A2524" s="15" t="s">
        <v>4075</v>
      </c>
      <c r="B2524" s="9">
        <v>8</v>
      </c>
    </row>
    <row r="2525" spans="1:2" x14ac:dyDescent="0.3">
      <c r="A2525" s="14" t="s">
        <v>1935</v>
      </c>
      <c r="B2525" s="7">
        <v>9</v>
      </c>
    </row>
    <row r="2526" spans="1:2" x14ac:dyDescent="0.3">
      <c r="A2526" s="15" t="s">
        <v>7837</v>
      </c>
      <c r="B2526" s="9">
        <v>6.1</v>
      </c>
    </row>
    <row r="2527" spans="1:2" x14ac:dyDescent="0.3">
      <c r="A2527" s="14" t="s">
        <v>9754</v>
      </c>
      <c r="B2527" s="7">
        <v>5.7</v>
      </c>
    </row>
    <row r="2528" spans="1:2" x14ac:dyDescent="0.3">
      <c r="A2528" s="15" t="s">
        <v>3409</v>
      </c>
      <c r="B2528" s="9">
        <v>6.8</v>
      </c>
    </row>
    <row r="2529" spans="1:2" x14ac:dyDescent="0.3">
      <c r="A2529" s="14" t="s">
        <v>10440</v>
      </c>
      <c r="B2529" s="7">
        <v>5.5</v>
      </c>
    </row>
    <row r="2530" spans="1:2" x14ac:dyDescent="0.3">
      <c r="A2530" s="15" t="s">
        <v>10280</v>
      </c>
      <c r="B2530" s="9">
        <v>6.8</v>
      </c>
    </row>
    <row r="2531" spans="1:2" x14ac:dyDescent="0.3">
      <c r="A2531" s="14" t="s">
        <v>2527</v>
      </c>
      <c r="B2531" s="7">
        <v>7.3</v>
      </c>
    </row>
    <row r="2532" spans="1:2" x14ac:dyDescent="0.3">
      <c r="A2532" s="15" t="s">
        <v>1681</v>
      </c>
      <c r="B2532" s="9">
        <v>6.1</v>
      </c>
    </row>
    <row r="2533" spans="1:2" x14ac:dyDescent="0.3">
      <c r="A2533" s="14" t="s">
        <v>1415</v>
      </c>
      <c r="B2533" s="7">
        <v>7.2</v>
      </c>
    </row>
    <row r="2534" spans="1:2" x14ac:dyDescent="0.3">
      <c r="A2534" s="15" t="s">
        <v>1671</v>
      </c>
      <c r="B2534" s="9">
        <v>5.9</v>
      </c>
    </row>
    <row r="2535" spans="1:2" x14ac:dyDescent="0.3">
      <c r="A2535" s="14" t="s">
        <v>1752</v>
      </c>
      <c r="B2535" s="7">
        <v>6.1</v>
      </c>
    </row>
    <row r="2536" spans="1:2" x14ac:dyDescent="0.3">
      <c r="A2536" s="15" t="s">
        <v>4384</v>
      </c>
      <c r="B2536" s="9">
        <v>6.8</v>
      </c>
    </row>
    <row r="2537" spans="1:2" x14ac:dyDescent="0.3">
      <c r="A2537" s="14" t="s">
        <v>2954</v>
      </c>
      <c r="B2537" s="7">
        <v>7.7</v>
      </c>
    </row>
    <row r="2538" spans="1:2" x14ac:dyDescent="0.3">
      <c r="A2538" s="15" t="s">
        <v>2358</v>
      </c>
      <c r="B2538" s="9">
        <v>4.9000000000000004</v>
      </c>
    </row>
    <row r="2539" spans="1:2" x14ac:dyDescent="0.3">
      <c r="A2539" s="14" t="s">
        <v>1415</v>
      </c>
      <c r="B2539" s="7">
        <v>6.1</v>
      </c>
    </row>
    <row r="2540" spans="1:2" x14ac:dyDescent="0.3">
      <c r="A2540" s="15" t="s">
        <v>13716</v>
      </c>
      <c r="B2540" s="9">
        <v>2.5</v>
      </c>
    </row>
    <row r="2541" spans="1:2" x14ac:dyDescent="0.3">
      <c r="A2541" s="14" t="s">
        <v>422</v>
      </c>
      <c r="B2541" s="7">
        <v>6.1</v>
      </c>
    </row>
    <row r="2542" spans="1:2" x14ac:dyDescent="0.3">
      <c r="A2542" s="15" t="s">
        <v>3932</v>
      </c>
      <c r="B2542" s="9">
        <v>5.9</v>
      </c>
    </row>
    <row r="2543" spans="1:2" x14ac:dyDescent="0.3">
      <c r="A2543" s="14" t="s">
        <v>7406</v>
      </c>
      <c r="B2543" s="7">
        <v>5.7</v>
      </c>
    </row>
    <row r="2544" spans="1:2" x14ac:dyDescent="0.3">
      <c r="A2544" s="15" t="s">
        <v>1528</v>
      </c>
      <c r="B2544" s="9">
        <v>5.6</v>
      </c>
    </row>
    <row r="2545" spans="1:2" x14ac:dyDescent="0.3">
      <c r="A2545" s="14" t="s">
        <v>6403</v>
      </c>
      <c r="B2545" s="7">
        <v>7.2</v>
      </c>
    </row>
    <row r="2546" spans="1:2" x14ac:dyDescent="0.3">
      <c r="A2546" s="15" t="s">
        <v>2202</v>
      </c>
      <c r="B2546" s="9">
        <v>7.7</v>
      </c>
    </row>
    <row r="2547" spans="1:2" x14ac:dyDescent="0.3">
      <c r="A2547" s="14" t="s">
        <v>7901</v>
      </c>
      <c r="B2547" s="7">
        <v>7.8</v>
      </c>
    </row>
    <row r="2548" spans="1:2" x14ac:dyDescent="0.3">
      <c r="A2548" s="15" t="s">
        <v>1681</v>
      </c>
      <c r="B2548" s="9">
        <v>6.1</v>
      </c>
    </row>
    <row r="2549" spans="1:2" x14ac:dyDescent="0.3">
      <c r="A2549" s="14" t="s">
        <v>13761</v>
      </c>
      <c r="B2549" s="7">
        <v>5.8</v>
      </c>
    </row>
    <row r="2550" spans="1:2" x14ac:dyDescent="0.3">
      <c r="A2550" s="15" t="s">
        <v>214</v>
      </c>
      <c r="B2550" s="9">
        <v>6.5</v>
      </c>
    </row>
    <row r="2551" spans="1:2" x14ac:dyDescent="0.3">
      <c r="A2551" s="14" t="s">
        <v>1961</v>
      </c>
      <c r="B2551" s="7">
        <v>7.9</v>
      </c>
    </row>
    <row r="2552" spans="1:2" x14ac:dyDescent="0.3">
      <c r="A2552" s="15" t="s">
        <v>659</v>
      </c>
      <c r="B2552" s="9">
        <v>6.3</v>
      </c>
    </row>
    <row r="2553" spans="1:2" x14ac:dyDescent="0.3">
      <c r="A2553" s="14" t="s">
        <v>1681</v>
      </c>
      <c r="B2553" s="7">
        <v>3.8</v>
      </c>
    </row>
    <row r="2554" spans="1:2" x14ac:dyDescent="0.3">
      <c r="A2554" s="15" t="s">
        <v>3409</v>
      </c>
      <c r="B2554" s="9">
        <v>8.3000000000000007</v>
      </c>
    </row>
    <row r="2555" spans="1:2" x14ac:dyDescent="0.3">
      <c r="A2555" s="14" t="s">
        <v>1671</v>
      </c>
      <c r="B2555" s="7">
        <v>6.4</v>
      </c>
    </row>
    <row r="2556" spans="1:2" x14ac:dyDescent="0.3">
      <c r="A2556" s="15" t="s">
        <v>5967</v>
      </c>
      <c r="B2556" s="9">
        <v>6.7</v>
      </c>
    </row>
    <row r="2557" spans="1:2" x14ac:dyDescent="0.3">
      <c r="A2557" s="14" t="s">
        <v>1671</v>
      </c>
      <c r="B2557" s="7">
        <v>6.1</v>
      </c>
    </row>
    <row r="2558" spans="1:2" x14ac:dyDescent="0.3">
      <c r="A2558" s="15" t="s">
        <v>4075</v>
      </c>
      <c r="B2558" s="9">
        <v>6</v>
      </c>
    </row>
    <row r="2559" spans="1:2" x14ac:dyDescent="0.3">
      <c r="A2559" s="14" t="s">
        <v>6199</v>
      </c>
      <c r="B2559" s="7">
        <v>5.8</v>
      </c>
    </row>
    <row r="2560" spans="1:2" x14ac:dyDescent="0.3">
      <c r="A2560" s="15" t="s">
        <v>13812</v>
      </c>
      <c r="B2560" s="9">
        <v>5.6</v>
      </c>
    </row>
    <row r="2561" spans="1:2" x14ac:dyDescent="0.3">
      <c r="A2561" s="14" t="s">
        <v>5967</v>
      </c>
      <c r="B2561" s="7">
        <v>6.1</v>
      </c>
    </row>
    <row r="2562" spans="1:2" x14ac:dyDescent="0.3">
      <c r="A2562" s="15" t="s">
        <v>1671</v>
      </c>
      <c r="B2562" s="9">
        <v>5.9</v>
      </c>
    </row>
    <row r="2563" spans="1:2" x14ac:dyDescent="0.3">
      <c r="A2563" s="14" t="s">
        <v>1415</v>
      </c>
      <c r="B2563" s="7">
        <v>7.3</v>
      </c>
    </row>
    <row r="2564" spans="1:2" x14ac:dyDescent="0.3">
      <c r="A2564" s="15" t="s">
        <v>3794</v>
      </c>
      <c r="B2564" s="9">
        <v>6.8</v>
      </c>
    </row>
    <row r="2565" spans="1:2" x14ac:dyDescent="0.3">
      <c r="A2565" s="14" t="s">
        <v>1415</v>
      </c>
      <c r="B2565" s="7">
        <v>5.7</v>
      </c>
    </row>
    <row r="2566" spans="1:2" x14ac:dyDescent="0.3">
      <c r="A2566" s="15" t="s">
        <v>214</v>
      </c>
      <c r="B2566" s="9">
        <v>7.3</v>
      </c>
    </row>
    <row r="2567" spans="1:2" x14ac:dyDescent="0.3">
      <c r="A2567" s="14" t="s">
        <v>3277</v>
      </c>
      <c r="B2567" s="7">
        <v>6.3</v>
      </c>
    </row>
    <row r="2568" spans="1:2" x14ac:dyDescent="0.3">
      <c r="A2568" s="15" t="s">
        <v>9193</v>
      </c>
      <c r="B2568" s="9">
        <v>5.9</v>
      </c>
    </row>
    <row r="2569" spans="1:2" x14ac:dyDescent="0.3">
      <c r="A2569" s="14" t="s">
        <v>1831</v>
      </c>
      <c r="B2569" s="7">
        <v>7.1</v>
      </c>
    </row>
    <row r="2570" spans="1:2" x14ac:dyDescent="0.3">
      <c r="A2570" s="15" t="s">
        <v>214</v>
      </c>
      <c r="B2570" s="9">
        <v>8</v>
      </c>
    </row>
    <row r="2571" spans="1:2" x14ac:dyDescent="0.3">
      <c r="A2571" s="14" t="s">
        <v>1325</v>
      </c>
      <c r="B2571" s="7">
        <v>5.0999999999999996</v>
      </c>
    </row>
    <row r="2572" spans="1:2" x14ac:dyDescent="0.3">
      <c r="A2572" s="15" t="s">
        <v>1726</v>
      </c>
      <c r="B2572" s="9">
        <v>7.1</v>
      </c>
    </row>
    <row r="2573" spans="1:2" x14ac:dyDescent="0.3">
      <c r="A2573" s="14" t="s">
        <v>4042</v>
      </c>
      <c r="B2573" s="7">
        <v>6.5</v>
      </c>
    </row>
    <row r="2574" spans="1:2" x14ac:dyDescent="0.3">
      <c r="A2574" s="15" t="s">
        <v>5544</v>
      </c>
      <c r="B2574" s="9">
        <v>4.5</v>
      </c>
    </row>
    <row r="2575" spans="1:2" x14ac:dyDescent="0.3">
      <c r="A2575" s="14" t="s">
        <v>7566</v>
      </c>
      <c r="B2575" s="7">
        <v>6.6</v>
      </c>
    </row>
    <row r="2576" spans="1:2" x14ac:dyDescent="0.3">
      <c r="A2576" s="15" t="s">
        <v>5605</v>
      </c>
      <c r="B2576" s="9">
        <v>4.3</v>
      </c>
    </row>
    <row r="2577" spans="1:2" x14ac:dyDescent="0.3">
      <c r="A2577" s="14" t="s">
        <v>1528</v>
      </c>
      <c r="B2577" s="7">
        <v>6.7</v>
      </c>
    </row>
    <row r="2578" spans="1:2" x14ac:dyDescent="0.3">
      <c r="A2578" s="15" t="s">
        <v>1017</v>
      </c>
      <c r="B2578" s="9">
        <v>6.8</v>
      </c>
    </row>
    <row r="2579" spans="1:2" x14ac:dyDescent="0.3">
      <c r="A2579" s="14" t="s">
        <v>13899</v>
      </c>
      <c r="B2579" s="7">
        <v>5.4</v>
      </c>
    </row>
    <row r="2580" spans="1:2" x14ac:dyDescent="0.3">
      <c r="A2580" s="15" t="s">
        <v>13905</v>
      </c>
      <c r="B2580" s="9">
        <v>6.6</v>
      </c>
    </row>
    <row r="2581" spans="1:2" x14ac:dyDescent="0.3">
      <c r="A2581" s="14" t="s">
        <v>1544</v>
      </c>
      <c r="B2581" s="7">
        <v>7.3</v>
      </c>
    </row>
    <row r="2582" spans="1:2" x14ac:dyDescent="0.3">
      <c r="A2582" s="15" t="s">
        <v>3409</v>
      </c>
      <c r="B2582" s="9">
        <v>6.9</v>
      </c>
    </row>
    <row r="2583" spans="1:2" x14ac:dyDescent="0.3">
      <c r="A2583" s="14" t="s">
        <v>5806</v>
      </c>
      <c r="B2583" s="7">
        <v>8</v>
      </c>
    </row>
    <row r="2584" spans="1:2" x14ac:dyDescent="0.3">
      <c r="A2584" s="15" t="s">
        <v>3082</v>
      </c>
      <c r="B2584" s="9">
        <v>7.8</v>
      </c>
    </row>
    <row r="2585" spans="1:2" x14ac:dyDescent="0.3">
      <c r="A2585" s="14" t="s">
        <v>2125</v>
      </c>
      <c r="B2585" s="7">
        <v>6.1</v>
      </c>
    </row>
    <row r="2586" spans="1:2" x14ac:dyDescent="0.3">
      <c r="A2586" s="15" t="s">
        <v>5103</v>
      </c>
      <c r="B2586" s="9">
        <v>5.0999999999999996</v>
      </c>
    </row>
    <row r="2587" spans="1:2" x14ac:dyDescent="0.3">
      <c r="A2587" s="14" t="s">
        <v>1415</v>
      </c>
      <c r="B2587" s="7">
        <v>7.4</v>
      </c>
    </row>
    <row r="2588" spans="1:2" x14ac:dyDescent="0.3">
      <c r="A2588" s="15" t="s">
        <v>3396</v>
      </c>
      <c r="B2588" s="9">
        <v>7.8</v>
      </c>
    </row>
    <row r="2589" spans="1:2" x14ac:dyDescent="0.3">
      <c r="A2589" s="14" t="s">
        <v>13966</v>
      </c>
      <c r="B2589" s="7">
        <v>8</v>
      </c>
    </row>
    <row r="2590" spans="1:2" x14ac:dyDescent="0.3">
      <c r="A2590" s="15" t="s">
        <v>214</v>
      </c>
      <c r="B2590" s="9">
        <v>6.7</v>
      </c>
    </row>
    <row r="2591" spans="1:2" x14ac:dyDescent="0.3">
      <c r="A2591" s="14" t="s">
        <v>1935</v>
      </c>
      <c r="B2591" s="7">
        <v>6.6</v>
      </c>
    </row>
    <row r="2592" spans="1:2" x14ac:dyDescent="0.3">
      <c r="A2592" s="15" t="s">
        <v>1415</v>
      </c>
      <c r="B2592" s="9">
        <v>6.4</v>
      </c>
    </row>
    <row r="2593" spans="1:2" x14ac:dyDescent="0.3">
      <c r="A2593" s="14" t="s">
        <v>334</v>
      </c>
      <c r="B2593" s="7">
        <v>6.7</v>
      </c>
    </row>
    <row r="2594" spans="1:2" x14ac:dyDescent="0.3">
      <c r="A2594" s="15" t="s">
        <v>1831</v>
      </c>
      <c r="B2594" s="9">
        <v>6.2</v>
      </c>
    </row>
    <row r="2595" spans="1:2" x14ac:dyDescent="0.3">
      <c r="A2595" s="14" t="s">
        <v>2831</v>
      </c>
      <c r="B2595" s="7">
        <v>7.3</v>
      </c>
    </row>
    <row r="2596" spans="1:2" x14ac:dyDescent="0.3">
      <c r="A2596" s="15" t="s">
        <v>1467</v>
      </c>
      <c r="B2596" s="9">
        <v>8.1</v>
      </c>
    </row>
    <row r="2597" spans="1:2" x14ac:dyDescent="0.3">
      <c r="A2597" s="14" t="s">
        <v>7445</v>
      </c>
      <c r="B2597" s="7">
        <v>7</v>
      </c>
    </row>
    <row r="2598" spans="1:2" x14ac:dyDescent="0.3">
      <c r="A2598" s="15" t="s">
        <v>6403</v>
      </c>
      <c r="B2598" s="9">
        <v>8</v>
      </c>
    </row>
    <row r="2599" spans="1:2" x14ac:dyDescent="0.3">
      <c r="A2599" s="14" t="s">
        <v>1826</v>
      </c>
      <c r="B2599" s="7">
        <v>8</v>
      </c>
    </row>
    <row r="2600" spans="1:2" x14ac:dyDescent="0.3">
      <c r="A2600" s="15" t="s">
        <v>1671</v>
      </c>
      <c r="B2600" s="9">
        <v>7</v>
      </c>
    </row>
    <row r="2601" spans="1:2" x14ac:dyDescent="0.3">
      <c r="A2601" s="14" t="s">
        <v>14018</v>
      </c>
      <c r="B2601" s="7">
        <v>7.9</v>
      </c>
    </row>
    <row r="2602" spans="1:2" x14ac:dyDescent="0.3">
      <c r="A2602" s="15" t="s">
        <v>14023</v>
      </c>
      <c r="B2602" s="9">
        <v>5.9</v>
      </c>
    </row>
    <row r="2603" spans="1:2" x14ac:dyDescent="0.3">
      <c r="A2603" s="14" t="s">
        <v>1681</v>
      </c>
      <c r="B2603" s="7">
        <v>6.6</v>
      </c>
    </row>
    <row r="2604" spans="1:2" x14ac:dyDescent="0.3">
      <c r="A2604" s="15" t="s">
        <v>2527</v>
      </c>
      <c r="B2604" s="9">
        <v>6.3</v>
      </c>
    </row>
    <row r="2605" spans="1:2" x14ac:dyDescent="0.3">
      <c r="A2605" s="14" t="s">
        <v>73</v>
      </c>
      <c r="B2605" s="7">
        <v>7.7</v>
      </c>
    </row>
    <row r="2606" spans="1:2" x14ac:dyDescent="0.3">
      <c r="A2606" s="15" t="s">
        <v>1671</v>
      </c>
      <c r="B2606" s="9">
        <v>6.9</v>
      </c>
    </row>
    <row r="2607" spans="1:2" x14ac:dyDescent="0.3">
      <c r="A2607" s="14" t="s">
        <v>2954</v>
      </c>
      <c r="B2607" s="7">
        <v>7.1</v>
      </c>
    </row>
    <row r="2608" spans="1:2" x14ac:dyDescent="0.3">
      <c r="A2608" s="15" t="s">
        <v>5274</v>
      </c>
      <c r="B2608" s="9">
        <v>7.4</v>
      </c>
    </row>
    <row r="2609" spans="1:2" x14ac:dyDescent="0.3">
      <c r="A2609" s="14" t="s">
        <v>14050</v>
      </c>
      <c r="B2609" s="7">
        <v>6.5</v>
      </c>
    </row>
    <row r="2610" spans="1:2" x14ac:dyDescent="0.3">
      <c r="A2610" s="15" t="s">
        <v>14056</v>
      </c>
      <c r="B2610" s="9">
        <v>6.5</v>
      </c>
    </row>
    <row r="2611" spans="1:2" x14ac:dyDescent="0.3">
      <c r="A2611" s="14" t="s">
        <v>14062</v>
      </c>
      <c r="B2611" s="7">
        <v>6.8</v>
      </c>
    </row>
    <row r="2612" spans="1:2" x14ac:dyDescent="0.3">
      <c r="A2612" s="15" t="s">
        <v>1528</v>
      </c>
      <c r="B2612" s="9">
        <v>7.5</v>
      </c>
    </row>
    <row r="2613" spans="1:2" x14ac:dyDescent="0.3">
      <c r="A2613" s="14" t="s">
        <v>4219</v>
      </c>
      <c r="B2613" s="7">
        <v>6.6</v>
      </c>
    </row>
    <row r="2614" spans="1:2" x14ac:dyDescent="0.3">
      <c r="A2614" s="15" t="s">
        <v>2683</v>
      </c>
      <c r="B2614" s="9">
        <v>7.1</v>
      </c>
    </row>
    <row r="2615" spans="1:2" x14ac:dyDescent="0.3">
      <c r="A2615" s="14" t="s">
        <v>2850</v>
      </c>
      <c r="B2615" s="7">
        <v>6.6</v>
      </c>
    </row>
    <row r="2616" spans="1:2" x14ac:dyDescent="0.3">
      <c r="A2616" s="15" t="s">
        <v>14082</v>
      </c>
      <c r="B2616" s="9">
        <v>7</v>
      </c>
    </row>
    <row r="2617" spans="1:2" x14ac:dyDescent="0.3">
      <c r="A2617" s="14" t="s">
        <v>2527</v>
      </c>
      <c r="B2617" s="7">
        <v>3.3</v>
      </c>
    </row>
    <row r="2618" spans="1:2" x14ac:dyDescent="0.3">
      <c r="A2618" s="15" t="s">
        <v>1009</v>
      </c>
      <c r="B2618" s="9">
        <v>6.7</v>
      </c>
    </row>
    <row r="2619" spans="1:2" x14ac:dyDescent="0.3">
      <c r="A2619" s="14" t="s">
        <v>4075</v>
      </c>
      <c r="B2619" s="7">
        <v>6.8</v>
      </c>
    </row>
    <row r="2620" spans="1:2" x14ac:dyDescent="0.3">
      <c r="A2620" s="15" t="s">
        <v>4332</v>
      </c>
      <c r="B2620" s="9">
        <v>6</v>
      </c>
    </row>
    <row r="2621" spans="1:2" x14ac:dyDescent="0.3">
      <c r="A2621" s="14" t="s">
        <v>5103</v>
      </c>
      <c r="B2621" s="7">
        <v>5.4</v>
      </c>
    </row>
    <row r="2622" spans="1:2" x14ac:dyDescent="0.3">
      <c r="A2622" s="15" t="s">
        <v>1671</v>
      </c>
      <c r="B2622" s="9">
        <v>4.3</v>
      </c>
    </row>
    <row r="2623" spans="1:2" x14ac:dyDescent="0.3">
      <c r="A2623" s="14" t="s">
        <v>2786</v>
      </c>
      <c r="B2623" s="7">
        <v>6.2</v>
      </c>
    </row>
    <row r="2624" spans="1:2" x14ac:dyDescent="0.3">
      <c r="A2624" s="15" t="s">
        <v>14125</v>
      </c>
      <c r="B2624" s="9">
        <v>7.7</v>
      </c>
    </row>
    <row r="2625" spans="1:2" x14ac:dyDescent="0.3">
      <c r="A2625" s="14" t="s">
        <v>6326</v>
      </c>
      <c r="B2625" s="7">
        <v>7.4</v>
      </c>
    </row>
    <row r="2626" spans="1:2" x14ac:dyDescent="0.3">
      <c r="A2626" s="15" t="s">
        <v>4068</v>
      </c>
      <c r="B2626" s="9">
        <v>5.9</v>
      </c>
    </row>
    <row r="2627" spans="1:2" x14ac:dyDescent="0.3">
      <c r="A2627" s="14" t="s">
        <v>214</v>
      </c>
      <c r="B2627" s="7">
        <v>7.8</v>
      </c>
    </row>
    <row r="2628" spans="1:2" x14ac:dyDescent="0.3">
      <c r="A2628" s="15" t="s">
        <v>1935</v>
      </c>
      <c r="B2628" s="9">
        <v>7.4</v>
      </c>
    </row>
    <row r="2629" spans="1:2" x14ac:dyDescent="0.3">
      <c r="A2629" s="14" t="s">
        <v>1681</v>
      </c>
      <c r="B2629" s="7">
        <v>6.5</v>
      </c>
    </row>
    <row r="2630" spans="1:2" x14ac:dyDescent="0.3">
      <c r="A2630" s="15" t="s">
        <v>3030</v>
      </c>
      <c r="B2630" s="9">
        <v>7</v>
      </c>
    </row>
    <row r="2631" spans="1:2" x14ac:dyDescent="0.3">
      <c r="A2631" s="14" t="s">
        <v>1544</v>
      </c>
      <c r="B2631" s="7">
        <v>7.6</v>
      </c>
    </row>
    <row r="2632" spans="1:2" x14ac:dyDescent="0.3">
      <c r="A2632" s="15" t="s">
        <v>2527</v>
      </c>
      <c r="B2632" s="9">
        <v>6.9</v>
      </c>
    </row>
    <row r="2633" spans="1:2" x14ac:dyDescent="0.3">
      <c r="A2633" s="14" t="s">
        <v>2614</v>
      </c>
      <c r="B2633" s="7">
        <v>5.3</v>
      </c>
    </row>
    <row r="2634" spans="1:2" x14ac:dyDescent="0.3">
      <c r="A2634" s="15" t="s">
        <v>3831</v>
      </c>
      <c r="B2634" s="9">
        <v>6.4</v>
      </c>
    </row>
    <row r="2635" spans="1:2" x14ac:dyDescent="0.3">
      <c r="A2635" s="14" t="s">
        <v>5383</v>
      </c>
      <c r="B2635" s="7">
        <v>7.8</v>
      </c>
    </row>
    <row r="2636" spans="1:2" x14ac:dyDescent="0.3">
      <c r="A2636" s="15" t="s">
        <v>8945</v>
      </c>
      <c r="B2636" s="9">
        <v>6.7</v>
      </c>
    </row>
    <row r="2637" spans="1:2" x14ac:dyDescent="0.3">
      <c r="A2637" s="14" t="s">
        <v>14200</v>
      </c>
      <c r="B2637" s="7">
        <v>5.3</v>
      </c>
    </row>
    <row r="2638" spans="1:2" x14ac:dyDescent="0.3">
      <c r="A2638" s="15" t="s">
        <v>2527</v>
      </c>
      <c r="B2638" s="9">
        <v>6.3</v>
      </c>
    </row>
    <row r="2639" spans="1:2" x14ac:dyDescent="0.3">
      <c r="A2639" s="14" t="s">
        <v>334</v>
      </c>
      <c r="B2639" s="7">
        <v>7</v>
      </c>
    </row>
    <row r="2640" spans="1:2" x14ac:dyDescent="0.3">
      <c r="A2640" s="15" t="s">
        <v>1415</v>
      </c>
      <c r="B2640" s="9">
        <v>6.6</v>
      </c>
    </row>
    <row r="2641" spans="1:2" x14ac:dyDescent="0.3">
      <c r="A2641" s="14" t="s">
        <v>14233</v>
      </c>
      <c r="B2641" s="7">
        <v>8.4</v>
      </c>
    </row>
    <row r="2642" spans="1:2" x14ac:dyDescent="0.3">
      <c r="A2642" s="15" t="s">
        <v>1671</v>
      </c>
      <c r="B2642" s="9">
        <v>5.4</v>
      </c>
    </row>
    <row r="2643" spans="1:2" x14ac:dyDescent="0.3">
      <c r="A2643" s="14" t="s">
        <v>687</v>
      </c>
      <c r="B2643" s="7">
        <v>7.8</v>
      </c>
    </row>
    <row r="2644" spans="1:2" x14ac:dyDescent="0.3">
      <c r="A2644" s="15" t="s">
        <v>207</v>
      </c>
      <c r="B2644" s="9">
        <v>7.6</v>
      </c>
    </row>
    <row r="2645" spans="1:2" x14ac:dyDescent="0.3">
      <c r="A2645" s="14" t="s">
        <v>4075</v>
      </c>
      <c r="B2645" s="7">
        <v>6.6</v>
      </c>
    </row>
    <row r="2646" spans="1:2" x14ac:dyDescent="0.3">
      <c r="A2646" s="15" t="s">
        <v>2954</v>
      </c>
      <c r="B2646" s="9">
        <v>6.4</v>
      </c>
    </row>
    <row r="2647" spans="1:2" x14ac:dyDescent="0.3">
      <c r="A2647" s="14" t="s">
        <v>4296</v>
      </c>
      <c r="B2647" s="7">
        <v>7</v>
      </c>
    </row>
    <row r="2648" spans="1:2" x14ac:dyDescent="0.3">
      <c r="A2648" s="15" t="s">
        <v>1009</v>
      </c>
      <c r="B2648" s="9">
        <v>5.7</v>
      </c>
    </row>
    <row r="2649" spans="1:2" x14ac:dyDescent="0.3">
      <c r="A2649" s="14" t="s">
        <v>1401</v>
      </c>
      <c r="B2649" s="7">
        <v>5.9</v>
      </c>
    </row>
    <row r="2650" spans="1:2" x14ac:dyDescent="0.3">
      <c r="A2650" s="15" t="s">
        <v>1671</v>
      </c>
      <c r="B2650" s="9">
        <v>6.3</v>
      </c>
    </row>
    <row r="2651" spans="1:2" x14ac:dyDescent="0.3">
      <c r="A2651" s="14" t="s">
        <v>2527</v>
      </c>
      <c r="B2651" s="7">
        <v>6.3</v>
      </c>
    </row>
    <row r="2652" spans="1:2" x14ac:dyDescent="0.3">
      <c r="A2652" s="15" t="s">
        <v>2527</v>
      </c>
      <c r="B2652" s="9">
        <v>6.2</v>
      </c>
    </row>
    <row r="2653" spans="1:2" x14ac:dyDescent="0.3">
      <c r="A2653" s="14" t="s">
        <v>11250</v>
      </c>
      <c r="B2653" s="7">
        <v>2.1</v>
      </c>
    </row>
    <row r="2654" spans="1:2" x14ac:dyDescent="0.3">
      <c r="A2654" s="15" t="s">
        <v>2527</v>
      </c>
      <c r="B2654" s="9">
        <v>5</v>
      </c>
    </row>
    <row r="2655" spans="1:2" x14ac:dyDescent="0.3">
      <c r="A2655" s="14" t="s">
        <v>852</v>
      </c>
      <c r="B2655" s="7">
        <v>5.3</v>
      </c>
    </row>
    <row r="2656" spans="1:2" x14ac:dyDescent="0.3">
      <c r="A2656" s="15" t="s">
        <v>214</v>
      </c>
      <c r="B2656" s="9">
        <v>7.1</v>
      </c>
    </row>
    <row r="2657" spans="1:2" x14ac:dyDescent="0.3">
      <c r="A2657" s="14" t="s">
        <v>3409</v>
      </c>
      <c r="B2657" s="7">
        <v>7</v>
      </c>
    </row>
    <row r="2658" spans="1:2" x14ac:dyDescent="0.3">
      <c r="A2658" s="15" t="s">
        <v>9754</v>
      </c>
      <c r="B2658" s="9">
        <v>7.1</v>
      </c>
    </row>
    <row r="2659" spans="1:2" x14ac:dyDescent="0.3">
      <c r="A2659" s="14" t="s">
        <v>1415</v>
      </c>
      <c r="B2659" s="7">
        <v>7</v>
      </c>
    </row>
    <row r="2660" spans="1:2" x14ac:dyDescent="0.3">
      <c r="A2660" s="15" t="s">
        <v>3409</v>
      </c>
      <c r="B2660" s="9">
        <v>7.7</v>
      </c>
    </row>
    <row r="2661" spans="1:2" x14ac:dyDescent="0.3">
      <c r="A2661" s="14" t="s">
        <v>2527</v>
      </c>
      <c r="B2661" s="7">
        <v>7.1</v>
      </c>
    </row>
    <row r="2662" spans="1:2" x14ac:dyDescent="0.3">
      <c r="A2662" s="15" t="s">
        <v>4075</v>
      </c>
      <c r="B2662" s="9">
        <v>6.8</v>
      </c>
    </row>
    <row r="2663" spans="1:2" x14ac:dyDescent="0.3">
      <c r="A2663" s="14" t="s">
        <v>5499</v>
      </c>
      <c r="B2663" s="7">
        <v>7.5</v>
      </c>
    </row>
    <row r="2664" spans="1:2" x14ac:dyDescent="0.3">
      <c r="A2664" s="15" t="s">
        <v>4824</v>
      </c>
      <c r="B2664" s="9">
        <v>6.3</v>
      </c>
    </row>
    <row r="2665" spans="1:2" x14ac:dyDescent="0.3">
      <c r="A2665" s="14" t="s">
        <v>3271</v>
      </c>
      <c r="B2665" s="7">
        <v>7.3</v>
      </c>
    </row>
    <row r="2666" spans="1:2" x14ac:dyDescent="0.3">
      <c r="A2666" s="15" t="s">
        <v>3831</v>
      </c>
      <c r="B2666" s="9">
        <v>6.8</v>
      </c>
    </row>
    <row r="2667" spans="1:2" x14ac:dyDescent="0.3">
      <c r="A2667" s="14" t="s">
        <v>2125</v>
      </c>
      <c r="B2667" s="7">
        <v>7.2</v>
      </c>
    </row>
    <row r="2668" spans="1:2" x14ac:dyDescent="0.3">
      <c r="A2668" s="15" t="s">
        <v>1009</v>
      </c>
      <c r="B2668" s="9">
        <v>6.4</v>
      </c>
    </row>
    <row r="2669" spans="1:2" x14ac:dyDescent="0.3">
      <c r="A2669" s="14" t="s">
        <v>2527</v>
      </c>
      <c r="B2669" s="7">
        <v>6</v>
      </c>
    </row>
    <row r="2670" spans="1:2" x14ac:dyDescent="0.3">
      <c r="A2670" s="15" t="s">
        <v>1924</v>
      </c>
      <c r="B2670" s="9">
        <v>6.4</v>
      </c>
    </row>
    <row r="2671" spans="1:2" x14ac:dyDescent="0.3">
      <c r="A2671" s="14" t="s">
        <v>2125</v>
      </c>
      <c r="B2671" s="7">
        <v>7.5</v>
      </c>
    </row>
    <row r="2672" spans="1:2" x14ac:dyDescent="0.3">
      <c r="A2672" s="15" t="s">
        <v>5605</v>
      </c>
      <c r="B2672" s="9">
        <v>7.1</v>
      </c>
    </row>
    <row r="2673" spans="1:2" x14ac:dyDescent="0.3">
      <c r="A2673" s="14" t="s">
        <v>1671</v>
      </c>
      <c r="B2673" s="7">
        <v>4.5999999999999996</v>
      </c>
    </row>
    <row r="2674" spans="1:2" x14ac:dyDescent="0.3">
      <c r="A2674" s="15" t="s">
        <v>1961</v>
      </c>
      <c r="B2674" s="9">
        <v>7.7</v>
      </c>
    </row>
    <row r="2675" spans="1:2" x14ac:dyDescent="0.3">
      <c r="A2675" s="14" t="s">
        <v>1467</v>
      </c>
      <c r="B2675" s="7">
        <v>5.6</v>
      </c>
    </row>
    <row r="2676" spans="1:2" x14ac:dyDescent="0.3">
      <c r="A2676" s="15" t="s">
        <v>3409</v>
      </c>
      <c r="B2676" s="9">
        <v>7.5</v>
      </c>
    </row>
    <row r="2677" spans="1:2" x14ac:dyDescent="0.3">
      <c r="A2677" s="14" t="s">
        <v>1544</v>
      </c>
      <c r="B2677" s="7">
        <v>5.8</v>
      </c>
    </row>
    <row r="2678" spans="1:2" x14ac:dyDescent="0.3">
      <c r="A2678" s="15" t="s">
        <v>1009</v>
      </c>
      <c r="B2678" s="9">
        <v>8.3000000000000007</v>
      </c>
    </row>
    <row r="2679" spans="1:2" x14ac:dyDescent="0.3">
      <c r="A2679" s="14" t="s">
        <v>7406</v>
      </c>
      <c r="B2679" s="7">
        <v>6.6</v>
      </c>
    </row>
    <row r="2680" spans="1:2" x14ac:dyDescent="0.3">
      <c r="A2680" s="15" t="s">
        <v>3409</v>
      </c>
      <c r="B2680" s="9">
        <v>7.5</v>
      </c>
    </row>
    <row r="2681" spans="1:2" x14ac:dyDescent="0.3">
      <c r="A2681" s="14" t="s">
        <v>882</v>
      </c>
      <c r="B2681" s="7">
        <v>7.2</v>
      </c>
    </row>
    <row r="2682" spans="1:2" x14ac:dyDescent="0.3">
      <c r="A2682" s="15" t="s">
        <v>31</v>
      </c>
      <c r="B2682" s="9">
        <v>8.6999999999999993</v>
      </c>
    </row>
    <row r="2683" spans="1:2" x14ac:dyDescent="0.3">
      <c r="A2683" s="14" t="s">
        <v>1671</v>
      </c>
      <c r="B2683" s="7">
        <v>6</v>
      </c>
    </row>
    <row r="2684" spans="1:2" x14ac:dyDescent="0.3">
      <c r="A2684" s="15" t="s">
        <v>5605</v>
      </c>
      <c r="B2684" s="9">
        <v>8</v>
      </c>
    </row>
    <row r="2685" spans="1:2" x14ac:dyDescent="0.3">
      <c r="A2685" s="14" t="s">
        <v>3023</v>
      </c>
      <c r="B2685" s="7">
        <v>4.5</v>
      </c>
    </row>
    <row r="2686" spans="1:2" x14ac:dyDescent="0.3">
      <c r="A2686" s="15" t="s">
        <v>1634</v>
      </c>
      <c r="B2686" s="9">
        <v>7.9</v>
      </c>
    </row>
    <row r="2687" spans="1:2" x14ac:dyDescent="0.3">
      <c r="A2687" s="14" t="s">
        <v>1009</v>
      </c>
      <c r="B2687" s="7">
        <v>7.5</v>
      </c>
    </row>
    <row r="2688" spans="1:2" x14ac:dyDescent="0.3">
      <c r="A2688" s="15" t="s">
        <v>14519</v>
      </c>
      <c r="B2688" s="9">
        <v>6.8</v>
      </c>
    </row>
    <row r="2689" spans="1:2" x14ac:dyDescent="0.3">
      <c r="A2689" s="14" t="s">
        <v>3913</v>
      </c>
      <c r="B2689" s="7">
        <v>7.2</v>
      </c>
    </row>
    <row r="2690" spans="1:2" x14ac:dyDescent="0.3">
      <c r="A2690" s="15" t="s">
        <v>1528</v>
      </c>
      <c r="B2690" s="9">
        <v>7.1</v>
      </c>
    </row>
    <row r="2691" spans="1:2" x14ac:dyDescent="0.3">
      <c r="A2691" s="14" t="s">
        <v>214</v>
      </c>
      <c r="B2691" s="7">
        <v>7.4</v>
      </c>
    </row>
    <row r="2692" spans="1:2" x14ac:dyDescent="0.3">
      <c r="A2692" s="15" t="s">
        <v>1935</v>
      </c>
      <c r="B2692" s="9">
        <v>7.6</v>
      </c>
    </row>
    <row r="2693" spans="1:2" x14ac:dyDescent="0.3">
      <c r="A2693" s="14" t="s">
        <v>214</v>
      </c>
      <c r="B2693" s="7">
        <v>6.9</v>
      </c>
    </row>
    <row r="2694" spans="1:2" x14ac:dyDescent="0.3">
      <c r="A2694" s="15" t="s">
        <v>5103</v>
      </c>
      <c r="B2694" s="9">
        <v>6</v>
      </c>
    </row>
    <row r="2695" spans="1:2" x14ac:dyDescent="0.3">
      <c r="A2695" s="14" t="s">
        <v>3409</v>
      </c>
      <c r="B2695" s="7">
        <v>7.3</v>
      </c>
    </row>
    <row r="2696" spans="1:2" x14ac:dyDescent="0.3">
      <c r="A2696" s="15" t="s">
        <v>1009</v>
      </c>
      <c r="B2696" s="9">
        <v>4.5999999999999996</v>
      </c>
    </row>
    <row r="2697" spans="1:2" x14ac:dyDescent="0.3">
      <c r="A2697" s="14" t="s">
        <v>2125</v>
      </c>
      <c r="B2697" s="7">
        <v>6</v>
      </c>
    </row>
    <row r="2698" spans="1:2" x14ac:dyDescent="0.3">
      <c r="A2698" s="15" t="s">
        <v>10222</v>
      </c>
      <c r="B2698" s="9">
        <v>5.5</v>
      </c>
    </row>
    <row r="2699" spans="1:2" x14ac:dyDescent="0.3">
      <c r="A2699" s="14" t="s">
        <v>214</v>
      </c>
      <c r="B2699" s="7">
        <v>7.5</v>
      </c>
    </row>
    <row r="2700" spans="1:2" x14ac:dyDescent="0.3">
      <c r="A2700" s="15" t="s">
        <v>3913</v>
      </c>
      <c r="B2700" s="9">
        <v>6.3</v>
      </c>
    </row>
    <row r="2701" spans="1:2" x14ac:dyDescent="0.3">
      <c r="A2701" s="14" t="s">
        <v>1671</v>
      </c>
      <c r="B2701" s="7">
        <v>5.0999999999999996</v>
      </c>
    </row>
    <row r="2702" spans="1:2" x14ac:dyDescent="0.3">
      <c r="A2702" s="15" t="s">
        <v>2527</v>
      </c>
      <c r="B2702" s="9">
        <v>6.8</v>
      </c>
    </row>
    <row r="2703" spans="1:2" x14ac:dyDescent="0.3">
      <c r="A2703" s="14" t="s">
        <v>1671</v>
      </c>
      <c r="B2703" s="7">
        <v>5.3</v>
      </c>
    </row>
    <row r="2704" spans="1:2" x14ac:dyDescent="0.3">
      <c r="A2704" s="15" t="s">
        <v>2125</v>
      </c>
      <c r="B2704" s="9">
        <v>7.3</v>
      </c>
    </row>
    <row r="2705" spans="1:2" x14ac:dyDescent="0.3">
      <c r="A2705" s="14" t="s">
        <v>5940</v>
      </c>
      <c r="B2705" s="7">
        <v>7.3</v>
      </c>
    </row>
    <row r="2706" spans="1:2" x14ac:dyDescent="0.3">
      <c r="A2706" s="15" t="s">
        <v>1544</v>
      </c>
      <c r="B2706" s="9">
        <v>7.1</v>
      </c>
    </row>
    <row r="2707" spans="1:2" x14ac:dyDescent="0.3">
      <c r="A2707" s="14" t="s">
        <v>882</v>
      </c>
      <c r="B2707" s="7">
        <v>7.6</v>
      </c>
    </row>
    <row r="2708" spans="1:2" x14ac:dyDescent="0.3">
      <c r="A2708" s="15" t="s">
        <v>1681</v>
      </c>
      <c r="B2708" s="9">
        <v>5.3</v>
      </c>
    </row>
    <row r="2709" spans="1:2" x14ac:dyDescent="0.3">
      <c r="A2709" s="14" t="s">
        <v>214</v>
      </c>
      <c r="B2709" s="7">
        <v>7.8</v>
      </c>
    </row>
    <row r="2710" spans="1:2" x14ac:dyDescent="0.3">
      <c r="A2710" s="15" t="s">
        <v>5940</v>
      </c>
      <c r="B2710" s="9">
        <v>7.7</v>
      </c>
    </row>
    <row r="2711" spans="1:2" x14ac:dyDescent="0.3">
      <c r="A2711" s="14" t="s">
        <v>1935</v>
      </c>
      <c r="B2711" s="7">
        <v>7.7</v>
      </c>
    </row>
    <row r="2712" spans="1:2" x14ac:dyDescent="0.3">
      <c r="A2712" s="15" t="s">
        <v>6545</v>
      </c>
      <c r="B2712" s="9">
        <v>5.4</v>
      </c>
    </row>
    <row r="2713" spans="1:2" x14ac:dyDescent="0.3">
      <c r="A2713" s="14" t="s">
        <v>1415</v>
      </c>
      <c r="B2713" s="7">
        <v>6.2</v>
      </c>
    </row>
    <row r="2714" spans="1:2" x14ac:dyDescent="0.3">
      <c r="A2714" s="15" t="s">
        <v>6199</v>
      </c>
      <c r="B2714" s="9">
        <v>7.4</v>
      </c>
    </row>
    <row r="2715" spans="1:2" x14ac:dyDescent="0.3">
      <c r="A2715" s="14" t="s">
        <v>8921</v>
      </c>
      <c r="B2715" s="7">
        <v>6.2</v>
      </c>
    </row>
    <row r="2716" spans="1:2" x14ac:dyDescent="0.3">
      <c r="A2716" s="15" t="s">
        <v>2308</v>
      </c>
      <c r="B2716" s="9">
        <v>5.0999999999999996</v>
      </c>
    </row>
    <row r="2717" spans="1:2" x14ac:dyDescent="0.3">
      <c r="A2717" s="14" t="s">
        <v>4296</v>
      </c>
      <c r="B2717" s="7">
        <v>6.8</v>
      </c>
    </row>
    <row r="2718" spans="1:2" x14ac:dyDescent="0.3">
      <c r="A2718" s="15" t="s">
        <v>5103</v>
      </c>
      <c r="B2718" s="9">
        <v>5.8</v>
      </c>
    </row>
    <row r="2719" spans="1:2" x14ac:dyDescent="0.3">
      <c r="A2719" s="14" t="s">
        <v>2142</v>
      </c>
      <c r="B2719" s="7">
        <v>6.4</v>
      </c>
    </row>
    <row r="2720" spans="1:2" x14ac:dyDescent="0.3">
      <c r="A2720" s="15" t="s">
        <v>3409</v>
      </c>
      <c r="B2720" s="9">
        <v>6</v>
      </c>
    </row>
    <row r="2721" spans="1:2" x14ac:dyDescent="0.3">
      <c r="A2721" s="14" t="s">
        <v>1681</v>
      </c>
      <c r="B2721" s="7">
        <v>6.9</v>
      </c>
    </row>
    <row r="2722" spans="1:2" x14ac:dyDescent="0.3">
      <c r="A2722" s="15" t="s">
        <v>4332</v>
      </c>
      <c r="B2722" s="9">
        <v>5.5</v>
      </c>
    </row>
    <row r="2723" spans="1:2" x14ac:dyDescent="0.3">
      <c r="A2723" s="14" t="s">
        <v>6403</v>
      </c>
      <c r="B2723" s="7">
        <v>5.4</v>
      </c>
    </row>
    <row r="2724" spans="1:2" x14ac:dyDescent="0.3">
      <c r="A2724" s="15" t="s">
        <v>1380</v>
      </c>
      <c r="B2724" s="9">
        <v>8.3000000000000007</v>
      </c>
    </row>
    <row r="2725" spans="1:2" x14ac:dyDescent="0.3">
      <c r="A2725" s="14" t="s">
        <v>14731</v>
      </c>
      <c r="B2725" s="7">
        <v>7.9</v>
      </c>
    </row>
    <row r="2726" spans="1:2" x14ac:dyDescent="0.3">
      <c r="A2726" s="15" t="s">
        <v>1415</v>
      </c>
      <c r="B2726" s="9">
        <v>6.5</v>
      </c>
    </row>
    <row r="2727" spans="1:2" x14ac:dyDescent="0.3">
      <c r="A2727" s="14" t="s">
        <v>2527</v>
      </c>
      <c r="B2727" s="7">
        <v>6.4</v>
      </c>
    </row>
    <row r="2728" spans="1:2" x14ac:dyDescent="0.3">
      <c r="A2728" s="15" t="s">
        <v>1961</v>
      </c>
      <c r="B2728" s="9">
        <v>6.6</v>
      </c>
    </row>
    <row r="2729" spans="1:2" x14ac:dyDescent="0.3">
      <c r="A2729" s="14" t="s">
        <v>3409</v>
      </c>
      <c r="B2729" s="7">
        <v>8.3000000000000007</v>
      </c>
    </row>
    <row r="2730" spans="1:2" x14ac:dyDescent="0.3">
      <c r="A2730" s="15" t="s">
        <v>5103</v>
      </c>
      <c r="B2730" s="9">
        <v>6.2</v>
      </c>
    </row>
    <row r="2731" spans="1:2" x14ac:dyDescent="0.3">
      <c r="A2731" s="14" t="s">
        <v>7959</v>
      </c>
      <c r="B2731" s="7">
        <v>6.9</v>
      </c>
    </row>
    <row r="2732" spans="1:2" x14ac:dyDescent="0.3">
      <c r="A2732" s="15" t="s">
        <v>3913</v>
      </c>
      <c r="B2732" s="9">
        <v>5.9</v>
      </c>
    </row>
    <row r="2733" spans="1:2" x14ac:dyDescent="0.3">
      <c r="A2733" s="14" t="s">
        <v>2208</v>
      </c>
      <c r="B2733" s="7">
        <v>6.1</v>
      </c>
    </row>
    <row r="2734" spans="1:2" x14ac:dyDescent="0.3">
      <c r="A2734" s="15" t="s">
        <v>1681</v>
      </c>
      <c r="B2734" s="9">
        <v>5.8</v>
      </c>
    </row>
    <row r="2735" spans="1:2" x14ac:dyDescent="0.3">
      <c r="A2735" s="14" t="s">
        <v>5103</v>
      </c>
      <c r="B2735" s="7">
        <v>5.9</v>
      </c>
    </row>
    <row r="2736" spans="1:2" x14ac:dyDescent="0.3">
      <c r="A2736" s="15" t="s">
        <v>6132</v>
      </c>
      <c r="B2736" s="9">
        <v>5.5</v>
      </c>
    </row>
    <row r="2737" spans="1:2" x14ac:dyDescent="0.3">
      <c r="A2737" s="14" t="s">
        <v>1415</v>
      </c>
      <c r="B2737" s="7">
        <v>5</v>
      </c>
    </row>
    <row r="2738" spans="1:2" x14ac:dyDescent="0.3">
      <c r="A2738" s="15" t="s">
        <v>3794</v>
      </c>
      <c r="B2738" s="9">
        <v>7</v>
      </c>
    </row>
    <row r="2739" spans="1:2" x14ac:dyDescent="0.3">
      <c r="A2739" s="14" t="s">
        <v>7445</v>
      </c>
      <c r="B2739" s="7">
        <v>6.4</v>
      </c>
    </row>
    <row r="2740" spans="1:2" x14ac:dyDescent="0.3">
      <c r="A2740" s="15" t="s">
        <v>3030</v>
      </c>
      <c r="B2740" s="9">
        <v>5.9</v>
      </c>
    </row>
    <row r="2741" spans="1:2" x14ac:dyDescent="0.3">
      <c r="A2741" s="14" t="s">
        <v>3913</v>
      </c>
      <c r="B2741" s="7">
        <v>7</v>
      </c>
    </row>
    <row r="2742" spans="1:2" x14ac:dyDescent="0.3">
      <c r="A2742" s="15" t="s">
        <v>5103</v>
      </c>
      <c r="B2742" s="9">
        <v>6.1</v>
      </c>
    </row>
    <row r="2743" spans="1:2" x14ac:dyDescent="0.3">
      <c r="A2743" s="14" t="s">
        <v>14839</v>
      </c>
      <c r="B2743" s="7">
        <v>6.9</v>
      </c>
    </row>
    <row r="2744" spans="1:2" x14ac:dyDescent="0.3">
      <c r="A2744" s="15" t="s">
        <v>14846</v>
      </c>
      <c r="B2744" s="9">
        <v>7.5</v>
      </c>
    </row>
    <row r="2745" spans="1:2" x14ac:dyDescent="0.3">
      <c r="A2745" s="14" t="s">
        <v>2527</v>
      </c>
      <c r="B2745" s="7">
        <v>7.3</v>
      </c>
    </row>
    <row r="2746" spans="1:2" x14ac:dyDescent="0.3">
      <c r="A2746" s="15" t="s">
        <v>8295</v>
      </c>
      <c r="B2746" s="9">
        <v>6.5</v>
      </c>
    </row>
    <row r="2747" spans="1:2" x14ac:dyDescent="0.3">
      <c r="A2747" s="14" t="s">
        <v>227</v>
      </c>
      <c r="B2747" s="7">
        <v>6.2</v>
      </c>
    </row>
    <row r="2748" spans="1:2" x14ac:dyDescent="0.3">
      <c r="A2748" s="15" t="s">
        <v>3030</v>
      </c>
      <c r="B2748" s="9">
        <v>6</v>
      </c>
    </row>
    <row r="2749" spans="1:2" x14ac:dyDescent="0.3">
      <c r="A2749" s="14" t="s">
        <v>3030</v>
      </c>
      <c r="B2749" s="7">
        <v>6.3</v>
      </c>
    </row>
    <row r="2750" spans="1:2" x14ac:dyDescent="0.3">
      <c r="A2750" s="15" t="s">
        <v>2527</v>
      </c>
      <c r="B2750" s="9">
        <v>5.8</v>
      </c>
    </row>
    <row r="2751" spans="1:2" x14ac:dyDescent="0.3">
      <c r="A2751" s="14" t="s">
        <v>9754</v>
      </c>
      <c r="B2751" s="7">
        <v>6.1</v>
      </c>
    </row>
    <row r="2752" spans="1:2" x14ac:dyDescent="0.3">
      <c r="A2752" s="15" t="s">
        <v>14886</v>
      </c>
      <c r="B2752" s="9">
        <v>6.9</v>
      </c>
    </row>
    <row r="2753" spans="1:2" x14ac:dyDescent="0.3">
      <c r="A2753" s="14" t="s">
        <v>10222</v>
      </c>
      <c r="B2753" s="7">
        <v>5.4</v>
      </c>
    </row>
    <row r="2754" spans="1:2" x14ac:dyDescent="0.3">
      <c r="A2754" s="15" t="s">
        <v>5788</v>
      </c>
      <c r="B2754" s="9">
        <v>6.7</v>
      </c>
    </row>
    <row r="2755" spans="1:2" x14ac:dyDescent="0.3">
      <c r="A2755" s="14" t="s">
        <v>11056</v>
      </c>
      <c r="B2755" s="7">
        <v>7.4</v>
      </c>
    </row>
    <row r="2756" spans="1:2" x14ac:dyDescent="0.3">
      <c r="A2756" s="15" t="s">
        <v>2527</v>
      </c>
      <c r="B2756" s="9">
        <v>5.6</v>
      </c>
    </row>
    <row r="2757" spans="1:2" x14ac:dyDescent="0.3">
      <c r="A2757" s="14" t="s">
        <v>14907</v>
      </c>
      <c r="B2757" s="7">
        <v>6.5</v>
      </c>
    </row>
    <row r="2758" spans="1:2" x14ac:dyDescent="0.3">
      <c r="A2758" s="15" t="s">
        <v>59</v>
      </c>
      <c r="B2758" s="9">
        <v>6.5</v>
      </c>
    </row>
    <row r="2759" spans="1:2" x14ac:dyDescent="0.3">
      <c r="A2759" s="14" t="s">
        <v>1752</v>
      </c>
      <c r="B2759" s="7">
        <v>5.8</v>
      </c>
    </row>
    <row r="2760" spans="1:2" x14ac:dyDescent="0.3">
      <c r="A2760" s="15" t="s">
        <v>4075</v>
      </c>
      <c r="B2760" s="9">
        <v>5</v>
      </c>
    </row>
    <row r="2761" spans="1:2" x14ac:dyDescent="0.3">
      <c r="A2761" s="14" t="s">
        <v>1681</v>
      </c>
      <c r="B2761" s="7">
        <v>5.5</v>
      </c>
    </row>
    <row r="2762" spans="1:2" x14ac:dyDescent="0.3">
      <c r="A2762" s="15" t="s">
        <v>1681</v>
      </c>
      <c r="B2762" s="9">
        <v>6.5</v>
      </c>
    </row>
    <row r="2763" spans="1:2" x14ac:dyDescent="0.3">
      <c r="A2763" s="14" t="s">
        <v>1935</v>
      </c>
      <c r="B2763" s="7">
        <v>7.2</v>
      </c>
    </row>
    <row r="2764" spans="1:2" x14ac:dyDescent="0.3">
      <c r="A2764" s="15" t="s">
        <v>3030</v>
      </c>
      <c r="B2764" s="9">
        <v>5.2</v>
      </c>
    </row>
    <row r="2765" spans="1:2" x14ac:dyDescent="0.3">
      <c r="A2765" s="14" t="s">
        <v>6199</v>
      </c>
      <c r="B2765" s="7">
        <v>5.7</v>
      </c>
    </row>
    <row r="2766" spans="1:2" x14ac:dyDescent="0.3">
      <c r="A2766" s="15" t="s">
        <v>3030</v>
      </c>
      <c r="B2766" s="9">
        <v>4.7</v>
      </c>
    </row>
    <row r="2767" spans="1:2" x14ac:dyDescent="0.3">
      <c r="A2767" s="14" t="s">
        <v>5032</v>
      </c>
      <c r="B2767" s="7">
        <v>5.9</v>
      </c>
    </row>
    <row r="2768" spans="1:2" x14ac:dyDescent="0.3">
      <c r="A2768" s="15" t="s">
        <v>5510</v>
      </c>
      <c r="B2768" s="9">
        <v>6.8</v>
      </c>
    </row>
    <row r="2769" spans="1:2" x14ac:dyDescent="0.3">
      <c r="A2769" s="14" t="s">
        <v>4075</v>
      </c>
      <c r="B2769" s="7">
        <v>5.9</v>
      </c>
    </row>
    <row r="2770" spans="1:2" x14ac:dyDescent="0.3">
      <c r="A2770" s="15" t="s">
        <v>2527</v>
      </c>
      <c r="B2770" s="9">
        <v>7.7</v>
      </c>
    </row>
    <row r="2771" spans="1:2" x14ac:dyDescent="0.3">
      <c r="A2771" s="14" t="s">
        <v>2813</v>
      </c>
      <c r="B2771" s="7">
        <v>4.4000000000000004</v>
      </c>
    </row>
    <row r="2772" spans="1:2" x14ac:dyDescent="0.3">
      <c r="A2772" s="15" t="s">
        <v>2527</v>
      </c>
      <c r="B2772" s="9">
        <v>6.6</v>
      </c>
    </row>
    <row r="2773" spans="1:2" x14ac:dyDescent="0.3">
      <c r="A2773" s="14" t="s">
        <v>7144</v>
      </c>
      <c r="B2773" s="7">
        <v>6.7</v>
      </c>
    </row>
    <row r="2774" spans="1:2" x14ac:dyDescent="0.3">
      <c r="A2774" s="15" t="s">
        <v>2717</v>
      </c>
      <c r="B2774" s="9">
        <v>5.5</v>
      </c>
    </row>
    <row r="2775" spans="1:2" x14ac:dyDescent="0.3">
      <c r="A2775" s="14" t="s">
        <v>7837</v>
      </c>
      <c r="B2775" s="7">
        <v>6.5</v>
      </c>
    </row>
    <row r="2776" spans="1:2" x14ac:dyDescent="0.3">
      <c r="A2776" s="15" t="s">
        <v>2136</v>
      </c>
      <c r="B2776" s="9">
        <v>6.2</v>
      </c>
    </row>
    <row r="2777" spans="1:2" x14ac:dyDescent="0.3">
      <c r="A2777" s="14" t="s">
        <v>12639</v>
      </c>
      <c r="B2777" s="7">
        <v>7.1</v>
      </c>
    </row>
    <row r="2778" spans="1:2" x14ac:dyDescent="0.3">
      <c r="A2778" s="15" t="s">
        <v>5544</v>
      </c>
      <c r="B2778" s="9">
        <v>6.1</v>
      </c>
    </row>
    <row r="2779" spans="1:2" x14ac:dyDescent="0.3">
      <c r="A2779" s="14" t="s">
        <v>1120</v>
      </c>
      <c r="B2779" s="7">
        <v>6</v>
      </c>
    </row>
    <row r="2780" spans="1:2" x14ac:dyDescent="0.3">
      <c r="A2780" s="15" t="s">
        <v>3409</v>
      </c>
      <c r="B2780" s="9">
        <v>7.4</v>
      </c>
    </row>
    <row r="2781" spans="1:2" x14ac:dyDescent="0.3">
      <c r="A2781" s="14" t="s">
        <v>1009</v>
      </c>
      <c r="B2781" s="7">
        <v>5.9</v>
      </c>
    </row>
    <row r="2782" spans="1:2" x14ac:dyDescent="0.3">
      <c r="A2782" s="15" t="s">
        <v>4068</v>
      </c>
      <c r="B2782" s="9">
        <v>4.0999999999999996</v>
      </c>
    </row>
    <row r="2783" spans="1:2" x14ac:dyDescent="0.3">
      <c r="A2783" s="14" t="s">
        <v>471</v>
      </c>
      <c r="B2783" s="7">
        <v>5.9</v>
      </c>
    </row>
    <row r="2784" spans="1:2" x14ac:dyDescent="0.3">
      <c r="A2784" s="15" t="s">
        <v>1544</v>
      </c>
      <c r="B2784" s="9">
        <v>7</v>
      </c>
    </row>
    <row r="2785" spans="1:2" x14ac:dyDescent="0.3">
      <c r="A2785" s="14" t="s">
        <v>5316</v>
      </c>
      <c r="B2785" s="7">
        <v>6.8</v>
      </c>
    </row>
    <row r="2786" spans="1:2" x14ac:dyDescent="0.3">
      <c r="A2786" s="15" t="s">
        <v>214</v>
      </c>
      <c r="B2786" s="9">
        <v>7.4</v>
      </c>
    </row>
    <row r="2787" spans="1:2" x14ac:dyDescent="0.3">
      <c r="A2787" s="14" t="s">
        <v>852</v>
      </c>
      <c r="B2787" s="7">
        <v>7.1</v>
      </c>
    </row>
    <row r="2788" spans="1:2" x14ac:dyDescent="0.3">
      <c r="A2788" s="15" t="s">
        <v>7043</v>
      </c>
      <c r="B2788" s="9">
        <v>7</v>
      </c>
    </row>
    <row r="2789" spans="1:2" x14ac:dyDescent="0.3">
      <c r="A2789" s="14" t="s">
        <v>1681</v>
      </c>
      <c r="B2789" s="7">
        <v>5.8</v>
      </c>
    </row>
    <row r="2790" spans="1:2" x14ac:dyDescent="0.3">
      <c r="A2790" s="15" t="s">
        <v>1671</v>
      </c>
      <c r="B2790" s="9">
        <v>7.8</v>
      </c>
    </row>
    <row r="2791" spans="1:2" x14ac:dyDescent="0.3">
      <c r="A2791" s="14" t="s">
        <v>15070</v>
      </c>
      <c r="B2791" s="7">
        <v>6.5</v>
      </c>
    </row>
    <row r="2792" spans="1:2" x14ac:dyDescent="0.3">
      <c r="A2792" s="15" t="s">
        <v>15074</v>
      </c>
      <c r="B2792" s="9">
        <v>7</v>
      </c>
    </row>
    <row r="2793" spans="1:2" x14ac:dyDescent="0.3">
      <c r="A2793" s="14" t="s">
        <v>5967</v>
      </c>
      <c r="B2793" s="7">
        <v>6.3</v>
      </c>
    </row>
    <row r="2794" spans="1:2" x14ac:dyDescent="0.3">
      <c r="A2794" s="15" t="s">
        <v>1681</v>
      </c>
      <c r="B2794" s="9">
        <v>5.3</v>
      </c>
    </row>
    <row r="2795" spans="1:2" x14ac:dyDescent="0.3">
      <c r="A2795" s="14" t="s">
        <v>1423</v>
      </c>
      <c r="B2795" s="7">
        <v>5.5</v>
      </c>
    </row>
    <row r="2796" spans="1:2" x14ac:dyDescent="0.3">
      <c r="A2796" s="15" t="s">
        <v>2125</v>
      </c>
      <c r="B2796" s="9">
        <v>7.4</v>
      </c>
    </row>
    <row r="2797" spans="1:2" x14ac:dyDescent="0.3">
      <c r="A2797" s="14" t="s">
        <v>1671</v>
      </c>
      <c r="B2797" s="7">
        <v>4.3</v>
      </c>
    </row>
    <row r="2798" spans="1:2" x14ac:dyDescent="0.3">
      <c r="A2798" s="15" t="s">
        <v>3632</v>
      </c>
      <c r="B2798" s="9">
        <v>5.2</v>
      </c>
    </row>
    <row r="2799" spans="1:2" x14ac:dyDescent="0.3">
      <c r="A2799" s="14" t="s">
        <v>15102</v>
      </c>
      <c r="B2799" s="7">
        <v>6.7</v>
      </c>
    </row>
    <row r="2800" spans="1:2" x14ac:dyDescent="0.3">
      <c r="A2800" s="15" t="s">
        <v>1935</v>
      </c>
      <c r="B2800" s="9">
        <v>8.6</v>
      </c>
    </row>
    <row r="2801" spans="1:2" x14ac:dyDescent="0.3">
      <c r="A2801" s="14" t="s">
        <v>4904</v>
      </c>
      <c r="B2801" s="7">
        <v>6.1</v>
      </c>
    </row>
    <row r="2802" spans="1:2" x14ac:dyDescent="0.3">
      <c r="A2802" s="15" t="s">
        <v>8010</v>
      </c>
      <c r="B2802" s="9">
        <v>5.8</v>
      </c>
    </row>
    <row r="2803" spans="1:2" x14ac:dyDescent="0.3">
      <c r="A2803" s="14" t="s">
        <v>15130</v>
      </c>
      <c r="B2803" s="7">
        <v>7.7</v>
      </c>
    </row>
    <row r="2804" spans="1:2" x14ac:dyDescent="0.3">
      <c r="A2804" s="15" t="s">
        <v>1544</v>
      </c>
      <c r="B2804" s="9">
        <v>8</v>
      </c>
    </row>
    <row r="2805" spans="1:2" x14ac:dyDescent="0.3">
      <c r="A2805" s="14" t="s">
        <v>15140</v>
      </c>
      <c r="B2805" s="7">
        <v>5.6</v>
      </c>
    </row>
    <row r="2806" spans="1:2" x14ac:dyDescent="0.3">
      <c r="A2806" s="15" t="s">
        <v>2527</v>
      </c>
      <c r="B2806" s="9">
        <v>6.7</v>
      </c>
    </row>
    <row r="2807" spans="1:2" x14ac:dyDescent="0.3">
      <c r="A2807" s="14" t="s">
        <v>3409</v>
      </c>
      <c r="B2807" s="7">
        <v>6.6</v>
      </c>
    </row>
    <row r="2808" spans="1:2" x14ac:dyDescent="0.3">
      <c r="A2808" s="15" t="s">
        <v>2717</v>
      </c>
      <c r="B2808" s="9">
        <v>4.0999999999999996</v>
      </c>
    </row>
    <row r="2809" spans="1:2" x14ac:dyDescent="0.3">
      <c r="A2809" s="14" t="s">
        <v>15167</v>
      </c>
      <c r="B2809" s="7">
        <v>7.3</v>
      </c>
    </row>
    <row r="2810" spans="1:2" x14ac:dyDescent="0.3">
      <c r="A2810" s="15" t="s">
        <v>5510</v>
      </c>
      <c r="B2810" s="9">
        <v>7.1</v>
      </c>
    </row>
    <row r="2811" spans="1:2" x14ac:dyDescent="0.3">
      <c r="A2811" s="14" t="s">
        <v>2527</v>
      </c>
      <c r="B2811" s="7">
        <v>6.5</v>
      </c>
    </row>
    <row r="2812" spans="1:2" x14ac:dyDescent="0.3">
      <c r="A2812" s="15" t="s">
        <v>214</v>
      </c>
      <c r="B2812" s="9">
        <v>7</v>
      </c>
    </row>
    <row r="2813" spans="1:2" x14ac:dyDescent="0.3">
      <c r="A2813" s="14" t="s">
        <v>5567</v>
      </c>
      <c r="B2813" s="7">
        <v>5.5</v>
      </c>
    </row>
    <row r="2814" spans="1:2" x14ac:dyDescent="0.3">
      <c r="A2814" s="15" t="s">
        <v>464</v>
      </c>
      <c r="B2814" s="9">
        <v>6.6</v>
      </c>
    </row>
    <row r="2815" spans="1:2" x14ac:dyDescent="0.3">
      <c r="A2815" s="14" t="s">
        <v>2142</v>
      </c>
      <c r="B2815" s="7">
        <v>7.1</v>
      </c>
    </row>
    <row r="2816" spans="1:2" x14ac:dyDescent="0.3">
      <c r="A2816" s="15" t="s">
        <v>2125</v>
      </c>
      <c r="B2816" s="9">
        <v>7.9</v>
      </c>
    </row>
    <row r="2817" spans="1:2" x14ac:dyDescent="0.3">
      <c r="A2817" s="14" t="s">
        <v>214</v>
      </c>
      <c r="B2817" s="7">
        <v>7.1</v>
      </c>
    </row>
    <row r="2818" spans="1:2" x14ac:dyDescent="0.3">
      <c r="A2818" s="15" t="s">
        <v>923</v>
      </c>
      <c r="B2818" s="9">
        <v>5.6</v>
      </c>
    </row>
    <row r="2819" spans="1:2" x14ac:dyDescent="0.3">
      <c r="A2819" s="14" t="s">
        <v>4915</v>
      </c>
      <c r="B2819" s="7">
        <v>7.3</v>
      </c>
    </row>
    <row r="2820" spans="1:2" x14ac:dyDescent="0.3">
      <c r="A2820" s="15" t="s">
        <v>1671</v>
      </c>
      <c r="B2820" s="9">
        <v>3.3</v>
      </c>
    </row>
    <row r="2821" spans="1:2" x14ac:dyDescent="0.3">
      <c r="A2821" s="14" t="s">
        <v>5510</v>
      </c>
      <c r="B2821" s="7">
        <v>6.5</v>
      </c>
    </row>
    <row r="2822" spans="1:2" x14ac:dyDescent="0.3">
      <c r="A2822" s="15" t="s">
        <v>3030</v>
      </c>
      <c r="B2822" s="9">
        <v>4.8</v>
      </c>
    </row>
    <row r="2823" spans="1:2" x14ac:dyDescent="0.3">
      <c r="A2823" s="14" t="s">
        <v>13450</v>
      </c>
      <c r="B2823" s="7">
        <v>5.2</v>
      </c>
    </row>
    <row r="2824" spans="1:2" x14ac:dyDescent="0.3">
      <c r="A2824" s="15" t="s">
        <v>2527</v>
      </c>
      <c r="B2824" s="9">
        <v>6.3</v>
      </c>
    </row>
    <row r="2825" spans="1:2" x14ac:dyDescent="0.3">
      <c r="A2825" s="14" t="s">
        <v>214</v>
      </c>
      <c r="B2825" s="7">
        <v>7.2</v>
      </c>
    </row>
    <row r="2826" spans="1:2" x14ac:dyDescent="0.3">
      <c r="A2826" s="15" t="s">
        <v>1924</v>
      </c>
      <c r="B2826" s="9">
        <v>6.8</v>
      </c>
    </row>
    <row r="2827" spans="1:2" x14ac:dyDescent="0.3">
      <c r="A2827" s="14" t="s">
        <v>4262</v>
      </c>
      <c r="B2827" s="7">
        <v>5.7</v>
      </c>
    </row>
    <row r="2828" spans="1:2" x14ac:dyDescent="0.3">
      <c r="A2828" s="15" t="s">
        <v>214</v>
      </c>
      <c r="B2828" s="9">
        <v>7.2</v>
      </c>
    </row>
    <row r="2829" spans="1:2" x14ac:dyDescent="0.3">
      <c r="A2829" s="14" t="s">
        <v>1726</v>
      </c>
      <c r="B2829" s="7">
        <v>6.9</v>
      </c>
    </row>
    <row r="2830" spans="1:2" x14ac:dyDescent="0.3">
      <c r="A2830" s="15" t="s">
        <v>5967</v>
      </c>
      <c r="B2830" s="9">
        <v>6.2</v>
      </c>
    </row>
    <row r="2831" spans="1:2" x14ac:dyDescent="0.3">
      <c r="A2831" s="14" t="s">
        <v>5274</v>
      </c>
      <c r="B2831" s="7">
        <v>6.7</v>
      </c>
    </row>
    <row r="2832" spans="1:2" x14ac:dyDescent="0.3">
      <c r="A2832" s="15" t="s">
        <v>2527</v>
      </c>
      <c r="B2832" s="9">
        <v>6.5</v>
      </c>
    </row>
    <row r="2833" spans="1:2" x14ac:dyDescent="0.3">
      <c r="A2833" s="14" t="s">
        <v>2125</v>
      </c>
      <c r="B2833" s="7">
        <v>7.2</v>
      </c>
    </row>
    <row r="2834" spans="1:2" x14ac:dyDescent="0.3">
      <c r="A2834" s="15" t="s">
        <v>1671</v>
      </c>
      <c r="B2834" s="9">
        <v>5.3</v>
      </c>
    </row>
    <row r="2835" spans="1:2" x14ac:dyDescent="0.3">
      <c r="A2835" s="14" t="s">
        <v>214</v>
      </c>
      <c r="B2835" s="7">
        <v>6.7</v>
      </c>
    </row>
    <row r="2836" spans="1:2" x14ac:dyDescent="0.3">
      <c r="A2836" s="15" t="s">
        <v>1681</v>
      </c>
      <c r="B2836" s="9">
        <v>3.6</v>
      </c>
    </row>
    <row r="2837" spans="1:2" x14ac:dyDescent="0.3">
      <c r="A2837" s="14" t="s">
        <v>1733</v>
      </c>
      <c r="B2837" s="7">
        <v>5.7</v>
      </c>
    </row>
    <row r="2838" spans="1:2" x14ac:dyDescent="0.3">
      <c r="A2838" s="15" t="s">
        <v>3228</v>
      </c>
      <c r="B2838" s="9">
        <v>7.3</v>
      </c>
    </row>
    <row r="2839" spans="1:2" x14ac:dyDescent="0.3">
      <c r="A2839" s="14" t="s">
        <v>3409</v>
      </c>
      <c r="B2839" s="7">
        <v>5</v>
      </c>
    </row>
    <row r="2840" spans="1:2" x14ac:dyDescent="0.3">
      <c r="A2840" s="15" t="s">
        <v>5967</v>
      </c>
      <c r="B2840" s="9">
        <v>6.6</v>
      </c>
    </row>
    <row r="2841" spans="1:2" x14ac:dyDescent="0.3">
      <c r="A2841" s="14" t="s">
        <v>1544</v>
      </c>
      <c r="B2841" s="7">
        <v>6.6</v>
      </c>
    </row>
    <row r="2842" spans="1:2" x14ac:dyDescent="0.3">
      <c r="A2842" s="15" t="s">
        <v>2527</v>
      </c>
      <c r="B2842" s="9">
        <v>7.3</v>
      </c>
    </row>
    <row r="2843" spans="1:2" x14ac:dyDescent="0.3">
      <c r="A2843" s="14" t="s">
        <v>15342</v>
      </c>
      <c r="B2843" s="7">
        <v>6.2</v>
      </c>
    </row>
    <row r="2844" spans="1:2" x14ac:dyDescent="0.3">
      <c r="A2844" s="15" t="s">
        <v>12838</v>
      </c>
      <c r="B2844" s="9">
        <v>6.6</v>
      </c>
    </row>
    <row r="2845" spans="1:2" x14ac:dyDescent="0.3">
      <c r="A2845" s="14" t="s">
        <v>4075</v>
      </c>
      <c r="B2845" s="7">
        <v>6.3</v>
      </c>
    </row>
    <row r="2846" spans="1:2" x14ac:dyDescent="0.3">
      <c r="A2846" s="15" t="s">
        <v>1009</v>
      </c>
      <c r="B2846" s="9">
        <v>3.3</v>
      </c>
    </row>
    <row r="2847" spans="1:2" x14ac:dyDescent="0.3">
      <c r="A2847" s="14" t="s">
        <v>1961</v>
      </c>
      <c r="B2847" s="7">
        <v>6.2</v>
      </c>
    </row>
    <row r="2848" spans="1:2" x14ac:dyDescent="0.3">
      <c r="A2848" s="15" t="s">
        <v>1671</v>
      </c>
      <c r="B2848" s="9">
        <v>3.5</v>
      </c>
    </row>
    <row r="2849" spans="1:2" x14ac:dyDescent="0.3">
      <c r="A2849" s="14" t="s">
        <v>2527</v>
      </c>
      <c r="B2849" s="7">
        <v>5.5</v>
      </c>
    </row>
    <row r="2850" spans="1:2" x14ac:dyDescent="0.3">
      <c r="A2850" s="15" t="s">
        <v>1681</v>
      </c>
      <c r="B2850" s="9">
        <v>5.9</v>
      </c>
    </row>
    <row r="2851" spans="1:2" x14ac:dyDescent="0.3">
      <c r="A2851" s="14" t="s">
        <v>2527</v>
      </c>
      <c r="B2851" s="7">
        <v>4.7</v>
      </c>
    </row>
    <row r="2852" spans="1:2" x14ac:dyDescent="0.3">
      <c r="A2852" s="15" t="s">
        <v>1681</v>
      </c>
      <c r="B2852" s="9">
        <v>3.9</v>
      </c>
    </row>
    <row r="2853" spans="1:2" x14ac:dyDescent="0.3">
      <c r="A2853" s="14" t="s">
        <v>2215</v>
      </c>
      <c r="B2853" s="7">
        <v>6.1</v>
      </c>
    </row>
    <row r="2854" spans="1:2" x14ac:dyDescent="0.3">
      <c r="A2854" s="15" t="s">
        <v>2527</v>
      </c>
      <c r="B2854" s="9">
        <v>6.7</v>
      </c>
    </row>
    <row r="2855" spans="1:2" x14ac:dyDescent="0.3">
      <c r="A2855" s="14" t="s">
        <v>1415</v>
      </c>
      <c r="B2855" s="7">
        <v>6.9</v>
      </c>
    </row>
    <row r="2856" spans="1:2" x14ac:dyDescent="0.3">
      <c r="A2856" s="15" t="s">
        <v>4675</v>
      </c>
      <c r="B2856" s="9">
        <v>7.3</v>
      </c>
    </row>
    <row r="2857" spans="1:2" x14ac:dyDescent="0.3">
      <c r="A2857" s="14" t="s">
        <v>214</v>
      </c>
      <c r="B2857" s="7">
        <v>6.7</v>
      </c>
    </row>
    <row r="2858" spans="1:2" x14ac:dyDescent="0.3">
      <c r="A2858" s="15" t="s">
        <v>1671</v>
      </c>
      <c r="B2858" s="9">
        <v>6.1</v>
      </c>
    </row>
    <row r="2859" spans="1:2" x14ac:dyDescent="0.3">
      <c r="A2859" s="14" t="s">
        <v>50</v>
      </c>
      <c r="B2859" s="7">
        <v>6.9</v>
      </c>
    </row>
    <row r="2860" spans="1:2" x14ac:dyDescent="0.3">
      <c r="A2860" s="15" t="s">
        <v>214</v>
      </c>
      <c r="B2860" s="9">
        <v>7.9</v>
      </c>
    </row>
    <row r="2861" spans="1:2" x14ac:dyDescent="0.3">
      <c r="A2861" s="14" t="s">
        <v>5544</v>
      </c>
      <c r="B2861" s="7">
        <v>4.5</v>
      </c>
    </row>
    <row r="2862" spans="1:2" x14ac:dyDescent="0.3">
      <c r="A2862" s="15" t="s">
        <v>1374</v>
      </c>
      <c r="B2862" s="9">
        <v>7.6</v>
      </c>
    </row>
    <row r="2863" spans="1:2" x14ac:dyDescent="0.3">
      <c r="A2863" s="14" t="s">
        <v>3396</v>
      </c>
      <c r="B2863" s="7">
        <v>7.5</v>
      </c>
    </row>
    <row r="2864" spans="1:2" x14ac:dyDescent="0.3">
      <c r="A2864" s="15" t="s">
        <v>15571</v>
      </c>
      <c r="B2864" s="9">
        <v>6</v>
      </c>
    </row>
    <row r="2865" spans="1:2" x14ac:dyDescent="0.3">
      <c r="A2865" s="14" t="s">
        <v>1849</v>
      </c>
      <c r="B2865" s="7">
        <v>7.1</v>
      </c>
    </row>
    <row r="2866" spans="1:2" x14ac:dyDescent="0.3">
      <c r="A2866" s="15" t="s">
        <v>214</v>
      </c>
      <c r="B2866" s="9">
        <v>6.9</v>
      </c>
    </row>
    <row r="2867" spans="1:2" x14ac:dyDescent="0.3">
      <c r="A2867" s="14" t="s">
        <v>10222</v>
      </c>
      <c r="B2867" s="7">
        <v>8.5</v>
      </c>
    </row>
    <row r="2868" spans="1:2" x14ac:dyDescent="0.3">
      <c r="A2868" s="15" t="s">
        <v>5544</v>
      </c>
      <c r="B2868" s="9">
        <v>7.5</v>
      </c>
    </row>
    <row r="2869" spans="1:2" x14ac:dyDescent="0.3">
      <c r="A2869" s="14" t="s">
        <v>4296</v>
      </c>
      <c r="B2869" s="7">
        <v>6.6</v>
      </c>
    </row>
    <row r="2870" spans="1:2" x14ac:dyDescent="0.3">
      <c r="A2870" s="15" t="s">
        <v>12149</v>
      </c>
      <c r="B2870" s="9">
        <v>8</v>
      </c>
    </row>
    <row r="2871" spans="1:2" x14ac:dyDescent="0.3">
      <c r="A2871" s="14" t="s">
        <v>50</v>
      </c>
      <c r="B2871" s="7">
        <v>7</v>
      </c>
    </row>
    <row r="2872" spans="1:2" x14ac:dyDescent="0.3">
      <c r="A2872" s="15" t="s">
        <v>5806</v>
      </c>
      <c r="B2872" s="9">
        <v>6.8</v>
      </c>
    </row>
    <row r="2873" spans="1:2" x14ac:dyDescent="0.3">
      <c r="A2873" s="14" t="s">
        <v>2527</v>
      </c>
      <c r="B2873" s="7">
        <v>6.7</v>
      </c>
    </row>
    <row r="2874" spans="1:2" x14ac:dyDescent="0.3">
      <c r="A2874" s="15" t="s">
        <v>7406</v>
      </c>
      <c r="B2874" s="9">
        <v>6.5</v>
      </c>
    </row>
    <row r="2875" spans="1:2" x14ac:dyDescent="0.3">
      <c r="A2875" s="14" t="s">
        <v>2889</v>
      </c>
      <c r="B2875" s="7">
        <v>8</v>
      </c>
    </row>
    <row r="2876" spans="1:2" x14ac:dyDescent="0.3">
      <c r="A2876" s="15" t="s">
        <v>2208</v>
      </c>
      <c r="B2876" s="9">
        <v>6.5</v>
      </c>
    </row>
    <row r="2877" spans="1:2" x14ac:dyDescent="0.3">
      <c r="A2877" s="14" t="s">
        <v>1415</v>
      </c>
      <c r="B2877" s="7">
        <v>4.9000000000000004</v>
      </c>
    </row>
    <row r="2878" spans="1:2" x14ac:dyDescent="0.3">
      <c r="A2878" s="15" t="s">
        <v>4219</v>
      </c>
      <c r="B2878" s="9">
        <v>7.1</v>
      </c>
    </row>
    <row r="2879" spans="1:2" x14ac:dyDescent="0.3">
      <c r="A2879" s="14" t="s">
        <v>4075</v>
      </c>
      <c r="B2879" s="7">
        <v>7</v>
      </c>
    </row>
    <row r="2880" spans="1:2" x14ac:dyDescent="0.3">
      <c r="A2880" s="15" t="s">
        <v>2125</v>
      </c>
      <c r="B2880" s="9">
        <v>7</v>
      </c>
    </row>
    <row r="2881" spans="1:2" x14ac:dyDescent="0.3">
      <c r="A2881" s="14" t="s">
        <v>6403</v>
      </c>
      <c r="B2881" s="7">
        <v>4.5</v>
      </c>
    </row>
    <row r="2882" spans="1:2" x14ac:dyDescent="0.3">
      <c r="A2882" s="15" t="s">
        <v>15673</v>
      </c>
      <c r="B2882" s="9">
        <v>7.7</v>
      </c>
    </row>
    <row r="2883" spans="1:2" x14ac:dyDescent="0.3">
      <c r="A2883" s="14" t="s">
        <v>464</v>
      </c>
      <c r="B2883" s="7">
        <v>6.7</v>
      </c>
    </row>
    <row r="2884" spans="1:2" x14ac:dyDescent="0.3">
      <c r="A2884" s="15" t="s">
        <v>2527</v>
      </c>
      <c r="B2884" s="9">
        <v>7</v>
      </c>
    </row>
    <row r="2885" spans="1:2" x14ac:dyDescent="0.3">
      <c r="A2885" s="14" t="s">
        <v>1671</v>
      </c>
      <c r="B2885" s="7">
        <v>6.5</v>
      </c>
    </row>
    <row r="2886" spans="1:2" x14ac:dyDescent="0.3">
      <c r="A2886" s="15" t="s">
        <v>1634</v>
      </c>
      <c r="B2886" s="9">
        <v>6.2</v>
      </c>
    </row>
    <row r="2887" spans="1:2" x14ac:dyDescent="0.3">
      <c r="A2887" s="14" t="s">
        <v>1415</v>
      </c>
      <c r="B2887" s="7">
        <v>5.7</v>
      </c>
    </row>
    <row r="2888" spans="1:2" x14ac:dyDescent="0.3">
      <c r="A2888" s="15" t="s">
        <v>6419</v>
      </c>
      <c r="B2888" s="9">
        <v>6.4</v>
      </c>
    </row>
    <row r="2889" spans="1:2" x14ac:dyDescent="0.3">
      <c r="A2889" s="14" t="s">
        <v>4068</v>
      </c>
      <c r="B2889" s="7">
        <v>5.4</v>
      </c>
    </row>
    <row r="2890" spans="1:2" x14ac:dyDescent="0.3">
      <c r="A2890" s="15" t="s">
        <v>1098</v>
      </c>
      <c r="B2890" s="9">
        <v>6.6</v>
      </c>
    </row>
    <row r="2891" spans="1:2" x14ac:dyDescent="0.3">
      <c r="A2891" s="14" t="s">
        <v>6403</v>
      </c>
      <c r="B2891" s="7">
        <v>6.1</v>
      </c>
    </row>
    <row r="2892" spans="1:2" x14ac:dyDescent="0.3">
      <c r="A2892" s="15" t="s">
        <v>3409</v>
      </c>
      <c r="B2892" s="9">
        <v>7.6</v>
      </c>
    </row>
    <row r="2893" spans="1:2" x14ac:dyDescent="0.3">
      <c r="A2893" s="14" t="s">
        <v>3409</v>
      </c>
      <c r="B2893" s="7">
        <v>6.2</v>
      </c>
    </row>
    <row r="2894" spans="1:2" x14ac:dyDescent="0.3">
      <c r="A2894" s="15" t="s">
        <v>7144</v>
      </c>
      <c r="B2894" s="9">
        <v>6.6</v>
      </c>
    </row>
    <row r="2895" spans="1:2" x14ac:dyDescent="0.3">
      <c r="A2895" s="14" t="s">
        <v>2174</v>
      </c>
      <c r="B2895" s="7">
        <v>7.3</v>
      </c>
    </row>
    <row r="2896" spans="1:2" x14ac:dyDescent="0.3">
      <c r="A2896" s="15" t="s">
        <v>6545</v>
      </c>
      <c r="B2896" s="9">
        <v>4.2</v>
      </c>
    </row>
    <row r="2897" spans="1:2" x14ac:dyDescent="0.3">
      <c r="A2897" s="14" t="s">
        <v>4219</v>
      </c>
      <c r="B2897" s="7">
        <v>6.5</v>
      </c>
    </row>
    <row r="2898" spans="1:2" x14ac:dyDescent="0.3">
      <c r="A2898" s="15" t="s">
        <v>2215</v>
      </c>
      <c r="B2898" s="9">
        <v>6.5</v>
      </c>
    </row>
    <row r="2899" spans="1:2" x14ac:dyDescent="0.3">
      <c r="A2899" s="14" t="s">
        <v>334</v>
      </c>
      <c r="B2899" s="7">
        <v>5.7</v>
      </c>
    </row>
    <row r="2900" spans="1:2" x14ac:dyDescent="0.3">
      <c r="A2900" s="15" t="s">
        <v>7837</v>
      </c>
      <c r="B2900" s="9">
        <v>7.3</v>
      </c>
    </row>
    <row r="2901" spans="1:2" x14ac:dyDescent="0.3">
      <c r="A2901" s="14" t="s">
        <v>7837</v>
      </c>
      <c r="B2901" s="7">
        <v>6.9</v>
      </c>
    </row>
    <row r="2902" spans="1:2" x14ac:dyDescent="0.3">
      <c r="A2902" s="15" t="s">
        <v>1671</v>
      </c>
      <c r="B2902" s="9">
        <v>5</v>
      </c>
    </row>
    <row r="2903" spans="1:2" x14ac:dyDescent="0.3">
      <c r="A2903" s="14" t="s">
        <v>2527</v>
      </c>
      <c r="B2903" s="7">
        <v>7.3</v>
      </c>
    </row>
    <row r="2904" spans="1:2" x14ac:dyDescent="0.3">
      <c r="A2904" s="15" t="s">
        <v>1671</v>
      </c>
      <c r="B2904" s="9">
        <v>6.5</v>
      </c>
    </row>
    <row r="2905" spans="1:2" x14ac:dyDescent="0.3">
      <c r="A2905" s="14" t="s">
        <v>7837</v>
      </c>
      <c r="B2905" s="7">
        <v>2.1</v>
      </c>
    </row>
    <row r="2906" spans="1:2" x14ac:dyDescent="0.3">
      <c r="A2906" s="15" t="s">
        <v>6326</v>
      </c>
      <c r="B2906" s="9">
        <v>7</v>
      </c>
    </row>
    <row r="2907" spans="1:2" x14ac:dyDescent="0.3">
      <c r="A2907" s="14" t="s">
        <v>1826</v>
      </c>
      <c r="B2907" s="7">
        <v>8</v>
      </c>
    </row>
    <row r="2908" spans="1:2" x14ac:dyDescent="0.3">
      <c r="A2908" s="15" t="s">
        <v>1023</v>
      </c>
      <c r="B2908" s="9">
        <v>6.9</v>
      </c>
    </row>
    <row r="2909" spans="1:2" x14ac:dyDescent="0.3">
      <c r="A2909" s="14" t="s">
        <v>1826</v>
      </c>
      <c r="B2909" s="7">
        <v>7.1</v>
      </c>
    </row>
    <row r="2910" spans="1:2" x14ac:dyDescent="0.3">
      <c r="A2910" s="15" t="s">
        <v>15939</v>
      </c>
      <c r="B2910" s="9">
        <v>6.7</v>
      </c>
    </row>
    <row r="2911" spans="1:2" x14ac:dyDescent="0.3">
      <c r="A2911" s="14" t="s">
        <v>1935</v>
      </c>
      <c r="B2911" s="7">
        <v>8.9</v>
      </c>
    </row>
    <row r="2912" spans="1:2" x14ac:dyDescent="0.3">
      <c r="A2912" s="15" t="s">
        <v>2125</v>
      </c>
      <c r="B2912" s="9">
        <v>7.9</v>
      </c>
    </row>
    <row r="2913" spans="1:2" x14ac:dyDescent="0.3">
      <c r="A2913" s="14" t="s">
        <v>12838</v>
      </c>
      <c r="B2913" s="7">
        <v>5.6</v>
      </c>
    </row>
    <row r="2914" spans="1:2" x14ac:dyDescent="0.3">
      <c r="A2914" s="15" t="s">
        <v>15970</v>
      </c>
      <c r="B2914" s="9">
        <v>8</v>
      </c>
    </row>
    <row r="2915" spans="1:2" x14ac:dyDescent="0.3">
      <c r="A2915" s="14" t="s">
        <v>3632</v>
      </c>
      <c r="B2915" s="7">
        <v>6.2</v>
      </c>
    </row>
    <row r="2916" spans="1:2" x14ac:dyDescent="0.3">
      <c r="A2916" s="15" t="s">
        <v>2527</v>
      </c>
      <c r="B2916" s="9">
        <v>7.9</v>
      </c>
    </row>
    <row r="2917" spans="1:2" x14ac:dyDescent="0.3">
      <c r="A2917" s="14" t="s">
        <v>7043</v>
      </c>
      <c r="B2917" s="7">
        <v>8.1</v>
      </c>
    </row>
    <row r="2918" spans="1:2" x14ac:dyDescent="0.3">
      <c r="A2918" s="15" t="s">
        <v>3171</v>
      </c>
      <c r="B2918" s="9">
        <v>7.6</v>
      </c>
    </row>
    <row r="2919" spans="1:2" x14ac:dyDescent="0.3">
      <c r="A2919" s="14" t="s">
        <v>6199</v>
      </c>
      <c r="B2919" s="7">
        <v>3.5</v>
      </c>
    </row>
    <row r="2920" spans="1:2" x14ac:dyDescent="0.3">
      <c r="A2920" s="15" t="s">
        <v>1726</v>
      </c>
      <c r="B2920" s="9">
        <v>7.6</v>
      </c>
    </row>
    <row r="2921" spans="1:2" x14ac:dyDescent="0.3">
      <c r="A2921" s="14" t="s">
        <v>5788</v>
      </c>
      <c r="B2921" s="7">
        <v>6.5</v>
      </c>
    </row>
    <row r="2922" spans="1:2" x14ac:dyDescent="0.3">
      <c r="A2922" s="15" t="s">
        <v>16012</v>
      </c>
      <c r="B2922" s="9">
        <v>5.6</v>
      </c>
    </row>
    <row r="2923" spans="1:2" x14ac:dyDescent="0.3">
      <c r="A2923" s="14" t="s">
        <v>1415</v>
      </c>
      <c r="B2923" s="7">
        <v>7.7</v>
      </c>
    </row>
    <row r="2924" spans="1:2" x14ac:dyDescent="0.3">
      <c r="A2924" s="15" t="s">
        <v>3030</v>
      </c>
      <c r="B2924" s="9">
        <v>5.2</v>
      </c>
    </row>
    <row r="2925" spans="1:2" x14ac:dyDescent="0.3">
      <c r="A2925" s="14" t="s">
        <v>1681</v>
      </c>
      <c r="B2925" s="7">
        <v>6.1</v>
      </c>
    </row>
    <row r="2926" spans="1:2" x14ac:dyDescent="0.3">
      <c r="A2926" s="15" t="s">
        <v>1415</v>
      </c>
      <c r="B2926" s="9">
        <v>7.4</v>
      </c>
    </row>
    <row r="2927" spans="1:2" x14ac:dyDescent="0.3">
      <c r="A2927" s="14" t="s">
        <v>50</v>
      </c>
      <c r="B2927" s="7">
        <v>6.8</v>
      </c>
    </row>
    <row r="2928" spans="1:2" x14ac:dyDescent="0.3">
      <c r="A2928" s="15" t="s">
        <v>2664</v>
      </c>
      <c r="B2928" s="9">
        <v>6.4</v>
      </c>
    </row>
    <row r="2929" spans="1:2" x14ac:dyDescent="0.3">
      <c r="A2929" s="14" t="s">
        <v>1415</v>
      </c>
      <c r="B2929" s="7">
        <v>5.7</v>
      </c>
    </row>
    <row r="2930" spans="1:2" x14ac:dyDescent="0.3">
      <c r="A2930" s="15" t="s">
        <v>1009</v>
      </c>
      <c r="B2930" s="9">
        <v>6.7</v>
      </c>
    </row>
    <row r="2931" spans="1:2" x14ac:dyDescent="0.3">
      <c r="A2931" s="14" t="s">
        <v>1681</v>
      </c>
      <c r="B2931" s="7">
        <v>5.6</v>
      </c>
    </row>
    <row r="2932" spans="1:2" x14ac:dyDescent="0.3">
      <c r="A2932" s="15" t="s">
        <v>1935</v>
      </c>
      <c r="B2932" s="9">
        <v>7.6</v>
      </c>
    </row>
    <row r="2933" spans="1:2" x14ac:dyDescent="0.3">
      <c r="A2933" s="14" t="s">
        <v>214</v>
      </c>
      <c r="B2933" s="7">
        <v>6.5</v>
      </c>
    </row>
    <row r="2934" spans="1:2" x14ac:dyDescent="0.3">
      <c r="A2934" s="15" t="s">
        <v>334</v>
      </c>
      <c r="B2934" s="9">
        <v>6.3</v>
      </c>
    </row>
    <row r="2935" spans="1:2" x14ac:dyDescent="0.3">
      <c r="A2935" s="14" t="s">
        <v>1415</v>
      </c>
      <c r="B2935" s="7">
        <v>7.1</v>
      </c>
    </row>
    <row r="2936" spans="1:2" x14ac:dyDescent="0.3">
      <c r="A2936" s="15" t="s">
        <v>1681</v>
      </c>
      <c r="B2936" s="9">
        <v>7.1</v>
      </c>
    </row>
    <row r="2937" spans="1:2" x14ac:dyDescent="0.3">
      <c r="A2937" s="14" t="s">
        <v>11575</v>
      </c>
      <c r="B2937" s="7">
        <v>6.9</v>
      </c>
    </row>
    <row r="2938" spans="1:2" x14ac:dyDescent="0.3">
      <c r="A2938" s="15" t="s">
        <v>2527</v>
      </c>
      <c r="B2938" s="9">
        <v>5.4</v>
      </c>
    </row>
    <row r="2939" spans="1:2" x14ac:dyDescent="0.3">
      <c r="A2939" s="14" t="s">
        <v>1671</v>
      </c>
      <c r="B2939" s="7">
        <v>5.0999999999999996</v>
      </c>
    </row>
    <row r="2940" spans="1:2" x14ac:dyDescent="0.3">
      <c r="A2940" s="15" t="s">
        <v>3632</v>
      </c>
      <c r="B2940" s="9">
        <v>5.3</v>
      </c>
    </row>
    <row r="2941" spans="1:2" x14ac:dyDescent="0.3">
      <c r="A2941" s="14" t="s">
        <v>16140</v>
      </c>
      <c r="B2941" s="7">
        <v>7.3</v>
      </c>
    </row>
    <row r="2942" spans="1:2" x14ac:dyDescent="0.3">
      <c r="A2942" s="15" t="s">
        <v>2527</v>
      </c>
      <c r="B2942" s="9">
        <v>7.3</v>
      </c>
    </row>
    <row r="2943" spans="1:2" x14ac:dyDescent="0.3">
      <c r="A2943" s="14" t="s">
        <v>16149</v>
      </c>
      <c r="B2943" s="7">
        <v>7.1</v>
      </c>
    </row>
    <row r="2944" spans="1:2" x14ac:dyDescent="0.3">
      <c r="A2944" s="15" t="s">
        <v>422</v>
      </c>
      <c r="B2944" s="9">
        <v>6</v>
      </c>
    </row>
    <row r="2945" spans="1:2" x14ac:dyDescent="0.3">
      <c r="A2945" s="14" t="s">
        <v>1009</v>
      </c>
      <c r="B2945" s="7">
        <v>6.6</v>
      </c>
    </row>
    <row r="2946" spans="1:2" x14ac:dyDescent="0.3">
      <c r="A2946" s="15" t="s">
        <v>1415</v>
      </c>
      <c r="B2946" s="9">
        <v>7.2</v>
      </c>
    </row>
    <row r="2947" spans="1:2" x14ac:dyDescent="0.3">
      <c r="A2947" s="14" t="s">
        <v>3067</v>
      </c>
      <c r="B2947" s="7">
        <v>7.2</v>
      </c>
    </row>
    <row r="2948" spans="1:2" x14ac:dyDescent="0.3">
      <c r="A2948" s="15" t="s">
        <v>1544</v>
      </c>
      <c r="B2948" s="9">
        <v>6.9</v>
      </c>
    </row>
    <row r="2949" spans="1:2" x14ac:dyDescent="0.3">
      <c r="A2949" s="14" t="s">
        <v>6939</v>
      </c>
      <c r="B2949" s="7">
        <v>6.8</v>
      </c>
    </row>
    <row r="2950" spans="1:2" x14ac:dyDescent="0.3">
      <c r="A2950" s="15" t="s">
        <v>628</v>
      </c>
      <c r="B2950" s="9">
        <v>7.7</v>
      </c>
    </row>
    <row r="2951" spans="1:2" x14ac:dyDescent="0.3">
      <c r="A2951" s="14" t="s">
        <v>6199</v>
      </c>
      <c r="B2951" s="7">
        <v>7.4</v>
      </c>
    </row>
    <row r="2952" spans="1:2" x14ac:dyDescent="0.3">
      <c r="A2952" s="15" t="s">
        <v>8921</v>
      </c>
      <c r="B2952" s="9">
        <v>6.5</v>
      </c>
    </row>
    <row r="2953" spans="1:2" x14ac:dyDescent="0.3">
      <c r="A2953" s="14" t="s">
        <v>1935</v>
      </c>
      <c r="B2953" s="7">
        <v>6.4</v>
      </c>
    </row>
    <row r="2954" spans="1:2" x14ac:dyDescent="0.3">
      <c r="A2954" s="15" t="s">
        <v>16213</v>
      </c>
      <c r="B2954" s="9">
        <v>5.6</v>
      </c>
    </row>
    <row r="2955" spans="1:2" x14ac:dyDescent="0.3">
      <c r="A2955" s="14" t="s">
        <v>14309</v>
      </c>
      <c r="B2955" s="7">
        <v>6.8</v>
      </c>
    </row>
    <row r="2956" spans="1:2" x14ac:dyDescent="0.3">
      <c r="A2956" s="15" t="s">
        <v>1415</v>
      </c>
      <c r="B2956" s="9">
        <v>5.5</v>
      </c>
    </row>
    <row r="2957" spans="1:2" x14ac:dyDescent="0.3">
      <c r="A2957" s="14" t="s">
        <v>1752</v>
      </c>
      <c r="B2957" s="7">
        <v>6.9</v>
      </c>
    </row>
    <row r="2958" spans="1:2" x14ac:dyDescent="0.3">
      <c r="A2958" s="15" t="s">
        <v>6790</v>
      </c>
      <c r="B2958" s="9">
        <v>6</v>
      </c>
    </row>
    <row r="2959" spans="1:2" x14ac:dyDescent="0.3">
      <c r="A2959" s="14" t="s">
        <v>2125</v>
      </c>
      <c r="B2959" s="7">
        <v>6.4</v>
      </c>
    </row>
    <row r="2960" spans="1:2" x14ac:dyDescent="0.3">
      <c r="A2960" s="15" t="s">
        <v>3124</v>
      </c>
      <c r="B2960" s="9">
        <v>6.6</v>
      </c>
    </row>
    <row r="2961" spans="1:2" x14ac:dyDescent="0.3">
      <c r="A2961" s="14" t="s">
        <v>3409</v>
      </c>
      <c r="B2961" s="7">
        <v>5.3</v>
      </c>
    </row>
    <row r="2962" spans="1:2" x14ac:dyDescent="0.3">
      <c r="A2962" s="15" t="s">
        <v>16256</v>
      </c>
      <c r="B2962" s="9">
        <v>8.1</v>
      </c>
    </row>
    <row r="2963" spans="1:2" x14ac:dyDescent="0.3">
      <c r="A2963" s="14" t="s">
        <v>1415</v>
      </c>
      <c r="B2963" s="7">
        <v>6.9</v>
      </c>
    </row>
    <row r="2964" spans="1:2" x14ac:dyDescent="0.3">
      <c r="A2964" s="15" t="s">
        <v>3479</v>
      </c>
      <c r="B2964" s="9">
        <v>6.5</v>
      </c>
    </row>
    <row r="2965" spans="1:2" x14ac:dyDescent="0.3">
      <c r="A2965" s="14" t="s">
        <v>3932</v>
      </c>
      <c r="B2965" s="7">
        <v>7.4</v>
      </c>
    </row>
    <row r="2966" spans="1:2" x14ac:dyDescent="0.3">
      <c r="A2966" s="15" t="s">
        <v>2527</v>
      </c>
      <c r="B2966" s="9">
        <v>6.9</v>
      </c>
    </row>
    <row r="2967" spans="1:2" x14ac:dyDescent="0.3">
      <c r="A2967" s="14" t="s">
        <v>2136</v>
      </c>
      <c r="B2967" s="7">
        <v>6.7</v>
      </c>
    </row>
    <row r="2968" spans="1:2" x14ac:dyDescent="0.3">
      <c r="A2968" s="15" t="s">
        <v>2527</v>
      </c>
      <c r="B2968" s="9">
        <v>7.6</v>
      </c>
    </row>
    <row r="2969" spans="1:2" x14ac:dyDescent="0.3">
      <c r="A2969" s="14" t="s">
        <v>6403</v>
      </c>
      <c r="B2969" s="7">
        <v>5.4</v>
      </c>
    </row>
    <row r="2970" spans="1:2" x14ac:dyDescent="0.3">
      <c r="A2970" s="15" t="s">
        <v>3409</v>
      </c>
      <c r="B2970" s="9">
        <v>7.3</v>
      </c>
    </row>
    <row r="2971" spans="1:2" x14ac:dyDescent="0.3">
      <c r="A2971" s="14" t="s">
        <v>1415</v>
      </c>
      <c r="B2971" s="7">
        <v>6</v>
      </c>
    </row>
    <row r="2972" spans="1:2" x14ac:dyDescent="0.3">
      <c r="A2972" s="15" t="s">
        <v>2142</v>
      </c>
      <c r="B2972" s="9">
        <v>7.2</v>
      </c>
    </row>
    <row r="2973" spans="1:2" x14ac:dyDescent="0.3">
      <c r="A2973" s="14" t="s">
        <v>4479</v>
      </c>
      <c r="B2973" s="7">
        <v>6</v>
      </c>
    </row>
    <row r="2974" spans="1:2" x14ac:dyDescent="0.3">
      <c r="A2974" s="15" t="s">
        <v>1009</v>
      </c>
      <c r="B2974" s="9">
        <v>3.1</v>
      </c>
    </row>
    <row r="2975" spans="1:2" x14ac:dyDescent="0.3">
      <c r="A2975" s="14" t="s">
        <v>214</v>
      </c>
      <c r="B2975" s="7">
        <v>6.9</v>
      </c>
    </row>
    <row r="2976" spans="1:2" x14ac:dyDescent="0.3">
      <c r="A2976" s="15" t="s">
        <v>4262</v>
      </c>
      <c r="B2976" s="9">
        <v>6.2</v>
      </c>
    </row>
    <row r="2977" spans="1:2" x14ac:dyDescent="0.3">
      <c r="A2977" s="14" t="s">
        <v>16012</v>
      </c>
      <c r="B2977" s="7">
        <v>6.9</v>
      </c>
    </row>
    <row r="2978" spans="1:2" x14ac:dyDescent="0.3">
      <c r="A2978" s="15" t="s">
        <v>16384</v>
      </c>
      <c r="B2978" s="9">
        <v>6.3</v>
      </c>
    </row>
    <row r="2979" spans="1:2" x14ac:dyDescent="0.3">
      <c r="A2979" s="14" t="s">
        <v>3409</v>
      </c>
      <c r="B2979" s="7">
        <v>6.7</v>
      </c>
    </row>
    <row r="2980" spans="1:2" x14ac:dyDescent="0.3">
      <c r="A2980" s="15" t="s">
        <v>2717</v>
      </c>
      <c r="B2980" s="9">
        <v>5.4</v>
      </c>
    </row>
    <row r="2981" spans="1:2" x14ac:dyDescent="0.3">
      <c r="A2981" s="14" t="s">
        <v>16411</v>
      </c>
      <c r="B2981" s="7">
        <v>8</v>
      </c>
    </row>
    <row r="2982" spans="1:2" x14ac:dyDescent="0.3">
      <c r="A2982" s="15" t="s">
        <v>5544</v>
      </c>
      <c r="B2982" s="9">
        <v>7</v>
      </c>
    </row>
    <row r="2983" spans="1:2" x14ac:dyDescent="0.3">
      <c r="A2983" s="14" t="s">
        <v>464</v>
      </c>
      <c r="B2983" s="7">
        <v>7.2</v>
      </c>
    </row>
    <row r="2984" spans="1:2" x14ac:dyDescent="0.3">
      <c r="A2984" s="15" t="s">
        <v>262</v>
      </c>
      <c r="B2984" s="9">
        <v>3.5</v>
      </c>
    </row>
    <row r="2985" spans="1:2" x14ac:dyDescent="0.3">
      <c r="A2985" s="14" t="s">
        <v>1415</v>
      </c>
      <c r="B2985" s="7">
        <v>7.5</v>
      </c>
    </row>
    <row r="2986" spans="1:2" x14ac:dyDescent="0.3">
      <c r="A2986" s="15" t="s">
        <v>50</v>
      </c>
      <c r="B2986" s="9">
        <v>6.7</v>
      </c>
    </row>
    <row r="2987" spans="1:2" x14ac:dyDescent="0.3">
      <c r="A2987" s="14" t="s">
        <v>1935</v>
      </c>
      <c r="B2987" s="7">
        <v>9.1999999999999993</v>
      </c>
    </row>
    <row r="2988" spans="1:2" x14ac:dyDescent="0.3">
      <c r="A2988" s="15" t="s">
        <v>7837</v>
      </c>
      <c r="B2988" s="9">
        <v>6.1</v>
      </c>
    </row>
    <row r="2989" spans="1:2" x14ac:dyDescent="0.3">
      <c r="A2989" s="14" t="s">
        <v>1415</v>
      </c>
      <c r="B2989" s="7">
        <v>7.7</v>
      </c>
    </row>
    <row r="2990" spans="1:2" x14ac:dyDescent="0.3">
      <c r="A2990" s="15" t="s">
        <v>7837</v>
      </c>
      <c r="B2990" s="9">
        <v>7.6</v>
      </c>
    </row>
    <row r="2991" spans="1:2" x14ac:dyDescent="0.3">
      <c r="A2991" s="14" t="s">
        <v>2527</v>
      </c>
      <c r="B2991" s="7">
        <v>6.1</v>
      </c>
    </row>
    <row r="2992" spans="1:2" x14ac:dyDescent="0.3">
      <c r="A2992" s="15" t="s">
        <v>3030</v>
      </c>
      <c r="B2992" s="9">
        <v>4.9000000000000004</v>
      </c>
    </row>
    <row r="2993" spans="1:2" x14ac:dyDescent="0.3">
      <c r="A2993" s="14" t="s">
        <v>50</v>
      </c>
      <c r="B2993" s="7">
        <v>6.8</v>
      </c>
    </row>
    <row r="2994" spans="1:2" x14ac:dyDescent="0.3">
      <c r="A2994" s="15" t="s">
        <v>7963</v>
      </c>
      <c r="B2994" s="9">
        <v>7</v>
      </c>
    </row>
    <row r="2995" spans="1:2" x14ac:dyDescent="0.3">
      <c r="A2995" s="14" t="s">
        <v>2527</v>
      </c>
      <c r="B2995" s="7">
        <v>5.7</v>
      </c>
    </row>
    <row r="2996" spans="1:2" x14ac:dyDescent="0.3">
      <c r="A2996" s="15" t="s">
        <v>5940</v>
      </c>
      <c r="B2996" s="9">
        <v>7.5</v>
      </c>
    </row>
    <row r="2997" spans="1:2" x14ac:dyDescent="0.3">
      <c r="A2997" s="14" t="s">
        <v>1726</v>
      </c>
      <c r="B2997" s="7">
        <v>7.4</v>
      </c>
    </row>
    <row r="2998" spans="1:2" x14ac:dyDescent="0.3">
      <c r="A2998" s="15" t="s">
        <v>334</v>
      </c>
      <c r="B2998" s="9">
        <v>7.2</v>
      </c>
    </row>
    <row r="2999" spans="1:2" x14ac:dyDescent="0.3">
      <c r="A2999" s="14" t="s">
        <v>73</v>
      </c>
      <c r="B2999" s="7">
        <v>6.8</v>
      </c>
    </row>
    <row r="3000" spans="1:2" x14ac:dyDescent="0.3">
      <c r="A3000" s="15" t="s">
        <v>50</v>
      </c>
      <c r="B3000" s="9">
        <v>6.8</v>
      </c>
    </row>
    <row r="3001" spans="1:2" x14ac:dyDescent="0.3">
      <c r="A3001" s="14" t="s">
        <v>422</v>
      </c>
      <c r="B3001" s="7">
        <v>5.2</v>
      </c>
    </row>
    <row r="3002" spans="1:2" x14ac:dyDescent="0.3">
      <c r="A3002" s="15" t="s">
        <v>8570</v>
      </c>
      <c r="B3002" s="9">
        <v>7.2</v>
      </c>
    </row>
    <row r="3003" spans="1:2" x14ac:dyDescent="0.3">
      <c r="A3003" s="14" t="s">
        <v>5103</v>
      </c>
      <c r="B3003" s="7">
        <v>4</v>
      </c>
    </row>
    <row r="3004" spans="1:2" x14ac:dyDescent="0.3">
      <c r="A3004" s="15" t="s">
        <v>1671</v>
      </c>
      <c r="B3004" s="9">
        <v>6.8</v>
      </c>
    </row>
    <row r="3005" spans="1:2" x14ac:dyDescent="0.3">
      <c r="A3005" s="14" t="s">
        <v>16544</v>
      </c>
      <c r="B3005" s="7">
        <v>6.9</v>
      </c>
    </row>
    <row r="3006" spans="1:2" x14ac:dyDescent="0.3">
      <c r="A3006" s="15" t="s">
        <v>9193</v>
      </c>
      <c r="B3006" s="9">
        <v>7.3</v>
      </c>
    </row>
    <row r="3007" spans="1:2" x14ac:dyDescent="0.3">
      <c r="A3007" s="14" t="s">
        <v>2125</v>
      </c>
      <c r="B3007" s="7">
        <v>6.1</v>
      </c>
    </row>
    <row r="3008" spans="1:2" x14ac:dyDescent="0.3">
      <c r="A3008" s="15" t="s">
        <v>6403</v>
      </c>
      <c r="B3008" s="9">
        <v>6</v>
      </c>
    </row>
    <row r="3009" spans="1:2" x14ac:dyDescent="0.3">
      <c r="A3009" s="14" t="s">
        <v>2527</v>
      </c>
      <c r="B3009" s="7">
        <v>7</v>
      </c>
    </row>
    <row r="3010" spans="1:2" x14ac:dyDescent="0.3">
      <c r="A3010" s="15" t="s">
        <v>8060</v>
      </c>
      <c r="B3010" s="9">
        <v>7.1</v>
      </c>
    </row>
    <row r="3011" spans="1:2" x14ac:dyDescent="0.3">
      <c r="A3011" s="14" t="s">
        <v>8945</v>
      </c>
      <c r="B3011" s="7">
        <v>6.2</v>
      </c>
    </row>
    <row r="3012" spans="1:2" x14ac:dyDescent="0.3">
      <c r="A3012" s="15" t="s">
        <v>6199</v>
      </c>
      <c r="B3012" s="9">
        <v>6.9</v>
      </c>
    </row>
    <row r="3013" spans="1:2" x14ac:dyDescent="0.3">
      <c r="A3013" s="14" t="s">
        <v>214</v>
      </c>
      <c r="B3013" s="7">
        <v>7.6</v>
      </c>
    </row>
    <row r="3014" spans="1:2" x14ac:dyDescent="0.3">
      <c r="A3014" s="15" t="s">
        <v>3409</v>
      </c>
      <c r="B3014" s="9">
        <v>7.6</v>
      </c>
    </row>
    <row r="3015" spans="1:2" x14ac:dyDescent="0.3">
      <c r="A3015" s="14" t="s">
        <v>1415</v>
      </c>
      <c r="B3015" s="7">
        <v>6.4</v>
      </c>
    </row>
    <row r="3016" spans="1:2" x14ac:dyDescent="0.3">
      <c r="A3016" s="15" t="s">
        <v>3464</v>
      </c>
      <c r="B3016" s="9">
        <v>6.2</v>
      </c>
    </row>
    <row r="3017" spans="1:2" x14ac:dyDescent="0.3">
      <c r="A3017" s="14" t="s">
        <v>16604</v>
      </c>
      <c r="B3017" s="7">
        <v>7.5</v>
      </c>
    </row>
    <row r="3018" spans="1:2" x14ac:dyDescent="0.3">
      <c r="A3018" s="15" t="s">
        <v>3913</v>
      </c>
      <c r="B3018" s="9">
        <v>2</v>
      </c>
    </row>
    <row r="3019" spans="1:2" x14ac:dyDescent="0.3">
      <c r="A3019" s="14" t="s">
        <v>16615</v>
      </c>
      <c r="B3019" s="7">
        <v>6.2</v>
      </c>
    </row>
    <row r="3020" spans="1:2" x14ac:dyDescent="0.3">
      <c r="A3020" s="15" t="s">
        <v>11069</v>
      </c>
      <c r="B3020" s="9">
        <v>6.5</v>
      </c>
    </row>
    <row r="3021" spans="1:2" x14ac:dyDescent="0.3">
      <c r="A3021" s="14" t="s">
        <v>2850</v>
      </c>
      <c r="B3021" s="7">
        <v>7.9</v>
      </c>
    </row>
    <row r="3022" spans="1:2" x14ac:dyDescent="0.3">
      <c r="A3022" s="15" t="s">
        <v>3794</v>
      </c>
      <c r="B3022" s="9">
        <v>6.8</v>
      </c>
    </row>
    <row r="3023" spans="1:2" x14ac:dyDescent="0.3">
      <c r="A3023" s="14" t="s">
        <v>1415</v>
      </c>
      <c r="B3023" s="7">
        <v>6.3</v>
      </c>
    </row>
    <row r="3024" spans="1:2" x14ac:dyDescent="0.3">
      <c r="A3024" s="15" t="s">
        <v>7144</v>
      </c>
      <c r="B3024" s="9">
        <v>6.3</v>
      </c>
    </row>
    <row r="3025" spans="1:2" x14ac:dyDescent="0.3">
      <c r="A3025" s="14" t="s">
        <v>1726</v>
      </c>
      <c r="B3025" s="7">
        <v>6.6</v>
      </c>
    </row>
    <row r="3026" spans="1:2" x14ac:dyDescent="0.3">
      <c r="A3026" s="15" t="s">
        <v>1544</v>
      </c>
      <c r="B3026" s="9">
        <v>6.4</v>
      </c>
    </row>
    <row r="3027" spans="1:2" x14ac:dyDescent="0.3">
      <c r="A3027" s="14" t="s">
        <v>4075</v>
      </c>
      <c r="B3027" s="7">
        <v>7.5</v>
      </c>
    </row>
    <row r="3028" spans="1:2" x14ac:dyDescent="0.3">
      <c r="A3028" s="15" t="s">
        <v>3794</v>
      </c>
      <c r="B3028" s="9">
        <v>6.5</v>
      </c>
    </row>
    <row r="3029" spans="1:2" x14ac:dyDescent="0.3">
      <c r="A3029" s="14" t="s">
        <v>214</v>
      </c>
      <c r="B3029" s="7">
        <v>7.2</v>
      </c>
    </row>
    <row r="3030" spans="1:2" x14ac:dyDescent="0.3">
      <c r="A3030" s="15" t="s">
        <v>1221</v>
      </c>
      <c r="B3030" s="9">
        <v>6.3</v>
      </c>
    </row>
    <row r="3031" spans="1:2" x14ac:dyDescent="0.3">
      <c r="A3031" s="14" t="s">
        <v>6829</v>
      </c>
      <c r="B3031" s="7">
        <v>7</v>
      </c>
    </row>
    <row r="3032" spans="1:2" x14ac:dyDescent="0.3">
      <c r="A3032" s="15" t="s">
        <v>2527</v>
      </c>
      <c r="B3032" s="9">
        <v>6.3</v>
      </c>
    </row>
    <row r="3033" spans="1:2" x14ac:dyDescent="0.3">
      <c r="A3033" s="14" t="s">
        <v>1671</v>
      </c>
      <c r="B3033" s="7">
        <v>2.2999999999999998</v>
      </c>
    </row>
    <row r="3034" spans="1:2" x14ac:dyDescent="0.3">
      <c r="A3034" s="15" t="s">
        <v>3409</v>
      </c>
      <c r="B3034" s="9">
        <v>7.1</v>
      </c>
    </row>
    <row r="3035" spans="1:2" x14ac:dyDescent="0.3">
      <c r="A3035" s="14" t="s">
        <v>6622</v>
      </c>
      <c r="B3035" s="7">
        <v>6.2</v>
      </c>
    </row>
    <row r="3036" spans="1:2" x14ac:dyDescent="0.3">
      <c r="A3036" s="15" t="s">
        <v>214</v>
      </c>
      <c r="B3036" s="9">
        <v>6.7</v>
      </c>
    </row>
    <row r="3037" spans="1:2" x14ac:dyDescent="0.3">
      <c r="A3037" s="14" t="s">
        <v>6326</v>
      </c>
      <c r="B3037" s="7">
        <v>6.5</v>
      </c>
    </row>
    <row r="3038" spans="1:2" x14ac:dyDescent="0.3">
      <c r="A3038" s="15" t="s">
        <v>1671</v>
      </c>
      <c r="B3038" s="9">
        <v>5.9</v>
      </c>
    </row>
    <row r="3039" spans="1:2" x14ac:dyDescent="0.3">
      <c r="A3039" s="14" t="s">
        <v>5967</v>
      </c>
      <c r="B3039" s="7">
        <v>6</v>
      </c>
    </row>
    <row r="3040" spans="1:2" x14ac:dyDescent="0.3">
      <c r="A3040" s="15" t="s">
        <v>3409</v>
      </c>
      <c r="B3040" s="9">
        <v>6.9</v>
      </c>
    </row>
    <row r="3041" spans="1:2" x14ac:dyDescent="0.3">
      <c r="A3041" s="14" t="s">
        <v>15011</v>
      </c>
      <c r="B3041" s="7">
        <v>7.3</v>
      </c>
    </row>
    <row r="3042" spans="1:2" x14ac:dyDescent="0.3">
      <c r="A3042" s="15" t="s">
        <v>1671</v>
      </c>
      <c r="B3042" s="9">
        <v>7.7</v>
      </c>
    </row>
    <row r="3043" spans="1:2" x14ac:dyDescent="0.3">
      <c r="A3043" s="14" t="s">
        <v>12009</v>
      </c>
      <c r="B3043" s="7">
        <v>7.3</v>
      </c>
    </row>
    <row r="3044" spans="1:2" x14ac:dyDescent="0.3">
      <c r="A3044" s="15" t="s">
        <v>2527</v>
      </c>
      <c r="B3044" s="9">
        <v>7</v>
      </c>
    </row>
    <row r="3045" spans="1:2" x14ac:dyDescent="0.3">
      <c r="A3045" s="14" t="s">
        <v>1528</v>
      </c>
      <c r="B3045" s="7">
        <v>6.4</v>
      </c>
    </row>
    <row r="3046" spans="1:2" x14ac:dyDescent="0.3">
      <c r="A3046" s="15" t="s">
        <v>4384</v>
      </c>
      <c r="B3046" s="9">
        <v>5.6</v>
      </c>
    </row>
    <row r="3047" spans="1:2" x14ac:dyDescent="0.3">
      <c r="A3047" s="14" t="s">
        <v>16820</v>
      </c>
      <c r="B3047" s="7">
        <v>8.1999999999999993</v>
      </c>
    </row>
    <row r="3048" spans="1:2" x14ac:dyDescent="0.3">
      <c r="A3048" s="15" t="s">
        <v>1415</v>
      </c>
      <c r="B3048" s="9">
        <v>6.5</v>
      </c>
    </row>
    <row r="3049" spans="1:2" x14ac:dyDescent="0.3">
      <c r="A3049" s="14" t="s">
        <v>464</v>
      </c>
      <c r="B3049" s="7">
        <v>8.1</v>
      </c>
    </row>
    <row r="3050" spans="1:2" x14ac:dyDescent="0.3">
      <c r="A3050" s="15" t="s">
        <v>5103</v>
      </c>
      <c r="B3050" s="9">
        <v>5.4</v>
      </c>
    </row>
    <row r="3051" spans="1:2" x14ac:dyDescent="0.3">
      <c r="A3051" s="14" t="s">
        <v>16849</v>
      </c>
      <c r="B3051" s="7">
        <v>6.3</v>
      </c>
    </row>
    <row r="3052" spans="1:2" x14ac:dyDescent="0.3">
      <c r="A3052" s="15" t="s">
        <v>1935</v>
      </c>
      <c r="B3052" s="9">
        <v>7.8</v>
      </c>
    </row>
    <row r="3053" spans="1:2" x14ac:dyDescent="0.3">
      <c r="A3053" s="14" t="s">
        <v>4296</v>
      </c>
      <c r="B3053" s="7">
        <v>6.8</v>
      </c>
    </row>
    <row r="3054" spans="1:2" x14ac:dyDescent="0.3">
      <c r="A3054" s="15" t="s">
        <v>16873</v>
      </c>
      <c r="B3054" s="9">
        <v>7.1</v>
      </c>
    </row>
    <row r="3055" spans="1:2" x14ac:dyDescent="0.3">
      <c r="A3055" s="14" t="s">
        <v>16877</v>
      </c>
      <c r="B3055" s="7">
        <v>6.2</v>
      </c>
    </row>
    <row r="3056" spans="1:2" x14ac:dyDescent="0.3">
      <c r="A3056" s="15" t="s">
        <v>1009</v>
      </c>
      <c r="B3056" s="9">
        <v>7.3</v>
      </c>
    </row>
    <row r="3057" spans="1:2" x14ac:dyDescent="0.3">
      <c r="A3057" s="14" t="s">
        <v>1415</v>
      </c>
      <c r="B3057" s="7">
        <v>5.9</v>
      </c>
    </row>
    <row r="3058" spans="1:2" x14ac:dyDescent="0.3">
      <c r="A3058" s="15" t="s">
        <v>4332</v>
      </c>
      <c r="B3058" s="9">
        <v>3.6</v>
      </c>
    </row>
    <row r="3059" spans="1:2" x14ac:dyDescent="0.3">
      <c r="A3059" s="14" t="s">
        <v>1544</v>
      </c>
      <c r="B3059" s="7">
        <v>7.7</v>
      </c>
    </row>
    <row r="3060" spans="1:2" x14ac:dyDescent="0.3">
      <c r="A3060" s="15" t="s">
        <v>3409</v>
      </c>
      <c r="B3060" s="9">
        <v>7.3</v>
      </c>
    </row>
    <row r="3061" spans="1:2" x14ac:dyDescent="0.3">
      <c r="A3061" s="14" t="s">
        <v>2125</v>
      </c>
      <c r="B3061" s="7">
        <v>7.4</v>
      </c>
    </row>
    <row r="3062" spans="1:2" x14ac:dyDescent="0.3">
      <c r="A3062" s="15" t="s">
        <v>1765</v>
      </c>
      <c r="B3062" s="9">
        <v>6.6</v>
      </c>
    </row>
    <row r="3063" spans="1:2" x14ac:dyDescent="0.3">
      <c r="A3063" s="14" t="s">
        <v>4075</v>
      </c>
      <c r="B3063" s="7">
        <v>6.9</v>
      </c>
    </row>
    <row r="3064" spans="1:2" x14ac:dyDescent="0.3">
      <c r="A3064" s="15" t="s">
        <v>214</v>
      </c>
      <c r="B3064" s="9">
        <v>6.8</v>
      </c>
    </row>
    <row r="3065" spans="1:2" x14ac:dyDescent="0.3">
      <c r="A3065" s="14" t="s">
        <v>3409</v>
      </c>
      <c r="B3065" s="7">
        <v>7.3</v>
      </c>
    </row>
    <row r="3066" spans="1:2" x14ac:dyDescent="0.3">
      <c r="A3066" s="15" t="s">
        <v>5605</v>
      </c>
      <c r="B3066" s="9">
        <v>7.2</v>
      </c>
    </row>
    <row r="3067" spans="1:2" x14ac:dyDescent="0.3">
      <c r="A3067" s="14" t="s">
        <v>4296</v>
      </c>
      <c r="B3067" s="7">
        <v>7.7</v>
      </c>
    </row>
    <row r="3068" spans="1:2" x14ac:dyDescent="0.3">
      <c r="A3068" s="15" t="s">
        <v>647</v>
      </c>
      <c r="B3068" s="9">
        <v>8.1</v>
      </c>
    </row>
    <row r="3069" spans="1:2" x14ac:dyDescent="0.3">
      <c r="A3069" s="14" t="s">
        <v>214</v>
      </c>
      <c r="B3069" s="7">
        <v>7.7</v>
      </c>
    </row>
    <row r="3070" spans="1:2" x14ac:dyDescent="0.3">
      <c r="A3070" s="15" t="s">
        <v>1634</v>
      </c>
      <c r="B3070" s="9">
        <v>7.6</v>
      </c>
    </row>
    <row r="3071" spans="1:2" x14ac:dyDescent="0.3">
      <c r="A3071" s="14" t="s">
        <v>1681</v>
      </c>
      <c r="B3071" s="7">
        <v>7.2</v>
      </c>
    </row>
    <row r="3072" spans="1:2" x14ac:dyDescent="0.3">
      <c r="A3072" s="15" t="s">
        <v>16971</v>
      </c>
      <c r="B3072" s="9">
        <v>7.2</v>
      </c>
    </row>
    <row r="3073" spans="1:2" x14ac:dyDescent="0.3">
      <c r="A3073" s="14" t="s">
        <v>3396</v>
      </c>
      <c r="B3073" s="7">
        <v>8.1</v>
      </c>
    </row>
    <row r="3074" spans="1:2" x14ac:dyDescent="0.3">
      <c r="A3074" s="15" t="s">
        <v>16980</v>
      </c>
      <c r="B3074" s="9">
        <v>7.5</v>
      </c>
    </row>
    <row r="3075" spans="1:2" x14ac:dyDescent="0.3">
      <c r="A3075" s="14" t="s">
        <v>16988</v>
      </c>
      <c r="B3075" s="7">
        <v>8.1</v>
      </c>
    </row>
    <row r="3076" spans="1:2" x14ac:dyDescent="0.3">
      <c r="A3076" s="15" t="s">
        <v>16996</v>
      </c>
      <c r="B3076" s="9">
        <v>7.8</v>
      </c>
    </row>
    <row r="3077" spans="1:2" x14ac:dyDescent="0.3">
      <c r="A3077" s="14" t="s">
        <v>3409</v>
      </c>
      <c r="B3077" s="7">
        <v>7.8</v>
      </c>
    </row>
    <row r="3078" spans="1:2" x14ac:dyDescent="0.3">
      <c r="A3078" s="15" t="s">
        <v>17007</v>
      </c>
      <c r="B3078" s="9">
        <v>7.6</v>
      </c>
    </row>
    <row r="3079" spans="1:2" x14ac:dyDescent="0.3">
      <c r="A3079" s="14" t="s">
        <v>3913</v>
      </c>
      <c r="B3079" s="7">
        <v>7.4</v>
      </c>
    </row>
    <row r="3080" spans="1:2" x14ac:dyDescent="0.3">
      <c r="A3080" s="15" t="s">
        <v>2527</v>
      </c>
      <c r="B3080" s="9">
        <v>6.3</v>
      </c>
    </row>
    <row r="3081" spans="1:2" x14ac:dyDescent="0.3">
      <c r="A3081" s="14" t="s">
        <v>1415</v>
      </c>
      <c r="B3081" s="7">
        <v>6.9</v>
      </c>
    </row>
    <row r="3082" spans="1:2" x14ac:dyDescent="0.3">
      <c r="A3082" s="15" t="s">
        <v>2142</v>
      </c>
      <c r="B3082" s="9">
        <v>8.6</v>
      </c>
    </row>
    <row r="3083" spans="1:2" x14ac:dyDescent="0.3">
      <c r="A3083" s="14" t="s">
        <v>17026</v>
      </c>
      <c r="B3083" s="7">
        <v>5.0999999999999996</v>
      </c>
    </row>
    <row r="3084" spans="1:2" x14ac:dyDescent="0.3">
      <c r="A3084" s="15" t="s">
        <v>1681</v>
      </c>
      <c r="B3084" s="9">
        <v>6.4</v>
      </c>
    </row>
    <row r="3085" spans="1:2" x14ac:dyDescent="0.3">
      <c r="A3085" s="14" t="s">
        <v>3794</v>
      </c>
      <c r="B3085" s="7">
        <v>7.9</v>
      </c>
    </row>
    <row r="3086" spans="1:2" x14ac:dyDescent="0.3">
      <c r="A3086" s="15" t="s">
        <v>4042</v>
      </c>
      <c r="B3086" s="9">
        <v>6.9</v>
      </c>
    </row>
    <row r="3087" spans="1:2" x14ac:dyDescent="0.3">
      <c r="A3087" s="14" t="s">
        <v>1671</v>
      </c>
      <c r="B3087" s="7">
        <v>7.5</v>
      </c>
    </row>
    <row r="3088" spans="1:2" x14ac:dyDescent="0.3">
      <c r="A3088" s="15" t="s">
        <v>647</v>
      </c>
      <c r="B3088" s="9">
        <v>7.2</v>
      </c>
    </row>
    <row r="3089" spans="1:2" x14ac:dyDescent="0.3">
      <c r="A3089" s="14" t="s">
        <v>16849</v>
      </c>
      <c r="B3089" s="7">
        <v>5.8</v>
      </c>
    </row>
    <row r="3090" spans="1:2" x14ac:dyDescent="0.3">
      <c r="A3090" s="15" t="s">
        <v>3057</v>
      </c>
      <c r="B3090" s="9">
        <v>2.9</v>
      </c>
    </row>
    <row r="3091" spans="1:2" x14ac:dyDescent="0.3">
      <c r="A3091" s="14" t="s">
        <v>1415</v>
      </c>
      <c r="B3091" s="7">
        <v>6.2</v>
      </c>
    </row>
    <row r="3092" spans="1:2" x14ac:dyDescent="0.3">
      <c r="A3092" s="15" t="s">
        <v>2490</v>
      </c>
      <c r="B3092" s="9">
        <v>6.8</v>
      </c>
    </row>
    <row r="3093" spans="1:2" x14ac:dyDescent="0.3">
      <c r="A3093" s="14" t="s">
        <v>12838</v>
      </c>
      <c r="B3093" s="7">
        <v>6.1</v>
      </c>
    </row>
    <row r="3094" spans="1:2" x14ac:dyDescent="0.3">
      <c r="A3094" s="15" t="s">
        <v>6003</v>
      </c>
      <c r="B3094" s="9">
        <v>7.7</v>
      </c>
    </row>
    <row r="3095" spans="1:2" x14ac:dyDescent="0.3">
      <c r="A3095" s="14" t="s">
        <v>5544</v>
      </c>
      <c r="B3095" s="7">
        <v>5.2</v>
      </c>
    </row>
    <row r="3096" spans="1:2" x14ac:dyDescent="0.3">
      <c r="A3096" s="15" t="s">
        <v>9193</v>
      </c>
      <c r="B3096" s="9">
        <v>6.8</v>
      </c>
    </row>
    <row r="3097" spans="1:2" x14ac:dyDescent="0.3">
      <c r="A3097" s="14" t="s">
        <v>17101</v>
      </c>
      <c r="B3097" s="7">
        <v>6.5</v>
      </c>
    </row>
    <row r="3098" spans="1:2" x14ac:dyDescent="0.3">
      <c r="A3098" s="15" t="s">
        <v>1544</v>
      </c>
      <c r="B3098" s="9">
        <v>7</v>
      </c>
    </row>
    <row r="3099" spans="1:2" x14ac:dyDescent="0.3">
      <c r="A3099" s="14" t="s">
        <v>1415</v>
      </c>
      <c r="B3099" s="7">
        <v>5.9</v>
      </c>
    </row>
    <row r="3100" spans="1:2" x14ac:dyDescent="0.3">
      <c r="A3100" s="15" t="s">
        <v>3277</v>
      </c>
      <c r="B3100" s="9">
        <v>7.1</v>
      </c>
    </row>
    <row r="3101" spans="1:2" x14ac:dyDescent="0.3">
      <c r="A3101" s="14" t="s">
        <v>4485</v>
      </c>
      <c r="B3101" s="7">
        <v>5.5</v>
      </c>
    </row>
    <row r="3102" spans="1:2" x14ac:dyDescent="0.3">
      <c r="A3102" s="15" t="s">
        <v>2527</v>
      </c>
      <c r="B3102" s="9">
        <v>7.4</v>
      </c>
    </row>
    <row r="3103" spans="1:2" x14ac:dyDescent="0.3">
      <c r="A3103" s="14" t="s">
        <v>5967</v>
      </c>
      <c r="B3103" s="7">
        <v>7.3</v>
      </c>
    </row>
    <row r="3104" spans="1:2" x14ac:dyDescent="0.3">
      <c r="A3104" s="15" t="s">
        <v>1671</v>
      </c>
      <c r="B3104" s="9">
        <v>4.5999999999999996</v>
      </c>
    </row>
    <row r="3105" spans="1:2" x14ac:dyDescent="0.3">
      <c r="A3105" s="14" t="s">
        <v>214</v>
      </c>
      <c r="B3105" s="7">
        <v>7.2</v>
      </c>
    </row>
    <row r="3106" spans="1:2" x14ac:dyDescent="0.3">
      <c r="A3106" s="15" t="s">
        <v>1681</v>
      </c>
      <c r="B3106" s="9">
        <v>5.0999999999999996</v>
      </c>
    </row>
    <row r="3107" spans="1:2" x14ac:dyDescent="0.3">
      <c r="A3107" s="14" t="s">
        <v>2527</v>
      </c>
      <c r="B3107" s="7">
        <v>6.7</v>
      </c>
    </row>
    <row r="3108" spans="1:2" x14ac:dyDescent="0.3">
      <c r="A3108" s="15" t="s">
        <v>2490</v>
      </c>
      <c r="B3108" s="9">
        <v>5.3</v>
      </c>
    </row>
    <row r="3109" spans="1:2" x14ac:dyDescent="0.3">
      <c r="A3109" s="14" t="s">
        <v>2442</v>
      </c>
      <c r="B3109" s="7">
        <v>7.8</v>
      </c>
    </row>
    <row r="3110" spans="1:2" x14ac:dyDescent="0.3">
      <c r="A3110" s="15" t="s">
        <v>777</v>
      </c>
      <c r="B3110" s="9">
        <v>6.7</v>
      </c>
    </row>
    <row r="3111" spans="1:2" x14ac:dyDescent="0.3">
      <c r="A3111" s="14" t="s">
        <v>6519</v>
      </c>
      <c r="B3111" s="7">
        <v>7.2</v>
      </c>
    </row>
    <row r="3112" spans="1:2" x14ac:dyDescent="0.3">
      <c r="A3112" s="15" t="s">
        <v>5316</v>
      </c>
      <c r="B3112" s="9">
        <v>5.8</v>
      </c>
    </row>
    <row r="3113" spans="1:2" x14ac:dyDescent="0.3">
      <c r="A3113" s="14" t="s">
        <v>1415</v>
      </c>
      <c r="B3113" s="7">
        <v>7</v>
      </c>
    </row>
    <row r="3114" spans="1:2" x14ac:dyDescent="0.3">
      <c r="A3114" s="15" t="s">
        <v>31</v>
      </c>
      <c r="B3114" s="9">
        <v>3.8</v>
      </c>
    </row>
    <row r="3115" spans="1:2" x14ac:dyDescent="0.3">
      <c r="A3115" s="14" t="s">
        <v>1634</v>
      </c>
      <c r="B3115" s="7">
        <v>5.7</v>
      </c>
    </row>
    <row r="3116" spans="1:2" x14ac:dyDescent="0.3">
      <c r="A3116" s="15" t="s">
        <v>214</v>
      </c>
      <c r="B3116" s="9">
        <v>6.7</v>
      </c>
    </row>
    <row r="3117" spans="1:2" x14ac:dyDescent="0.3">
      <c r="A3117" s="14" t="s">
        <v>6519</v>
      </c>
      <c r="B3117" s="7">
        <v>6.1</v>
      </c>
    </row>
    <row r="3118" spans="1:2" x14ac:dyDescent="0.3">
      <c r="A3118" s="15" t="s">
        <v>214</v>
      </c>
      <c r="B3118" s="9">
        <v>6.2</v>
      </c>
    </row>
    <row r="3119" spans="1:2" x14ac:dyDescent="0.3">
      <c r="A3119" s="14" t="s">
        <v>4262</v>
      </c>
      <c r="B3119" s="7">
        <v>6.2</v>
      </c>
    </row>
    <row r="3120" spans="1:2" x14ac:dyDescent="0.3">
      <c r="A3120" s="15" t="s">
        <v>1671</v>
      </c>
      <c r="B3120" s="9">
        <v>4.7</v>
      </c>
    </row>
    <row r="3121" spans="1:2" x14ac:dyDescent="0.3">
      <c r="A3121" s="14" t="s">
        <v>2125</v>
      </c>
      <c r="B3121" s="7">
        <v>6.3</v>
      </c>
    </row>
    <row r="3122" spans="1:2" x14ac:dyDescent="0.3">
      <c r="A3122" s="15" t="s">
        <v>2527</v>
      </c>
      <c r="B3122" s="9">
        <v>7.3</v>
      </c>
    </row>
    <row r="3123" spans="1:2" x14ac:dyDescent="0.3">
      <c r="A3123" s="14" t="s">
        <v>6199</v>
      </c>
      <c r="B3123" s="7">
        <v>5.8</v>
      </c>
    </row>
    <row r="3124" spans="1:2" x14ac:dyDescent="0.3">
      <c r="A3124" s="15" t="s">
        <v>1961</v>
      </c>
      <c r="B3124" s="9">
        <v>7.1</v>
      </c>
    </row>
    <row r="3125" spans="1:2" x14ac:dyDescent="0.3">
      <c r="A3125" s="14" t="s">
        <v>464</v>
      </c>
      <c r="B3125" s="7">
        <v>7.1</v>
      </c>
    </row>
    <row r="3126" spans="1:2" x14ac:dyDescent="0.3">
      <c r="A3126" s="15" t="s">
        <v>4479</v>
      </c>
      <c r="B3126" s="9">
        <v>6.7</v>
      </c>
    </row>
    <row r="3127" spans="1:2" x14ac:dyDescent="0.3">
      <c r="A3127" s="14" t="s">
        <v>214</v>
      </c>
      <c r="B3127" s="7">
        <v>6.9</v>
      </c>
    </row>
    <row r="3128" spans="1:2" x14ac:dyDescent="0.3">
      <c r="A3128" s="15" t="s">
        <v>17358</v>
      </c>
      <c r="B3128" s="9">
        <v>2.1</v>
      </c>
    </row>
    <row r="3129" spans="1:2" x14ac:dyDescent="0.3">
      <c r="A3129" s="14" t="s">
        <v>6403</v>
      </c>
      <c r="B3129" s="7">
        <v>6.6</v>
      </c>
    </row>
    <row r="3130" spans="1:2" x14ac:dyDescent="0.3">
      <c r="A3130" s="15" t="s">
        <v>9193</v>
      </c>
      <c r="B3130" s="9">
        <v>8.3000000000000007</v>
      </c>
    </row>
    <row r="3131" spans="1:2" x14ac:dyDescent="0.3">
      <c r="A3131" s="14" t="s">
        <v>1634</v>
      </c>
      <c r="B3131" s="7">
        <v>7.2</v>
      </c>
    </row>
    <row r="3132" spans="1:2" x14ac:dyDescent="0.3">
      <c r="A3132" s="15" t="s">
        <v>1415</v>
      </c>
      <c r="B3132" s="9">
        <v>5.6</v>
      </c>
    </row>
    <row r="3133" spans="1:2" x14ac:dyDescent="0.3">
      <c r="A3133" s="14" t="s">
        <v>8771</v>
      </c>
      <c r="B3133" s="7">
        <v>7.7</v>
      </c>
    </row>
    <row r="3134" spans="1:2" x14ac:dyDescent="0.3">
      <c r="A3134" s="15" t="s">
        <v>1415</v>
      </c>
      <c r="B3134" s="9">
        <v>6.6</v>
      </c>
    </row>
    <row r="3135" spans="1:2" x14ac:dyDescent="0.3">
      <c r="A3135" s="14" t="s">
        <v>2527</v>
      </c>
      <c r="B3135" s="7">
        <v>7.4</v>
      </c>
    </row>
    <row r="3136" spans="1:2" x14ac:dyDescent="0.3">
      <c r="A3136" s="15" t="s">
        <v>6326</v>
      </c>
      <c r="B3136" s="9">
        <v>7.1</v>
      </c>
    </row>
    <row r="3137" spans="1:2" x14ac:dyDescent="0.3">
      <c r="A3137" s="14" t="s">
        <v>6199</v>
      </c>
      <c r="B3137" s="7">
        <v>7.9</v>
      </c>
    </row>
    <row r="3138" spans="1:2" x14ac:dyDescent="0.3">
      <c r="A3138" s="15" t="s">
        <v>2527</v>
      </c>
      <c r="B3138" s="9">
        <v>6.7</v>
      </c>
    </row>
    <row r="3139" spans="1:2" x14ac:dyDescent="0.3">
      <c r="A3139" s="14" t="s">
        <v>2142</v>
      </c>
      <c r="B3139" s="7">
        <v>6.6</v>
      </c>
    </row>
    <row r="3140" spans="1:2" x14ac:dyDescent="0.3">
      <c r="A3140" s="15" t="s">
        <v>3409</v>
      </c>
      <c r="B3140" s="9">
        <v>7.9</v>
      </c>
    </row>
    <row r="3141" spans="1:2" x14ac:dyDescent="0.3">
      <c r="A3141" s="14" t="s">
        <v>16012</v>
      </c>
      <c r="B3141" s="7">
        <v>4.9000000000000004</v>
      </c>
    </row>
    <row r="3142" spans="1:2" x14ac:dyDescent="0.3">
      <c r="A3142" s="15" t="s">
        <v>2527</v>
      </c>
      <c r="B3142" s="9">
        <v>7.2</v>
      </c>
    </row>
    <row r="3143" spans="1:2" x14ac:dyDescent="0.3">
      <c r="A3143" s="14" t="s">
        <v>2527</v>
      </c>
      <c r="B3143" s="7">
        <v>6.1</v>
      </c>
    </row>
    <row r="3144" spans="1:2" x14ac:dyDescent="0.3">
      <c r="A3144" s="15" t="s">
        <v>12694</v>
      </c>
      <c r="B3144" s="9">
        <v>5.3</v>
      </c>
    </row>
    <row r="3145" spans="1:2" x14ac:dyDescent="0.3">
      <c r="A3145" s="14" t="s">
        <v>1681</v>
      </c>
      <c r="B3145" s="7">
        <v>5</v>
      </c>
    </row>
    <row r="3146" spans="1:2" x14ac:dyDescent="0.3">
      <c r="A3146" s="15" t="s">
        <v>2125</v>
      </c>
      <c r="B3146" s="9">
        <v>7.6</v>
      </c>
    </row>
    <row r="3147" spans="1:2" x14ac:dyDescent="0.3">
      <c r="A3147" s="14" t="s">
        <v>6283</v>
      </c>
      <c r="B3147" s="7">
        <v>7.6</v>
      </c>
    </row>
    <row r="3148" spans="1:2" x14ac:dyDescent="0.3">
      <c r="A3148" s="15" t="s">
        <v>9754</v>
      </c>
      <c r="B3148" s="9">
        <v>6.6</v>
      </c>
    </row>
    <row r="3149" spans="1:2" x14ac:dyDescent="0.3">
      <c r="A3149" s="14" t="s">
        <v>5103</v>
      </c>
      <c r="B3149" s="7">
        <v>6.6</v>
      </c>
    </row>
    <row r="3150" spans="1:2" x14ac:dyDescent="0.3">
      <c r="A3150" s="15" t="s">
        <v>17529</v>
      </c>
      <c r="B3150" s="9">
        <v>7.3</v>
      </c>
    </row>
    <row r="3151" spans="1:2" x14ac:dyDescent="0.3">
      <c r="A3151" s="14" t="s">
        <v>17534</v>
      </c>
      <c r="B3151" s="7">
        <v>6.6</v>
      </c>
    </row>
    <row r="3152" spans="1:2" x14ac:dyDescent="0.3">
      <c r="A3152" s="15" t="s">
        <v>6403</v>
      </c>
      <c r="B3152" s="9">
        <v>6.9</v>
      </c>
    </row>
    <row r="3153" spans="1:2" x14ac:dyDescent="0.3">
      <c r="A3153" s="14" t="s">
        <v>6403</v>
      </c>
      <c r="B3153" s="7">
        <v>5.8</v>
      </c>
    </row>
    <row r="3154" spans="1:2" x14ac:dyDescent="0.3">
      <c r="A3154" s="15" t="s">
        <v>7406</v>
      </c>
      <c r="B3154" s="9">
        <v>4.4000000000000004</v>
      </c>
    </row>
    <row r="3155" spans="1:2" x14ac:dyDescent="0.3">
      <c r="A3155" s="14" t="s">
        <v>8945</v>
      </c>
      <c r="B3155" s="7">
        <v>6.6</v>
      </c>
    </row>
    <row r="3156" spans="1:2" x14ac:dyDescent="0.3">
      <c r="A3156" s="15" t="s">
        <v>2527</v>
      </c>
      <c r="B3156" s="9">
        <v>7.6</v>
      </c>
    </row>
    <row r="3157" spans="1:2" x14ac:dyDescent="0.3">
      <c r="A3157" s="14" t="s">
        <v>6403</v>
      </c>
      <c r="B3157" s="7">
        <v>4.5999999999999996</v>
      </c>
    </row>
    <row r="3158" spans="1:2" x14ac:dyDescent="0.3">
      <c r="A3158" s="15" t="s">
        <v>6519</v>
      </c>
      <c r="B3158" s="9">
        <v>6.8</v>
      </c>
    </row>
    <row r="3159" spans="1:2" x14ac:dyDescent="0.3">
      <c r="A3159" s="14" t="s">
        <v>8066</v>
      </c>
      <c r="B3159" s="7">
        <v>4.9000000000000004</v>
      </c>
    </row>
    <row r="3160" spans="1:2" x14ac:dyDescent="0.3">
      <c r="A3160" s="15" t="s">
        <v>5685</v>
      </c>
      <c r="B3160" s="9">
        <v>7.3</v>
      </c>
    </row>
    <row r="3161" spans="1:2" x14ac:dyDescent="0.3">
      <c r="A3161" s="14" t="s">
        <v>9754</v>
      </c>
      <c r="B3161" s="7">
        <v>5</v>
      </c>
    </row>
    <row r="3162" spans="1:2" x14ac:dyDescent="0.3">
      <c r="A3162" s="15" t="s">
        <v>1544</v>
      </c>
      <c r="B3162" s="9">
        <v>8</v>
      </c>
    </row>
    <row r="3163" spans="1:2" x14ac:dyDescent="0.3">
      <c r="A3163" s="14" t="s">
        <v>4332</v>
      </c>
      <c r="B3163" s="7">
        <v>5.2</v>
      </c>
    </row>
    <row r="3164" spans="1:2" x14ac:dyDescent="0.3">
      <c r="A3164" s="15" t="s">
        <v>852</v>
      </c>
      <c r="B3164" s="9">
        <v>8.5</v>
      </c>
    </row>
    <row r="3165" spans="1:2" x14ac:dyDescent="0.3">
      <c r="A3165" s="14" t="s">
        <v>5103</v>
      </c>
      <c r="B3165" s="7">
        <v>6.5</v>
      </c>
    </row>
    <row r="3166" spans="1:2" x14ac:dyDescent="0.3">
      <c r="A3166" s="15" t="s">
        <v>1671</v>
      </c>
      <c r="B3166" s="9">
        <v>7.4</v>
      </c>
    </row>
    <row r="3167" spans="1:2" x14ac:dyDescent="0.3">
      <c r="A3167" s="14" t="s">
        <v>6199</v>
      </c>
      <c r="B3167" s="7">
        <v>7.7</v>
      </c>
    </row>
    <row r="3168" spans="1:2" x14ac:dyDescent="0.3">
      <c r="A3168" s="15" t="s">
        <v>2527</v>
      </c>
      <c r="B3168" s="9">
        <v>7.4</v>
      </c>
    </row>
    <row r="3169" spans="1:2" x14ac:dyDescent="0.3">
      <c r="A3169" s="14" t="s">
        <v>5788</v>
      </c>
      <c r="B3169" s="7">
        <v>5.0999999999999996</v>
      </c>
    </row>
    <row r="3170" spans="1:2" x14ac:dyDescent="0.3">
      <c r="A3170" s="15" t="s">
        <v>2966</v>
      </c>
      <c r="B3170" s="9">
        <v>5</v>
      </c>
    </row>
    <row r="3171" spans="1:2" x14ac:dyDescent="0.3">
      <c r="A3171" s="14" t="s">
        <v>3409</v>
      </c>
      <c r="B3171" s="7">
        <v>7.2</v>
      </c>
    </row>
    <row r="3172" spans="1:2" x14ac:dyDescent="0.3">
      <c r="A3172" s="15" t="s">
        <v>2527</v>
      </c>
      <c r="B3172" s="9">
        <v>6.4</v>
      </c>
    </row>
    <row r="3173" spans="1:2" x14ac:dyDescent="0.3">
      <c r="A3173" s="14" t="s">
        <v>2527</v>
      </c>
      <c r="B3173" s="7">
        <v>5.6</v>
      </c>
    </row>
    <row r="3174" spans="1:2" x14ac:dyDescent="0.3">
      <c r="A3174" s="15" t="s">
        <v>3030</v>
      </c>
      <c r="B3174" s="9">
        <v>6.1</v>
      </c>
    </row>
    <row r="3175" spans="1:2" x14ac:dyDescent="0.3">
      <c r="A3175" s="14" t="s">
        <v>4075</v>
      </c>
      <c r="B3175" s="7">
        <v>5.2</v>
      </c>
    </row>
    <row r="3176" spans="1:2" x14ac:dyDescent="0.3">
      <c r="A3176" s="15" t="s">
        <v>3409</v>
      </c>
      <c r="B3176" s="9">
        <v>7.3</v>
      </c>
    </row>
    <row r="3177" spans="1:2" x14ac:dyDescent="0.3">
      <c r="A3177" s="14" t="s">
        <v>3409</v>
      </c>
      <c r="B3177" s="7">
        <v>7.5</v>
      </c>
    </row>
    <row r="3178" spans="1:2" x14ac:dyDescent="0.3">
      <c r="A3178" s="15" t="s">
        <v>17700</v>
      </c>
      <c r="B3178" s="9">
        <v>4.5</v>
      </c>
    </row>
    <row r="3179" spans="1:2" x14ac:dyDescent="0.3">
      <c r="A3179" s="14" t="s">
        <v>2717</v>
      </c>
      <c r="B3179" s="7">
        <v>6.6</v>
      </c>
    </row>
    <row r="3180" spans="1:2" x14ac:dyDescent="0.3">
      <c r="A3180" s="15" t="s">
        <v>1935</v>
      </c>
      <c r="B3180" s="9">
        <v>5.3</v>
      </c>
    </row>
    <row r="3181" spans="1:2" x14ac:dyDescent="0.3">
      <c r="A3181" s="14" t="s">
        <v>5544</v>
      </c>
      <c r="B3181" s="7">
        <v>4.9000000000000004</v>
      </c>
    </row>
    <row r="3182" spans="1:2" x14ac:dyDescent="0.3">
      <c r="A3182" s="15" t="s">
        <v>11384</v>
      </c>
      <c r="B3182" s="9">
        <v>7.7</v>
      </c>
    </row>
    <row r="3183" spans="1:2" x14ac:dyDescent="0.3">
      <c r="A3183" s="14" t="s">
        <v>7579</v>
      </c>
      <c r="B3183" s="7">
        <v>8</v>
      </c>
    </row>
    <row r="3184" spans="1:2" x14ac:dyDescent="0.3">
      <c r="A3184" s="15" t="s">
        <v>4384</v>
      </c>
      <c r="B3184" s="9">
        <v>3.8</v>
      </c>
    </row>
    <row r="3185" spans="1:2" x14ac:dyDescent="0.3">
      <c r="A3185" s="14" t="s">
        <v>8060</v>
      </c>
      <c r="B3185" s="7">
        <v>7.6</v>
      </c>
    </row>
    <row r="3186" spans="1:2" x14ac:dyDescent="0.3">
      <c r="A3186" s="15" t="s">
        <v>5544</v>
      </c>
      <c r="B3186" s="9">
        <v>5.9</v>
      </c>
    </row>
    <row r="3187" spans="1:2" x14ac:dyDescent="0.3">
      <c r="A3187" s="14" t="s">
        <v>5103</v>
      </c>
      <c r="B3187" s="7">
        <v>6.2</v>
      </c>
    </row>
    <row r="3188" spans="1:2" x14ac:dyDescent="0.3">
      <c r="A3188" s="15" t="s">
        <v>2527</v>
      </c>
      <c r="B3188" s="9">
        <v>7.2</v>
      </c>
    </row>
    <row r="3189" spans="1:2" x14ac:dyDescent="0.3">
      <c r="A3189" s="14" t="s">
        <v>10280</v>
      </c>
      <c r="B3189" s="7">
        <v>6.3</v>
      </c>
    </row>
    <row r="3190" spans="1:2" x14ac:dyDescent="0.3">
      <c r="A3190" s="15" t="s">
        <v>4277</v>
      </c>
      <c r="B3190" s="9">
        <v>5.2</v>
      </c>
    </row>
    <row r="3191" spans="1:2" x14ac:dyDescent="0.3">
      <c r="A3191" s="14" t="s">
        <v>2527</v>
      </c>
      <c r="B3191" s="7">
        <v>6.9</v>
      </c>
    </row>
    <row r="3192" spans="1:2" x14ac:dyDescent="0.3">
      <c r="A3192" s="15" t="s">
        <v>59</v>
      </c>
      <c r="B3192" s="9">
        <v>6.8</v>
      </c>
    </row>
    <row r="3193" spans="1:2" x14ac:dyDescent="0.3">
      <c r="A3193" s="14" t="s">
        <v>1671</v>
      </c>
      <c r="B3193" s="7">
        <v>3.5</v>
      </c>
    </row>
    <row r="3194" spans="1:2" x14ac:dyDescent="0.3">
      <c r="A3194" s="15" t="s">
        <v>214</v>
      </c>
      <c r="B3194" s="9">
        <v>6.1</v>
      </c>
    </row>
    <row r="3195" spans="1:2" x14ac:dyDescent="0.3">
      <c r="A3195" s="14" t="s">
        <v>1681</v>
      </c>
      <c r="B3195" s="7">
        <v>4.5</v>
      </c>
    </row>
    <row r="3196" spans="1:2" x14ac:dyDescent="0.3">
      <c r="A3196" s="15" t="s">
        <v>3155</v>
      </c>
      <c r="B3196" s="9">
        <v>5.9</v>
      </c>
    </row>
    <row r="3197" spans="1:2" x14ac:dyDescent="0.3">
      <c r="A3197" s="14" t="s">
        <v>2527</v>
      </c>
      <c r="B3197" s="7">
        <v>6.9</v>
      </c>
    </row>
    <row r="3198" spans="1:2" x14ac:dyDescent="0.3">
      <c r="A3198" s="15" t="s">
        <v>11289</v>
      </c>
      <c r="B3198" s="9">
        <v>7.7</v>
      </c>
    </row>
    <row r="3199" spans="1:2" x14ac:dyDescent="0.3">
      <c r="A3199" s="14" t="s">
        <v>5544</v>
      </c>
      <c r="B3199" s="7">
        <v>5.3</v>
      </c>
    </row>
    <row r="3200" spans="1:2" x14ac:dyDescent="0.3">
      <c r="A3200" s="15" t="s">
        <v>2527</v>
      </c>
      <c r="B3200" s="9">
        <v>7</v>
      </c>
    </row>
    <row r="3201" spans="1:2" x14ac:dyDescent="0.3">
      <c r="A3201" s="14" t="s">
        <v>2527</v>
      </c>
      <c r="B3201" s="7">
        <v>6.6</v>
      </c>
    </row>
    <row r="3202" spans="1:2" x14ac:dyDescent="0.3">
      <c r="A3202" s="15" t="s">
        <v>5316</v>
      </c>
      <c r="B3202" s="9">
        <v>6.4</v>
      </c>
    </row>
    <row r="3203" spans="1:2" x14ac:dyDescent="0.3">
      <c r="A3203" s="14" t="s">
        <v>5567</v>
      </c>
      <c r="B3203" s="7">
        <v>7.9</v>
      </c>
    </row>
    <row r="3204" spans="1:2" x14ac:dyDescent="0.3">
      <c r="A3204" s="15" t="s">
        <v>67</v>
      </c>
      <c r="B3204" s="9">
        <v>6.9</v>
      </c>
    </row>
    <row r="3205" spans="1:2" x14ac:dyDescent="0.3">
      <c r="A3205" s="14" t="s">
        <v>3409</v>
      </c>
      <c r="B3205" s="7">
        <v>7.7</v>
      </c>
    </row>
    <row r="3206" spans="1:2" x14ac:dyDescent="0.3">
      <c r="A3206" s="15" t="s">
        <v>3409</v>
      </c>
      <c r="B3206" s="9">
        <v>7.2</v>
      </c>
    </row>
    <row r="3207" spans="1:2" x14ac:dyDescent="0.3">
      <c r="A3207" s="14" t="s">
        <v>2527</v>
      </c>
      <c r="B3207" s="7">
        <v>6.8</v>
      </c>
    </row>
    <row r="3208" spans="1:2" x14ac:dyDescent="0.3">
      <c r="A3208" s="15" t="s">
        <v>17886</v>
      </c>
      <c r="B3208" s="9">
        <v>7.4</v>
      </c>
    </row>
    <row r="3209" spans="1:2" x14ac:dyDescent="0.3">
      <c r="A3209" s="14" t="s">
        <v>3409</v>
      </c>
      <c r="B3209" s="7">
        <v>4.5999999999999996</v>
      </c>
    </row>
    <row r="3210" spans="1:2" x14ac:dyDescent="0.3">
      <c r="A3210" s="15" t="s">
        <v>2527</v>
      </c>
      <c r="B3210" s="9">
        <v>6.4</v>
      </c>
    </row>
    <row r="3211" spans="1:2" x14ac:dyDescent="0.3">
      <c r="A3211" s="14" t="s">
        <v>17900</v>
      </c>
      <c r="B3211" s="7">
        <v>7</v>
      </c>
    </row>
    <row r="3212" spans="1:2" x14ac:dyDescent="0.3">
      <c r="A3212" s="15" t="s">
        <v>4075</v>
      </c>
      <c r="B3212" s="9">
        <v>7.7</v>
      </c>
    </row>
    <row r="3213" spans="1:2" x14ac:dyDescent="0.3">
      <c r="A3213" s="14" t="s">
        <v>1935</v>
      </c>
      <c r="B3213" s="7">
        <v>6.8</v>
      </c>
    </row>
    <row r="3214" spans="1:2" x14ac:dyDescent="0.3">
      <c r="A3214" s="15" t="s">
        <v>17911</v>
      </c>
      <c r="B3214" s="9">
        <v>7</v>
      </c>
    </row>
    <row r="3215" spans="1:2" x14ac:dyDescent="0.3">
      <c r="A3215" s="14" t="s">
        <v>3409</v>
      </c>
      <c r="B3215" s="7">
        <v>7</v>
      </c>
    </row>
    <row r="3216" spans="1:2" x14ac:dyDescent="0.3">
      <c r="A3216" s="15" t="s">
        <v>5685</v>
      </c>
      <c r="B3216" s="9">
        <v>6.3</v>
      </c>
    </row>
    <row r="3217" spans="1:2" x14ac:dyDescent="0.3">
      <c r="A3217" s="14" t="s">
        <v>17924</v>
      </c>
      <c r="B3217" s="7">
        <v>7.1</v>
      </c>
    </row>
    <row r="3218" spans="1:2" x14ac:dyDescent="0.3">
      <c r="A3218" s="15" t="s">
        <v>5567</v>
      </c>
      <c r="B3218" s="9">
        <v>4.4000000000000004</v>
      </c>
    </row>
    <row r="3219" spans="1:2" x14ac:dyDescent="0.3">
      <c r="A3219" s="14" t="s">
        <v>9193</v>
      </c>
      <c r="B3219" s="7">
        <v>7.1</v>
      </c>
    </row>
    <row r="3220" spans="1:2" x14ac:dyDescent="0.3">
      <c r="A3220" s="15" t="s">
        <v>2125</v>
      </c>
      <c r="B3220" s="9">
        <v>6.1</v>
      </c>
    </row>
    <row r="3221" spans="1:2" x14ac:dyDescent="0.3">
      <c r="A3221" s="14" t="s">
        <v>214</v>
      </c>
      <c r="B3221" s="7">
        <v>7.3</v>
      </c>
    </row>
    <row r="3222" spans="1:2" x14ac:dyDescent="0.3">
      <c r="A3222" s="15" t="s">
        <v>3409</v>
      </c>
      <c r="B3222" s="9">
        <v>6.2</v>
      </c>
    </row>
    <row r="3223" spans="1:2" x14ac:dyDescent="0.3">
      <c r="A3223" s="14" t="s">
        <v>5544</v>
      </c>
      <c r="B3223" s="7">
        <v>6.2</v>
      </c>
    </row>
    <row r="3224" spans="1:2" x14ac:dyDescent="0.3">
      <c r="A3224" s="15" t="s">
        <v>18003</v>
      </c>
      <c r="B3224" s="9">
        <v>6.2</v>
      </c>
    </row>
    <row r="3225" spans="1:2" x14ac:dyDescent="0.3">
      <c r="A3225" s="14" t="s">
        <v>16873</v>
      </c>
      <c r="B3225" s="7">
        <v>3.3</v>
      </c>
    </row>
    <row r="3226" spans="1:2" x14ac:dyDescent="0.3">
      <c r="A3226" s="15" t="s">
        <v>5510</v>
      </c>
      <c r="B3226" s="9">
        <v>7.5</v>
      </c>
    </row>
    <row r="3227" spans="1:2" x14ac:dyDescent="0.3">
      <c r="A3227" s="14" t="s">
        <v>18105</v>
      </c>
      <c r="B3227" s="7">
        <v>7.4</v>
      </c>
    </row>
    <row r="3228" spans="1:2" x14ac:dyDescent="0.3">
      <c r="A3228" s="15" t="s">
        <v>2527</v>
      </c>
      <c r="B3228" s="9">
        <v>7.3</v>
      </c>
    </row>
    <row r="3229" spans="1:2" x14ac:dyDescent="0.3">
      <c r="A3229" s="14" t="s">
        <v>3409</v>
      </c>
      <c r="B3229" s="7">
        <v>8</v>
      </c>
    </row>
    <row r="3230" spans="1:2" x14ac:dyDescent="0.3">
      <c r="A3230" s="15" t="s">
        <v>6403</v>
      </c>
      <c r="B3230" s="9">
        <v>5.9</v>
      </c>
    </row>
    <row r="3231" spans="1:2" x14ac:dyDescent="0.3">
      <c r="A3231" s="14" t="s">
        <v>2527</v>
      </c>
      <c r="B3231" s="7">
        <v>6.8</v>
      </c>
    </row>
    <row r="3232" spans="1:2" x14ac:dyDescent="0.3">
      <c r="A3232" s="15" t="s">
        <v>4075</v>
      </c>
      <c r="B3232" s="9">
        <v>7.4</v>
      </c>
    </row>
    <row r="3233" spans="1:2" x14ac:dyDescent="0.3">
      <c r="A3233" s="14" t="s">
        <v>2664</v>
      </c>
      <c r="B3233" s="7">
        <v>6.7</v>
      </c>
    </row>
    <row r="3234" spans="1:2" x14ac:dyDescent="0.3">
      <c r="A3234" s="15" t="s">
        <v>7579</v>
      </c>
      <c r="B3234" s="9">
        <v>5.5</v>
      </c>
    </row>
    <row r="3235" spans="1:2" x14ac:dyDescent="0.3">
      <c r="A3235" s="14" t="s">
        <v>1935</v>
      </c>
      <c r="B3235" s="7">
        <v>5.7</v>
      </c>
    </row>
    <row r="3236" spans="1:2" x14ac:dyDescent="0.3">
      <c r="A3236" s="15" t="s">
        <v>1415</v>
      </c>
      <c r="B3236" s="9">
        <v>7.2</v>
      </c>
    </row>
    <row r="3237" spans="1:2" x14ac:dyDescent="0.3">
      <c r="A3237" s="14" t="s">
        <v>3409</v>
      </c>
      <c r="B3237" s="7">
        <v>5.9</v>
      </c>
    </row>
    <row r="3238" spans="1:2" x14ac:dyDescent="0.3">
      <c r="A3238" s="15" t="s">
        <v>1671</v>
      </c>
      <c r="B3238" s="9">
        <v>6.7</v>
      </c>
    </row>
    <row r="3239" spans="1:2" x14ac:dyDescent="0.3">
      <c r="A3239" s="14" t="s">
        <v>1415</v>
      </c>
      <c r="B3239" s="7">
        <v>7.1</v>
      </c>
    </row>
    <row r="3240" spans="1:2" x14ac:dyDescent="0.3">
      <c r="A3240" s="15" t="s">
        <v>3409</v>
      </c>
      <c r="B3240" s="9">
        <v>7.7</v>
      </c>
    </row>
    <row r="3241" spans="1:2" x14ac:dyDescent="0.3">
      <c r="A3241" s="14" t="s">
        <v>5274</v>
      </c>
      <c r="B3241" s="7">
        <v>7.4</v>
      </c>
    </row>
    <row r="3242" spans="1:2" x14ac:dyDescent="0.3">
      <c r="A3242" s="15" t="s">
        <v>3409</v>
      </c>
      <c r="B3242" s="9">
        <v>8.4</v>
      </c>
    </row>
    <row r="3243" spans="1:2" x14ac:dyDescent="0.3">
      <c r="A3243" s="14" t="s">
        <v>18257</v>
      </c>
      <c r="B3243" s="7">
        <v>7.2</v>
      </c>
    </row>
    <row r="3244" spans="1:2" x14ac:dyDescent="0.3">
      <c r="A3244" s="15" t="s">
        <v>1671</v>
      </c>
      <c r="B3244" s="9">
        <v>5.4</v>
      </c>
    </row>
    <row r="3245" spans="1:2" x14ac:dyDescent="0.3">
      <c r="A3245" s="14" t="s">
        <v>2683</v>
      </c>
      <c r="B3245" s="7">
        <v>8.1</v>
      </c>
    </row>
    <row r="3246" spans="1:2" x14ac:dyDescent="0.3">
      <c r="A3246" s="15" t="s">
        <v>3082</v>
      </c>
      <c r="B3246" s="9">
        <v>7.8</v>
      </c>
    </row>
    <row r="3247" spans="1:2" x14ac:dyDescent="0.3">
      <c r="A3247" s="14" t="s">
        <v>9193</v>
      </c>
      <c r="B3247" s="7">
        <v>6.8</v>
      </c>
    </row>
    <row r="3248" spans="1:2" x14ac:dyDescent="0.3">
      <c r="A3248" s="15" t="s">
        <v>1935</v>
      </c>
      <c r="B3248" s="9">
        <v>7.7</v>
      </c>
    </row>
    <row r="3249" spans="1:2" x14ac:dyDescent="0.3">
      <c r="A3249" s="14" t="s">
        <v>6283</v>
      </c>
      <c r="B3249" s="7">
        <v>6.5</v>
      </c>
    </row>
    <row r="3250" spans="1:2" x14ac:dyDescent="0.3">
      <c r="A3250" s="15" t="s">
        <v>334</v>
      </c>
      <c r="B3250" s="9">
        <v>7.3</v>
      </c>
    </row>
    <row r="3251" spans="1:2" x14ac:dyDescent="0.3">
      <c r="A3251" s="14" t="s">
        <v>6132</v>
      </c>
      <c r="B3251" s="7">
        <v>5.9</v>
      </c>
    </row>
    <row r="3252" spans="1:2" x14ac:dyDescent="0.3">
      <c r="A3252" s="15" t="s">
        <v>3409</v>
      </c>
      <c r="B3252" s="9">
        <v>8.6999999999999993</v>
      </c>
    </row>
    <row r="3253" spans="1:2" x14ac:dyDescent="0.3">
      <c r="A3253" s="14" t="s">
        <v>127</v>
      </c>
      <c r="B3253" s="7">
        <v>5.8</v>
      </c>
    </row>
    <row r="3254" spans="1:2" x14ac:dyDescent="0.3">
      <c r="A3254" s="15" t="s">
        <v>15140</v>
      </c>
      <c r="B3254" s="9">
        <v>6.1</v>
      </c>
    </row>
    <row r="3255" spans="1:2" x14ac:dyDescent="0.3">
      <c r="A3255" s="14" t="s">
        <v>7144</v>
      </c>
      <c r="B3255" s="7">
        <v>7.6</v>
      </c>
    </row>
    <row r="3256" spans="1:2" x14ac:dyDescent="0.3">
      <c r="A3256" s="15" t="s">
        <v>2527</v>
      </c>
      <c r="B3256" s="9">
        <v>7.2</v>
      </c>
    </row>
    <row r="3257" spans="1:2" x14ac:dyDescent="0.3">
      <c r="A3257" s="14" t="s">
        <v>18411</v>
      </c>
      <c r="B3257" s="7">
        <v>6.5</v>
      </c>
    </row>
    <row r="3258" spans="1:2" x14ac:dyDescent="0.3">
      <c r="A3258" s="15" t="s">
        <v>5274</v>
      </c>
      <c r="B3258" s="9">
        <v>7.3</v>
      </c>
    </row>
    <row r="3259" spans="1:2" x14ac:dyDescent="0.3">
      <c r="A3259" s="14" t="s">
        <v>1671</v>
      </c>
      <c r="B3259" s="7">
        <v>6.2</v>
      </c>
    </row>
    <row r="3260" spans="1:2" x14ac:dyDescent="0.3">
      <c r="A3260" s="15" t="s">
        <v>6403</v>
      </c>
      <c r="B3260" s="9">
        <v>5</v>
      </c>
    </row>
    <row r="3261" spans="1:2" x14ac:dyDescent="0.3">
      <c r="A3261" s="14" t="s">
        <v>3409</v>
      </c>
      <c r="B3261" s="7">
        <v>7.8</v>
      </c>
    </row>
    <row r="3262" spans="1:2" x14ac:dyDescent="0.3">
      <c r="A3262" s="15" t="s">
        <v>1681</v>
      </c>
      <c r="B3262" s="9">
        <v>8.1</v>
      </c>
    </row>
    <row r="3263" spans="1:2" x14ac:dyDescent="0.3">
      <c r="A3263" s="14" t="s">
        <v>12744</v>
      </c>
      <c r="B3263" s="7">
        <v>6.7</v>
      </c>
    </row>
    <row r="3264" spans="1:2" x14ac:dyDescent="0.3">
      <c r="A3264" s="15" t="s">
        <v>214</v>
      </c>
      <c r="B3264" s="9">
        <v>7.1</v>
      </c>
    </row>
    <row r="3265" spans="1:2" x14ac:dyDescent="0.3">
      <c r="A3265" s="14" t="s">
        <v>11575</v>
      </c>
      <c r="B3265" s="7">
        <v>5.6</v>
      </c>
    </row>
    <row r="3266" spans="1:2" x14ac:dyDescent="0.3">
      <c r="A3266" s="15" t="s">
        <v>214</v>
      </c>
      <c r="B3266" s="9">
        <v>7.6</v>
      </c>
    </row>
    <row r="3267" spans="1:2" x14ac:dyDescent="0.3">
      <c r="A3267" s="14" t="s">
        <v>852</v>
      </c>
      <c r="B3267" s="7">
        <v>4.5999999999999996</v>
      </c>
    </row>
    <row r="3268" spans="1:2" x14ac:dyDescent="0.3">
      <c r="A3268" s="15" t="s">
        <v>2527</v>
      </c>
      <c r="B3268" s="9">
        <v>7.1</v>
      </c>
    </row>
    <row r="3269" spans="1:2" x14ac:dyDescent="0.3">
      <c r="A3269" s="14" t="s">
        <v>4332</v>
      </c>
      <c r="B3269" s="7">
        <v>7.3</v>
      </c>
    </row>
    <row r="3270" spans="1:2" x14ac:dyDescent="0.3">
      <c r="A3270" s="15" t="s">
        <v>4384</v>
      </c>
      <c r="B3270" s="9">
        <v>4</v>
      </c>
    </row>
    <row r="3271" spans="1:2" x14ac:dyDescent="0.3">
      <c r="A3271" s="14" t="s">
        <v>3409</v>
      </c>
      <c r="B3271" s="7">
        <v>8</v>
      </c>
    </row>
    <row r="3272" spans="1:2" x14ac:dyDescent="0.3">
      <c r="A3272" s="15" t="s">
        <v>12488</v>
      </c>
      <c r="B3272" s="9">
        <v>6.7</v>
      </c>
    </row>
    <row r="3273" spans="1:2" x14ac:dyDescent="0.3">
      <c r="A3273" s="14" t="s">
        <v>1671</v>
      </c>
      <c r="B3273" s="7">
        <v>4.5999999999999996</v>
      </c>
    </row>
    <row r="3274" spans="1:2" x14ac:dyDescent="0.3">
      <c r="A3274" s="15" t="s">
        <v>1671</v>
      </c>
      <c r="B3274" s="9">
        <v>4</v>
      </c>
    </row>
    <row r="3275" spans="1:2" x14ac:dyDescent="0.3">
      <c r="A3275" s="14" t="s">
        <v>18525</v>
      </c>
      <c r="B3275" s="7">
        <v>7</v>
      </c>
    </row>
    <row r="3276" spans="1:2" x14ac:dyDescent="0.3">
      <c r="A3276" s="15" t="s">
        <v>2215</v>
      </c>
      <c r="B3276" s="9">
        <v>5.9</v>
      </c>
    </row>
    <row r="3277" spans="1:2" x14ac:dyDescent="0.3">
      <c r="A3277" s="14" t="s">
        <v>1924</v>
      </c>
      <c r="B3277" s="7">
        <v>7.5</v>
      </c>
    </row>
    <row r="3278" spans="1:2" x14ac:dyDescent="0.3">
      <c r="A3278" s="15" t="s">
        <v>2786</v>
      </c>
      <c r="B3278" s="9">
        <v>4.7</v>
      </c>
    </row>
    <row r="3279" spans="1:2" x14ac:dyDescent="0.3">
      <c r="A3279" s="14" t="s">
        <v>1415</v>
      </c>
      <c r="B3279" s="7">
        <v>6.7</v>
      </c>
    </row>
    <row r="3280" spans="1:2" x14ac:dyDescent="0.3">
      <c r="A3280" s="15" t="s">
        <v>2786</v>
      </c>
      <c r="B3280" s="9">
        <v>6.7</v>
      </c>
    </row>
    <row r="3281" spans="1:2" x14ac:dyDescent="0.3">
      <c r="A3281" s="14" t="s">
        <v>1415</v>
      </c>
      <c r="B3281" s="7">
        <v>7.1</v>
      </c>
    </row>
    <row r="3282" spans="1:2" x14ac:dyDescent="0.3">
      <c r="A3282" s="15" t="s">
        <v>67</v>
      </c>
      <c r="B3282" s="9">
        <v>2.7</v>
      </c>
    </row>
    <row r="3283" spans="1:2" x14ac:dyDescent="0.3">
      <c r="A3283" s="14" t="s">
        <v>3409</v>
      </c>
      <c r="B3283" s="7">
        <v>7.3</v>
      </c>
    </row>
    <row r="3284" spans="1:2" x14ac:dyDescent="0.3">
      <c r="A3284" s="15" t="s">
        <v>1671</v>
      </c>
      <c r="B3284" s="9">
        <v>7.6</v>
      </c>
    </row>
    <row r="3285" spans="1:2" x14ac:dyDescent="0.3">
      <c r="A3285" s="14" t="s">
        <v>1671</v>
      </c>
      <c r="B3285" s="7">
        <v>5.8</v>
      </c>
    </row>
    <row r="3286" spans="1:2" x14ac:dyDescent="0.3">
      <c r="A3286" s="15" t="s">
        <v>4234</v>
      </c>
      <c r="B3286" s="9">
        <v>6.5</v>
      </c>
    </row>
    <row r="3287" spans="1:2" x14ac:dyDescent="0.3">
      <c r="A3287" s="14" t="s">
        <v>2527</v>
      </c>
      <c r="B3287" s="7">
        <v>6.6</v>
      </c>
    </row>
    <row r="3288" spans="1:2" x14ac:dyDescent="0.3">
      <c r="A3288" s="15" t="s">
        <v>173</v>
      </c>
      <c r="B3288" s="9">
        <v>6.9</v>
      </c>
    </row>
    <row r="3289" spans="1:2" x14ac:dyDescent="0.3">
      <c r="A3289" s="14" t="s">
        <v>4068</v>
      </c>
      <c r="B3289" s="7">
        <v>8.5</v>
      </c>
    </row>
    <row r="3290" spans="1:2" x14ac:dyDescent="0.3">
      <c r="A3290" s="15" t="s">
        <v>173</v>
      </c>
      <c r="B3290" s="9">
        <v>4.8</v>
      </c>
    </row>
    <row r="3291" spans="1:2" x14ac:dyDescent="0.3">
      <c r="A3291" s="14" t="s">
        <v>4075</v>
      </c>
      <c r="B3291" s="7">
        <v>7</v>
      </c>
    </row>
    <row r="3292" spans="1:2" x14ac:dyDescent="0.3">
      <c r="A3292" s="15" t="s">
        <v>3409</v>
      </c>
      <c r="B3292" s="9">
        <v>5.4</v>
      </c>
    </row>
    <row r="3293" spans="1:2" x14ac:dyDescent="0.3">
      <c r="A3293" s="14" t="s">
        <v>3409</v>
      </c>
      <c r="B3293" s="7">
        <v>6.9</v>
      </c>
    </row>
    <row r="3294" spans="1:2" x14ac:dyDescent="0.3">
      <c r="A3294" s="15" t="s">
        <v>4262</v>
      </c>
      <c r="B3294" s="9">
        <v>6.6</v>
      </c>
    </row>
    <row r="3295" spans="1:2" x14ac:dyDescent="0.3">
      <c r="A3295" s="14" t="s">
        <v>6648</v>
      </c>
      <c r="B3295" s="7">
        <v>5.9</v>
      </c>
    </row>
    <row r="3296" spans="1:2" x14ac:dyDescent="0.3">
      <c r="A3296" s="15" t="s">
        <v>18652</v>
      </c>
      <c r="B3296" s="9">
        <v>6.3</v>
      </c>
    </row>
    <row r="3297" spans="1:2" x14ac:dyDescent="0.3">
      <c r="A3297" s="14" t="s">
        <v>1671</v>
      </c>
      <c r="B3297" s="7">
        <v>6.3</v>
      </c>
    </row>
    <row r="3298" spans="1:2" x14ac:dyDescent="0.3">
      <c r="A3298" s="15" t="s">
        <v>3409</v>
      </c>
      <c r="B3298" s="9">
        <v>7.7</v>
      </c>
    </row>
    <row r="3299" spans="1:2" x14ac:dyDescent="0.3">
      <c r="A3299" s="14" t="s">
        <v>2125</v>
      </c>
      <c r="B3299" s="7">
        <v>7</v>
      </c>
    </row>
    <row r="3300" spans="1:2" x14ac:dyDescent="0.3">
      <c r="A3300" s="15" t="s">
        <v>1671</v>
      </c>
      <c r="B3300" s="9">
        <v>6.3</v>
      </c>
    </row>
    <row r="3301" spans="1:2" x14ac:dyDescent="0.3">
      <c r="A3301" s="14" t="s">
        <v>1681</v>
      </c>
      <c r="B3301" s="7">
        <v>5.9</v>
      </c>
    </row>
    <row r="3302" spans="1:2" x14ac:dyDescent="0.3">
      <c r="A3302" s="15" t="s">
        <v>214</v>
      </c>
      <c r="B3302" s="9">
        <v>6.2</v>
      </c>
    </row>
    <row r="3303" spans="1:2" x14ac:dyDescent="0.3">
      <c r="A3303" s="14" t="s">
        <v>2527</v>
      </c>
      <c r="B3303" s="7">
        <v>7.7</v>
      </c>
    </row>
    <row r="3304" spans="1:2" x14ac:dyDescent="0.3">
      <c r="A3304" s="15" t="s">
        <v>782</v>
      </c>
      <c r="B3304" s="9">
        <v>6.5</v>
      </c>
    </row>
    <row r="3305" spans="1:2" x14ac:dyDescent="0.3">
      <c r="A3305" s="14" t="s">
        <v>1544</v>
      </c>
      <c r="B3305" s="7">
        <v>5.8</v>
      </c>
    </row>
    <row r="3306" spans="1:2" x14ac:dyDescent="0.3">
      <c r="A3306" s="15" t="s">
        <v>3409</v>
      </c>
      <c r="B3306" s="9">
        <v>6.1</v>
      </c>
    </row>
    <row r="3307" spans="1:2" x14ac:dyDescent="0.3">
      <c r="A3307" s="14" t="s">
        <v>3277</v>
      </c>
      <c r="B3307" s="7">
        <v>5.2</v>
      </c>
    </row>
    <row r="3308" spans="1:2" x14ac:dyDescent="0.3">
      <c r="A3308" s="15" t="s">
        <v>1941</v>
      </c>
      <c r="B3308" s="9">
        <v>8.1999999999999993</v>
      </c>
    </row>
    <row r="3309" spans="1:2" x14ac:dyDescent="0.3">
      <c r="A3309" s="14" t="s">
        <v>1544</v>
      </c>
      <c r="B3309" s="7">
        <v>6</v>
      </c>
    </row>
    <row r="3310" spans="1:2" x14ac:dyDescent="0.3">
      <c r="A3310" s="15" t="s">
        <v>18804</v>
      </c>
      <c r="B3310" s="9">
        <v>6.8</v>
      </c>
    </row>
    <row r="3311" spans="1:2" x14ac:dyDescent="0.3">
      <c r="A3311" s="14" t="s">
        <v>18814</v>
      </c>
      <c r="B3311" s="7">
        <v>7</v>
      </c>
    </row>
    <row r="3312" spans="1:2" x14ac:dyDescent="0.3">
      <c r="A3312" s="15" t="s">
        <v>9193</v>
      </c>
      <c r="B3312" s="9">
        <v>6.8</v>
      </c>
    </row>
    <row r="3313" spans="1:2" x14ac:dyDescent="0.3">
      <c r="A3313" s="14" t="s">
        <v>18838</v>
      </c>
      <c r="B3313" s="7">
        <v>7.1</v>
      </c>
    </row>
    <row r="3314" spans="1:2" x14ac:dyDescent="0.3">
      <c r="A3314" s="15" t="s">
        <v>3409</v>
      </c>
      <c r="B3314" s="9">
        <v>6.9</v>
      </c>
    </row>
    <row r="3315" spans="1:2" x14ac:dyDescent="0.3">
      <c r="A3315" s="14" t="s">
        <v>2527</v>
      </c>
      <c r="B3315" s="7">
        <v>6.9</v>
      </c>
    </row>
    <row r="3316" spans="1:2" x14ac:dyDescent="0.3">
      <c r="A3316" s="15" t="s">
        <v>5510</v>
      </c>
      <c r="B3316" s="9">
        <v>7.2</v>
      </c>
    </row>
    <row r="3317" spans="1:2" x14ac:dyDescent="0.3">
      <c r="A3317" s="14" t="s">
        <v>1671</v>
      </c>
      <c r="B3317" s="7">
        <v>7.8</v>
      </c>
    </row>
    <row r="3318" spans="1:2" x14ac:dyDescent="0.3">
      <c r="A3318" s="15" t="s">
        <v>2527</v>
      </c>
      <c r="B3318" s="9">
        <v>7.3</v>
      </c>
    </row>
    <row r="3319" spans="1:2" x14ac:dyDescent="0.3">
      <c r="A3319" s="14" t="s">
        <v>2125</v>
      </c>
      <c r="B3319" s="7">
        <v>7.5</v>
      </c>
    </row>
    <row r="3320" spans="1:2" x14ac:dyDescent="0.3">
      <c r="A3320" s="15" t="s">
        <v>8066</v>
      </c>
      <c r="B3320" s="9">
        <v>6</v>
      </c>
    </row>
    <row r="3321" spans="1:2" x14ac:dyDescent="0.3">
      <c r="A3321" s="14" t="s">
        <v>5103</v>
      </c>
      <c r="B3321" s="7">
        <v>6.8</v>
      </c>
    </row>
    <row r="3322" spans="1:2" x14ac:dyDescent="0.3">
      <c r="A3322" s="15" t="s">
        <v>1671</v>
      </c>
      <c r="B3322" s="9">
        <v>3.9</v>
      </c>
    </row>
    <row r="3323" spans="1:2" x14ac:dyDescent="0.3">
      <c r="A3323" s="14" t="s">
        <v>1415</v>
      </c>
      <c r="B3323" s="7">
        <v>6.1</v>
      </c>
    </row>
    <row r="3324" spans="1:2" x14ac:dyDescent="0.3">
      <c r="A3324" s="15" t="s">
        <v>1544</v>
      </c>
      <c r="B3324" s="9">
        <v>7.5</v>
      </c>
    </row>
    <row r="3325" spans="1:2" x14ac:dyDescent="0.3">
      <c r="A3325" s="14" t="s">
        <v>1924</v>
      </c>
      <c r="B3325" s="7">
        <v>8.1999999999999993</v>
      </c>
    </row>
    <row r="3326" spans="1:2" x14ac:dyDescent="0.3">
      <c r="A3326" s="15" t="s">
        <v>8066</v>
      </c>
      <c r="B3326" s="9">
        <v>7.8</v>
      </c>
    </row>
    <row r="3327" spans="1:2" x14ac:dyDescent="0.3">
      <c r="A3327" s="14" t="s">
        <v>18956</v>
      </c>
      <c r="B3327" s="7">
        <v>5.2</v>
      </c>
    </row>
    <row r="3328" spans="1:2" x14ac:dyDescent="0.3">
      <c r="A3328" s="15" t="s">
        <v>6519</v>
      </c>
      <c r="B3328" s="9">
        <v>6.8</v>
      </c>
    </row>
    <row r="3329" spans="1:2" x14ac:dyDescent="0.3">
      <c r="A3329" s="14" t="s">
        <v>18974</v>
      </c>
      <c r="B3329" s="7">
        <v>7</v>
      </c>
    </row>
    <row r="3330" spans="1:2" x14ac:dyDescent="0.3">
      <c r="A3330" s="15" t="s">
        <v>1681</v>
      </c>
      <c r="B3330" s="9">
        <v>6.5</v>
      </c>
    </row>
    <row r="3331" spans="1:2" x14ac:dyDescent="0.3">
      <c r="A3331" s="14" t="s">
        <v>2527</v>
      </c>
      <c r="B3331" s="7">
        <v>6.4</v>
      </c>
    </row>
    <row r="3332" spans="1:2" x14ac:dyDescent="0.3">
      <c r="A3332" s="15" t="s">
        <v>1423</v>
      </c>
      <c r="B3332" s="9">
        <v>5.3</v>
      </c>
    </row>
    <row r="3333" spans="1:2" x14ac:dyDescent="0.3">
      <c r="A3333" s="14" t="s">
        <v>18993</v>
      </c>
      <c r="B3333" s="7">
        <v>4.7</v>
      </c>
    </row>
    <row r="3334" spans="1:2" x14ac:dyDescent="0.3">
      <c r="A3334" s="15" t="s">
        <v>67</v>
      </c>
      <c r="B3334" s="9">
        <v>7</v>
      </c>
    </row>
    <row r="3335" spans="1:2" x14ac:dyDescent="0.3">
      <c r="A3335" s="14" t="s">
        <v>67</v>
      </c>
      <c r="B3335" s="7">
        <v>7.6</v>
      </c>
    </row>
    <row r="3336" spans="1:2" x14ac:dyDescent="0.3">
      <c r="A3336" s="15" t="s">
        <v>3581</v>
      </c>
      <c r="B3336" s="9">
        <v>7.1</v>
      </c>
    </row>
    <row r="3337" spans="1:2" x14ac:dyDescent="0.3">
      <c r="A3337" s="14" t="s">
        <v>2527</v>
      </c>
      <c r="B3337" s="7">
        <v>6.5</v>
      </c>
    </row>
    <row r="3338" spans="1:2" x14ac:dyDescent="0.3">
      <c r="A3338" s="15" t="s">
        <v>6199</v>
      </c>
      <c r="B3338" s="9">
        <v>8.5</v>
      </c>
    </row>
    <row r="3339" spans="1:2" x14ac:dyDescent="0.3">
      <c r="A3339" s="14" t="s">
        <v>1935</v>
      </c>
      <c r="B3339" s="7">
        <v>8.6999999999999993</v>
      </c>
    </row>
    <row r="3340" spans="1:2" x14ac:dyDescent="0.3">
      <c r="A3340" s="15" t="s">
        <v>6419</v>
      </c>
      <c r="B3340" s="9">
        <v>7.1</v>
      </c>
    </row>
    <row r="3341" spans="1:2" x14ac:dyDescent="0.3">
      <c r="A3341" s="14" t="s">
        <v>3409</v>
      </c>
      <c r="B3341" s="7">
        <v>8.3000000000000007</v>
      </c>
    </row>
    <row r="3342" spans="1:2" x14ac:dyDescent="0.3">
      <c r="A3342" s="15" t="s">
        <v>214</v>
      </c>
      <c r="B3342" s="9">
        <v>7.4</v>
      </c>
    </row>
    <row r="3343" spans="1:2" x14ac:dyDescent="0.3">
      <c r="A3343" s="14" t="s">
        <v>214</v>
      </c>
      <c r="B3343" s="7">
        <v>6.4</v>
      </c>
    </row>
    <row r="3344" spans="1:2" x14ac:dyDescent="0.3">
      <c r="A3344" s="15" t="s">
        <v>1935</v>
      </c>
      <c r="B3344" s="9">
        <v>7.5</v>
      </c>
    </row>
    <row r="3345" spans="1:2" x14ac:dyDescent="0.3">
      <c r="A3345" s="14" t="s">
        <v>1415</v>
      </c>
      <c r="B3345" s="7">
        <v>7.2</v>
      </c>
    </row>
    <row r="3346" spans="1:2" x14ac:dyDescent="0.3">
      <c r="A3346" s="15" t="s">
        <v>1671</v>
      </c>
      <c r="B3346" s="9">
        <v>7.6</v>
      </c>
    </row>
    <row r="3347" spans="1:2" x14ac:dyDescent="0.3">
      <c r="A3347" s="14" t="s">
        <v>50</v>
      </c>
      <c r="B3347" s="7">
        <v>7.8</v>
      </c>
    </row>
    <row r="3348" spans="1:2" x14ac:dyDescent="0.3">
      <c r="A3348" s="15" t="s">
        <v>3409</v>
      </c>
      <c r="B3348" s="9">
        <v>8.1999999999999993</v>
      </c>
    </row>
    <row r="3349" spans="1:2" x14ac:dyDescent="0.3">
      <c r="A3349" s="14" t="s">
        <v>17534</v>
      </c>
      <c r="B3349" s="7">
        <v>6.6</v>
      </c>
    </row>
    <row r="3350" spans="1:2" x14ac:dyDescent="0.3">
      <c r="A3350" s="15" t="s">
        <v>6403</v>
      </c>
      <c r="B3350" s="9">
        <v>5.7</v>
      </c>
    </row>
    <row r="3351" spans="1:2" x14ac:dyDescent="0.3">
      <c r="A3351" s="14" t="s">
        <v>1671</v>
      </c>
      <c r="B3351" s="7">
        <v>7.4</v>
      </c>
    </row>
    <row r="3352" spans="1:2" x14ac:dyDescent="0.3">
      <c r="A3352" s="15" t="s">
        <v>19188</v>
      </c>
      <c r="B3352" s="9">
        <v>8</v>
      </c>
    </row>
    <row r="3353" spans="1:2" x14ac:dyDescent="0.3">
      <c r="A3353" s="14" t="s">
        <v>7406</v>
      </c>
      <c r="B3353" s="7">
        <v>5.4</v>
      </c>
    </row>
    <row r="3354" spans="1:2" x14ac:dyDescent="0.3">
      <c r="A3354" s="15" t="s">
        <v>214</v>
      </c>
      <c r="B3354" s="9">
        <v>7.4</v>
      </c>
    </row>
    <row r="3355" spans="1:2" x14ac:dyDescent="0.3">
      <c r="A3355" s="14" t="s">
        <v>4332</v>
      </c>
      <c r="B3355" s="7">
        <v>5.7</v>
      </c>
    </row>
    <row r="3356" spans="1:2" x14ac:dyDescent="0.3">
      <c r="A3356" s="15" t="s">
        <v>5103</v>
      </c>
      <c r="B3356" s="9">
        <v>6.8</v>
      </c>
    </row>
    <row r="3357" spans="1:2" x14ac:dyDescent="0.3">
      <c r="A3357" s="14" t="s">
        <v>19214</v>
      </c>
      <c r="B3357" s="7">
        <v>5.4</v>
      </c>
    </row>
    <row r="3358" spans="1:2" x14ac:dyDescent="0.3">
      <c r="A3358" s="15" t="s">
        <v>7445</v>
      </c>
      <c r="B3358" s="9">
        <v>5.0999999999999996</v>
      </c>
    </row>
    <row r="3359" spans="1:2" x14ac:dyDescent="0.3">
      <c r="A3359" s="14" t="s">
        <v>5544</v>
      </c>
      <c r="B3359" s="7">
        <v>5.9</v>
      </c>
    </row>
    <row r="3360" spans="1:2" x14ac:dyDescent="0.3">
      <c r="A3360" s="15" t="s">
        <v>3322</v>
      </c>
      <c r="B3360" s="9">
        <v>8.1999999999999993</v>
      </c>
    </row>
    <row r="3361" spans="1:2" x14ac:dyDescent="0.3">
      <c r="A3361" s="14" t="s">
        <v>1875</v>
      </c>
      <c r="B3361" s="7">
        <v>5.3</v>
      </c>
    </row>
    <row r="3362" spans="1:2" x14ac:dyDescent="0.3">
      <c r="A3362" s="15" t="s">
        <v>9754</v>
      </c>
      <c r="B3362" s="9">
        <v>4.3</v>
      </c>
    </row>
    <row r="3363" spans="1:2" x14ac:dyDescent="0.3">
      <c r="A3363" s="14" t="s">
        <v>19276</v>
      </c>
      <c r="B3363" s="7">
        <v>7.2</v>
      </c>
    </row>
    <row r="3364" spans="1:2" x14ac:dyDescent="0.3">
      <c r="A3364" s="15" t="s">
        <v>1752</v>
      </c>
      <c r="B3364" s="9">
        <v>5.9</v>
      </c>
    </row>
    <row r="3365" spans="1:2" x14ac:dyDescent="0.3">
      <c r="A3365" s="14" t="s">
        <v>1671</v>
      </c>
      <c r="B3365" s="7">
        <v>3</v>
      </c>
    </row>
    <row r="3366" spans="1:2" x14ac:dyDescent="0.3">
      <c r="A3366" s="15" t="s">
        <v>214</v>
      </c>
      <c r="B3366" s="9">
        <v>7.9</v>
      </c>
    </row>
    <row r="3367" spans="1:2" x14ac:dyDescent="0.3">
      <c r="A3367" s="14" t="s">
        <v>2786</v>
      </c>
      <c r="B3367" s="7">
        <v>3.2</v>
      </c>
    </row>
    <row r="3368" spans="1:2" x14ac:dyDescent="0.3">
      <c r="A3368" s="15" t="s">
        <v>4319</v>
      </c>
      <c r="B3368" s="9">
        <v>6.5</v>
      </c>
    </row>
    <row r="3369" spans="1:2" x14ac:dyDescent="0.3">
      <c r="A3369" s="14" t="s">
        <v>2527</v>
      </c>
      <c r="B3369" s="7">
        <v>7</v>
      </c>
    </row>
    <row r="3370" spans="1:2" x14ac:dyDescent="0.3">
      <c r="A3370" s="15" t="s">
        <v>2527</v>
      </c>
      <c r="B3370" s="9">
        <v>6.9</v>
      </c>
    </row>
    <row r="3371" spans="1:2" x14ac:dyDescent="0.3">
      <c r="A3371" s="14" t="s">
        <v>1681</v>
      </c>
      <c r="B3371" s="7">
        <v>4.4000000000000004</v>
      </c>
    </row>
    <row r="3372" spans="1:2" x14ac:dyDescent="0.3">
      <c r="A3372" s="15" t="s">
        <v>19368</v>
      </c>
      <c r="B3372" s="9">
        <v>6</v>
      </c>
    </row>
    <row r="3373" spans="1:2" x14ac:dyDescent="0.3">
      <c r="A3373" s="14" t="s">
        <v>7406</v>
      </c>
      <c r="B3373" s="7">
        <v>5.3</v>
      </c>
    </row>
    <row r="3374" spans="1:2" x14ac:dyDescent="0.3">
      <c r="A3374" s="15" t="s">
        <v>1009</v>
      </c>
      <c r="B3374" s="9">
        <v>5.3</v>
      </c>
    </row>
    <row r="3375" spans="1:2" x14ac:dyDescent="0.3">
      <c r="A3375" s="14" t="s">
        <v>3409</v>
      </c>
      <c r="B3375" s="7">
        <v>7.1</v>
      </c>
    </row>
    <row r="3376" spans="1:2" x14ac:dyDescent="0.3">
      <c r="A3376" s="15" t="s">
        <v>5967</v>
      </c>
      <c r="B3376" s="9">
        <v>5.4</v>
      </c>
    </row>
    <row r="3377" spans="1:2" x14ac:dyDescent="0.3">
      <c r="A3377" s="14" t="s">
        <v>1544</v>
      </c>
      <c r="B3377" s="7">
        <v>6.9</v>
      </c>
    </row>
    <row r="3378" spans="1:2" x14ac:dyDescent="0.3">
      <c r="A3378" s="15" t="s">
        <v>1935</v>
      </c>
      <c r="B3378" s="9">
        <v>7.3</v>
      </c>
    </row>
    <row r="3379" spans="1:2" x14ac:dyDescent="0.3">
      <c r="A3379" s="14" t="s">
        <v>2527</v>
      </c>
      <c r="B3379" s="7">
        <v>7.8</v>
      </c>
    </row>
    <row r="3380" spans="1:2" x14ac:dyDescent="0.3">
      <c r="A3380" s="15" t="s">
        <v>17534</v>
      </c>
      <c r="B3380" s="9">
        <v>6.6</v>
      </c>
    </row>
    <row r="3381" spans="1:2" x14ac:dyDescent="0.3">
      <c r="A3381" s="14" t="s">
        <v>19430</v>
      </c>
      <c r="B3381" s="7">
        <v>5.4</v>
      </c>
    </row>
    <row r="3382" spans="1:2" x14ac:dyDescent="0.3">
      <c r="A3382" s="15" t="s">
        <v>1924</v>
      </c>
      <c r="B3382" s="9">
        <v>8.4</v>
      </c>
    </row>
    <row r="3383" spans="1:2" x14ac:dyDescent="0.3">
      <c r="A3383" s="14" t="s">
        <v>7144</v>
      </c>
      <c r="B3383" s="7">
        <v>6.3</v>
      </c>
    </row>
    <row r="3384" spans="1:2" x14ac:dyDescent="0.3">
      <c r="A3384" s="15" t="s">
        <v>1733</v>
      </c>
      <c r="B3384" s="9">
        <v>6.1</v>
      </c>
    </row>
    <row r="3385" spans="1:2" x14ac:dyDescent="0.3">
      <c r="A3385" s="14" t="s">
        <v>2136</v>
      </c>
      <c r="B3385" s="7">
        <v>5</v>
      </c>
    </row>
    <row r="3386" spans="1:2" x14ac:dyDescent="0.3">
      <c r="A3386" s="15" t="s">
        <v>1681</v>
      </c>
      <c r="B3386" s="9">
        <v>5.3</v>
      </c>
    </row>
    <row r="3387" spans="1:2" x14ac:dyDescent="0.3">
      <c r="A3387" s="14" t="s">
        <v>1671</v>
      </c>
      <c r="B3387" s="7">
        <v>5.3</v>
      </c>
    </row>
    <row r="3388" spans="1:2" x14ac:dyDescent="0.3">
      <c r="A3388" s="15" t="s">
        <v>4479</v>
      </c>
      <c r="B3388" s="9">
        <v>7.4</v>
      </c>
    </row>
    <row r="3389" spans="1:2" x14ac:dyDescent="0.3">
      <c r="A3389" s="14" t="s">
        <v>1961</v>
      </c>
      <c r="B3389" s="7">
        <v>5.9</v>
      </c>
    </row>
    <row r="3390" spans="1:2" x14ac:dyDescent="0.3">
      <c r="A3390" s="15" t="s">
        <v>5544</v>
      </c>
      <c r="B3390" s="9">
        <v>4.0999999999999996</v>
      </c>
    </row>
    <row r="3391" spans="1:2" x14ac:dyDescent="0.3">
      <c r="A3391" s="14" t="s">
        <v>2527</v>
      </c>
      <c r="B3391" s="7">
        <v>6.7</v>
      </c>
    </row>
    <row r="3392" spans="1:2" x14ac:dyDescent="0.3">
      <c r="A3392" s="15" t="s">
        <v>2683</v>
      </c>
      <c r="B3392" s="9">
        <v>5.8</v>
      </c>
    </row>
    <row r="3393" spans="1:2" x14ac:dyDescent="0.3">
      <c r="A3393" s="14" t="s">
        <v>3409</v>
      </c>
      <c r="B3393" s="7">
        <v>5.9</v>
      </c>
    </row>
    <row r="3394" spans="1:2" x14ac:dyDescent="0.3">
      <c r="A3394" s="15" t="s">
        <v>3409</v>
      </c>
      <c r="B3394" s="9">
        <v>8</v>
      </c>
    </row>
    <row r="3395" spans="1:2" x14ac:dyDescent="0.3">
      <c r="A3395" s="14" t="s">
        <v>1681</v>
      </c>
      <c r="B3395" s="7">
        <v>6.5</v>
      </c>
    </row>
    <row r="3396" spans="1:2" x14ac:dyDescent="0.3">
      <c r="A3396" s="15" t="s">
        <v>67</v>
      </c>
      <c r="B3396" s="9">
        <v>6.4</v>
      </c>
    </row>
    <row r="3397" spans="1:2" x14ac:dyDescent="0.3">
      <c r="A3397" s="14" t="s">
        <v>6403</v>
      </c>
      <c r="B3397" s="7">
        <v>6.8</v>
      </c>
    </row>
    <row r="3398" spans="1:2" x14ac:dyDescent="0.3">
      <c r="A3398" s="15" t="s">
        <v>5579</v>
      </c>
      <c r="B3398" s="9">
        <v>7.4</v>
      </c>
    </row>
    <row r="3399" spans="1:2" x14ac:dyDescent="0.3">
      <c r="A3399" s="14" t="s">
        <v>6545</v>
      </c>
      <c r="B3399" s="7">
        <v>8.3000000000000007</v>
      </c>
    </row>
    <row r="3400" spans="1:2" x14ac:dyDescent="0.3">
      <c r="A3400" s="15" t="s">
        <v>6403</v>
      </c>
      <c r="B3400" s="9">
        <v>5.3</v>
      </c>
    </row>
    <row r="3401" spans="1:2" x14ac:dyDescent="0.3">
      <c r="A3401" s="14" t="s">
        <v>9790</v>
      </c>
      <c r="B3401" s="7">
        <v>8.1</v>
      </c>
    </row>
    <row r="3402" spans="1:2" x14ac:dyDescent="0.3">
      <c r="A3402" s="15" t="s">
        <v>1671</v>
      </c>
      <c r="B3402" s="9">
        <v>8</v>
      </c>
    </row>
    <row r="3403" spans="1:2" x14ac:dyDescent="0.3">
      <c r="A3403" s="14" t="s">
        <v>6403</v>
      </c>
      <c r="B3403" s="7">
        <v>5.7</v>
      </c>
    </row>
    <row r="3404" spans="1:2" x14ac:dyDescent="0.3">
      <c r="A3404" s="15" t="s">
        <v>3409</v>
      </c>
      <c r="B3404" s="9">
        <v>7.1</v>
      </c>
    </row>
    <row r="3405" spans="1:2" x14ac:dyDescent="0.3">
      <c r="A3405" s="14" t="s">
        <v>4485</v>
      </c>
      <c r="B3405" s="7">
        <v>7.8</v>
      </c>
    </row>
    <row r="3406" spans="1:2" x14ac:dyDescent="0.3">
      <c r="A3406" s="15" t="s">
        <v>5544</v>
      </c>
      <c r="B3406" s="9">
        <v>5.9</v>
      </c>
    </row>
    <row r="3407" spans="1:2" x14ac:dyDescent="0.3">
      <c r="A3407" s="14" t="s">
        <v>214</v>
      </c>
      <c r="B3407" s="7">
        <v>7.8</v>
      </c>
    </row>
    <row r="3408" spans="1:2" x14ac:dyDescent="0.3">
      <c r="A3408" s="15" t="s">
        <v>3913</v>
      </c>
      <c r="B3408" s="9">
        <v>6</v>
      </c>
    </row>
    <row r="3409" spans="1:2" x14ac:dyDescent="0.3">
      <c r="A3409" s="14" t="s">
        <v>4277</v>
      </c>
      <c r="B3409" s="7">
        <v>7.2</v>
      </c>
    </row>
    <row r="3410" spans="1:2" x14ac:dyDescent="0.3">
      <c r="A3410" s="15" t="s">
        <v>2786</v>
      </c>
      <c r="B3410" s="9">
        <v>5.0999999999999996</v>
      </c>
    </row>
    <row r="3411" spans="1:2" x14ac:dyDescent="0.3">
      <c r="A3411" s="14" t="s">
        <v>67</v>
      </c>
      <c r="B3411" s="7">
        <v>5.0999999999999996</v>
      </c>
    </row>
    <row r="3412" spans="1:2" x14ac:dyDescent="0.3">
      <c r="A3412" s="15" t="s">
        <v>5510</v>
      </c>
      <c r="B3412" s="9">
        <v>6.9</v>
      </c>
    </row>
    <row r="3413" spans="1:2" x14ac:dyDescent="0.3">
      <c r="A3413" s="14" t="s">
        <v>7048</v>
      </c>
      <c r="B3413" s="7">
        <v>4.5999999999999996</v>
      </c>
    </row>
    <row r="3414" spans="1:2" x14ac:dyDescent="0.3">
      <c r="A3414" s="15" t="s">
        <v>17534</v>
      </c>
      <c r="B3414" s="9">
        <v>6.7</v>
      </c>
    </row>
    <row r="3415" spans="1:2" x14ac:dyDescent="0.3">
      <c r="A3415" s="14" t="s">
        <v>3409</v>
      </c>
      <c r="B3415" s="7">
        <v>7.1</v>
      </c>
    </row>
    <row r="3416" spans="1:2" x14ac:dyDescent="0.3">
      <c r="A3416" s="15" t="s">
        <v>1415</v>
      </c>
      <c r="B3416" s="9">
        <v>7.6</v>
      </c>
    </row>
    <row r="3417" spans="1:2" x14ac:dyDescent="0.3">
      <c r="A3417" s="14" t="s">
        <v>214</v>
      </c>
      <c r="B3417" s="7">
        <v>8.1</v>
      </c>
    </row>
    <row r="3418" spans="1:2" x14ac:dyDescent="0.3">
      <c r="A3418" s="15" t="s">
        <v>3409</v>
      </c>
      <c r="B3418" s="9">
        <v>7</v>
      </c>
    </row>
    <row r="3419" spans="1:2" x14ac:dyDescent="0.3">
      <c r="A3419" s="14" t="s">
        <v>19871</v>
      </c>
      <c r="B3419" s="7">
        <v>7.1</v>
      </c>
    </row>
    <row r="3420" spans="1:2" x14ac:dyDescent="0.3">
      <c r="A3420" s="15" t="s">
        <v>214</v>
      </c>
      <c r="B3420" s="9">
        <v>7.6</v>
      </c>
    </row>
    <row r="3421" spans="1:2" x14ac:dyDescent="0.3">
      <c r="A3421" s="14" t="s">
        <v>1415</v>
      </c>
      <c r="B3421" s="7">
        <v>7.1</v>
      </c>
    </row>
    <row r="3422" spans="1:2" x14ac:dyDescent="0.3">
      <c r="A3422" s="15" t="s">
        <v>19886</v>
      </c>
      <c r="B3422" s="9">
        <v>7.1</v>
      </c>
    </row>
    <row r="3423" spans="1:2" x14ac:dyDescent="0.3">
      <c r="A3423" s="14" t="s">
        <v>19892</v>
      </c>
      <c r="B3423" s="7">
        <v>7.7</v>
      </c>
    </row>
    <row r="3424" spans="1:2" x14ac:dyDescent="0.3">
      <c r="A3424" s="15" t="s">
        <v>67</v>
      </c>
      <c r="B3424" s="9">
        <v>7.6</v>
      </c>
    </row>
    <row r="3425" spans="1:2" x14ac:dyDescent="0.3">
      <c r="A3425" s="14" t="s">
        <v>3409</v>
      </c>
      <c r="B3425" s="7">
        <v>6.6</v>
      </c>
    </row>
    <row r="3426" spans="1:2" x14ac:dyDescent="0.3">
      <c r="A3426" s="15" t="s">
        <v>3932</v>
      </c>
      <c r="B3426" s="9">
        <v>5.7</v>
      </c>
    </row>
    <row r="3427" spans="1:2" x14ac:dyDescent="0.3">
      <c r="A3427" s="14" t="s">
        <v>67</v>
      </c>
      <c r="B3427" s="7">
        <v>7.1</v>
      </c>
    </row>
    <row r="3428" spans="1:2" x14ac:dyDescent="0.3">
      <c r="A3428" s="15" t="s">
        <v>1415</v>
      </c>
      <c r="B3428" s="9">
        <v>6.2</v>
      </c>
    </row>
    <row r="3429" spans="1:2" x14ac:dyDescent="0.3">
      <c r="A3429" s="14" t="s">
        <v>5544</v>
      </c>
      <c r="B3429" s="7">
        <v>6.1</v>
      </c>
    </row>
    <row r="3430" spans="1:2" x14ac:dyDescent="0.3">
      <c r="A3430" s="15" t="s">
        <v>16384</v>
      </c>
      <c r="B3430" s="9">
        <v>5.9</v>
      </c>
    </row>
    <row r="3431" spans="1:2" x14ac:dyDescent="0.3">
      <c r="A3431" s="14" t="s">
        <v>9193</v>
      </c>
      <c r="B3431" s="7">
        <v>6.8</v>
      </c>
    </row>
    <row r="3432" spans="1:2" x14ac:dyDescent="0.3">
      <c r="A3432" s="15" t="s">
        <v>6519</v>
      </c>
      <c r="B3432" s="9">
        <v>6.8</v>
      </c>
    </row>
    <row r="3433" spans="1:2" x14ac:dyDescent="0.3">
      <c r="A3433" s="14" t="s">
        <v>6132</v>
      </c>
      <c r="B3433" s="7">
        <v>5.0999999999999996</v>
      </c>
    </row>
    <row r="3434" spans="1:2" x14ac:dyDescent="0.3">
      <c r="A3434" s="15" t="s">
        <v>1935</v>
      </c>
      <c r="B3434" s="9">
        <v>7.7</v>
      </c>
    </row>
    <row r="3435" spans="1:2" x14ac:dyDescent="0.3">
      <c r="A3435" s="14" t="s">
        <v>18257</v>
      </c>
      <c r="B3435" s="7">
        <v>3.9</v>
      </c>
    </row>
    <row r="3436" spans="1:2" x14ac:dyDescent="0.3">
      <c r="A3436" s="15" t="s">
        <v>2752</v>
      </c>
      <c r="B3436" s="9">
        <v>7.8</v>
      </c>
    </row>
    <row r="3437" spans="1:2" x14ac:dyDescent="0.3">
      <c r="A3437" s="14" t="s">
        <v>5544</v>
      </c>
      <c r="B3437" s="7">
        <v>5.7</v>
      </c>
    </row>
    <row r="3438" spans="1:2" x14ac:dyDescent="0.3">
      <c r="A3438" s="15" t="s">
        <v>3030</v>
      </c>
      <c r="B3438" s="9">
        <v>4.7</v>
      </c>
    </row>
    <row r="3439" spans="1:2" x14ac:dyDescent="0.3">
      <c r="A3439" s="14" t="s">
        <v>3409</v>
      </c>
      <c r="B3439" s="7">
        <v>5.9</v>
      </c>
    </row>
    <row r="3440" spans="1:2" x14ac:dyDescent="0.3">
      <c r="A3440" s="15" t="s">
        <v>3409</v>
      </c>
      <c r="B3440" s="9">
        <v>5.9</v>
      </c>
    </row>
    <row r="3441" spans="1:2" x14ac:dyDescent="0.3">
      <c r="A3441" s="14" t="s">
        <v>5605</v>
      </c>
      <c r="B3441" s="7">
        <v>8.1</v>
      </c>
    </row>
    <row r="3442" spans="1:2" x14ac:dyDescent="0.3">
      <c r="A3442" s="15" t="s">
        <v>2527</v>
      </c>
      <c r="B3442" s="9">
        <v>7.6</v>
      </c>
    </row>
    <row r="3443" spans="1:2" x14ac:dyDescent="0.3">
      <c r="A3443" s="14" t="s">
        <v>1935</v>
      </c>
      <c r="B3443" s="7">
        <v>7.2</v>
      </c>
    </row>
    <row r="3444" spans="1:2" x14ac:dyDescent="0.3">
      <c r="A3444" s="15" t="s">
        <v>50</v>
      </c>
      <c r="B3444" s="9">
        <v>7.5</v>
      </c>
    </row>
    <row r="3445" spans="1:2" x14ac:dyDescent="0.3">
      <c r="A3445" s="14" t="s">
        <v>20123</v>
      </c>
      <c r="B3445" s="7">
        <v>5.0999999999999996</v>
      </c>
    </row>
    <row r="3446" spans="1:2" x14ac:dyDescent="0.3">
      <c r="A3446" s="15" t="s">
        <v>5103</v>
      </c>
      <c r="B3446" s="9">
        <v>6.9</v>
      </c>
    </row>
    <row r="3447" spans="1:2" x14ac:dyDescent="0.3">
      <c r="A3447" s="14" t="s">
        <v>227</v>
      </c>
      <c r="B3447" s="7">
        <v>7.6</v>
      </c>
    </row>
    <row r="3448" spans="1:2" x14ac:dyDescent="0.3">
      <c r="A3448" s="15" t="s">
        <v>2136</v>
      </c>
      <c r="B3448" s="9">
        <v>7.6</v>
      </c>
    </row>
    <row r="3449" spans="1:2" x14ac:dyDescent="0.3">
      <c r="A3449" s="14" t="s">
        <v>15074</v>
      </c>
      <c r="B3449" s="7">
        <v>7.6</v>
      </c>
    </row>
    <row r="3450" spans="1:2" x14ac:dyDescent="0.3">
      <c r="A3450" s="15" t="s">
        <v>6132</v>
      </c>
      <c r="B3450" s="9">
        <v>5.3</v>
      </c>
    </row>
    <row r="3451" spans="1:2" x14ac:dyDescent="0.3">
      <c r="A3451" s="14" t="s">
        <v>4075</v>
      </c>
      <c r="B3451" s="7">
        <v>8.5</v>
      </c>
    </row>
    <row r="3452" spans="1:2" x14ac:dyDescent="0.3">
      <c r="A3452" s="15" t="s">
        <v>3409</v>
      </c>
      <c r="B3452" s="9">
        <v>7</v>
      </c>
    </row>
    <row r="3453" spans="1:2" x14ac:dyDescent="0.3">
      <c r="A3453" s="14" t="s">
        <v>20197</v>
      </c>
      <c r="B3453" s="7">
        <v>7.8</v>
      </c>
    </row>
    <row r="3454" spans="1:2" x14ac:dyDescent="0.3">
      <c r="A3454" s="15" t="s">
        <v>2527</v>
      </c>
      <c r="B3454" s="9">
        <v>7.2</v>
      </c>
    </row>
    <row r="3455" spans="1:2" x14ac:dyDescent="0.3">
      <c r="A3455" s="14" t="s">
        <v>214</v>
      </c>
      <c r="B3455" s="7">
        <v>8</v>
      </c>
    </row>
    <row r="3456" spans="1:2" x14ac:dyDescent="0.3">
      <c r="A3456" s="15" t="s">
        <v>4075</v>
      </c>
      <c r="B3456" s="9">
        <v>8.1</v>
      </c>
    </row>
    <row r="3457" spans="1:2" x14ac:dyDescent="0.3">
      <c r="A3457" s="14" t="s">
        <v>3409</v>
      </c>
      <c r="B3457" s="7">
        <v>6.8</v>
      </c>
    </row>
    <row r="3458" spans="1:2" x14ac:dyDescent="0.3">
      <c r="A3458" s="15" t="s">
        <v>3409</v>
      </c>
      <c r="B3458" s="9">
        <v>7.2</v>
      </c>
    </row>
    <row r="3459" spans="1:2" x14ac:dyDescent="0.3">
      <c r="A3459" s="14" t="s">
        <v>2527</v>
      </c>
      <c r="B3459" s="7">
        <v>7.4</v>
      </c>
    </row>
    <row r="3460" spans="1:2" x14ac:dyDescent="0.3">
      <c r="A3460" s="15" t="s">
        <v>7837</v>
      </c>
      <c r="B3460" s="9">
        <v>6.1</v>
      </c>
    </row>
    <row r="3461" spans="1:2" x14ac:dyDescent="0.3">
      <c r="A3461" s="14" t="s">
        <v>464</v>
      </c>
      <c r="B3461" s="7">
        <v>7</v>
      </c>
    </row>
    <row r="3462" spans="1:2" x14ac:dyDescent="0.3">
      <c r="A3462" s="15" t="s">
        <v>2125</v>
      </c>
      <c r="B3462" s="9">
        <v>5.3</v>
      </c>
    </row>
    <row r="3463" spans="1:2" x14ac:dyDescent="0.3">
      <c r="A3463" s="14" t="s">
        <v>1681</v>
      </c>
      <c r="B3463" s="7">
        <v>4.7</v>
      </c>
    </row>
    <row r="3464" spans="1:2" x14ac:dyDescent="0.3">
      <c r="A3464" s="15" t="s">
        <v>3030</v>
      </c>
      <c r="B3464" s="9">
        <v>5.7</v>
      </c>
    </row>
    <row r="3465" spans="1:2" x14ac:dyDescent="0.3">
      <c r="A3465" s="14" t="s">
        <v>1415</v>
      </c>
      <c r="B3465" s="7">
        <v>6.5</v>
      </c>
    </row>
    <row r="3466" spans="1:2" x14ac:dyDescent="0.3">
      <c r="A3466" s="15" t="s">
        <v>20297</v>
      </c>
      <c r="B3466" s="9">
        <v>8</v>
      </c>
    </row>
    <row r="3467" spans="1:2" x14ac:dyDescent="0.3">
      <c r="A3467" s="14" t="s">
        <v>953</v>
      </c>
      <c r="B3467" s="7">
        <v>3.3</v>
      </c>
    </row>
    <row r="3468" spans="1:2" x14ac:dyDescent="0.3">
      <c r="A3468" s="15" t="s">
        <v>20311</v>
      </c>
      <c r="B3468" s="9">
        <v>8.3000000000000007</v>
      </c>
    </row>
    <row r="3469" spans="1:2" x14ac:dyDescent="0.3">
      <c r="A3469" s="14" t="s">
        <v>214</v>
      </c>
      <c r="B3469" s="7">
        <v>6.9</v>
      </c>
    </row>
    <row r="3470" spans="1:2" x14ac:dyDescent="0.3">
      <c r="A3470" s="15" t="s">
        <v>20327</v>
      </c>
      <c r="B3470" s="9">
        <v>8.1</v>
      </c>
    </row>
    <row r="3471" spans="1:2" x14ac:dyDescent="0.3">
      <c r="A3471" s="14" t="s">
        <v>20337</v>
      </c>
      <c r="B3471" s="7">
        <v>6.8</v>
      </c>
    </row>
    <row r="3472" spans="1:2" x14ac:dyDescent="0.3">
      <c r="A3472" s="15" t="s">
        <v>1671</v>
      </c>
      <c r="B3472" s="9">
        <v>4.5999999999999996</v>
      </c>
    </row>
    <row r="3473" spans="1:2" x14ac:dyDescent="0.3">
      <c r="A3473" s="14" t="s">
        <v>2527</v>
      </c>
      <c r="B3473" s="7">
        <v>7</v>
      </c>
    </row>
    <row r="3474" spans="1:2" x14ac:dyDescent="0.3">
      <c r="A3474" s="15" t="s">
        <v>20374</v>
      </c>
      <c r="B3474" s="9">
        <v>6.7</v>
      </c>
    </row>
    <row r="3475" spans="1:2" x14ac:dyDescent="0.3">
      <c r="A3475" s="14" t="s">
        <v>2527</v>
      </c>
      <c r="B3475" s="7">
        <v>5.8</v>
      </c>
    </row>
    <row r="3476" spans="1:2" x14ac:dyDescent="0.3">
      <c r="A3476" s="15" t="s">
        <v>3409</v>
      </c>
      <c r="B3476" s="9">
        <v>4.5</v>
      </c>
    </row>
    <row r="3477" spans="1:2" x14ac:dyDescent="0.3">
      <c r="A3477" s="14" t="s">
        <v>3409</v>
      </c>
      <c r="B3477" s="7">
        <v>6.2</v>
      </c>
    </row>
    <row r="3478" spans="1:2" x14ac:dyDescent="0.3">
      <c r="A3478" s="15" t="s">
        <v>214</v>
      </c>
      <c r="B3478" s="9">
        <v>6.6</v>
      </c>
    </row>
    <row r="3479" spans="1:2" x14ac:dyDescent="0.3">
      <c r="A3479" s="14" t="s">
        <v>3409</v>
      </c>
      <c r="B3479" s="7">
        <v>6.6</v>
      </c>
    </row>
    <row r="3480" spans="1:2" x14ac:dyDescent="0.3">
      <c r="A3480" s="15" t="s">
        <v>15140</v>
      </c>
      <c r="B3480" s="9">
        <v>7.8</v>
      </c>
    </row>
    <row r="3481" spans="1:2" x14ac:dyDescent="0.3">
      <c r="A3481" s="14" t="s">
        <v>20523</v>
      </c>
      <c r="B3481" s="7">
        <v>7.7</v>
      </c>
    </row>
    <row r="3482" spans="1:2" x14ac:dyDescent="0.3">
      <c r="A3482" s="15" t="s">
        <v>20546</v>
      </c>
      <c r="B3482" s="9">
        <v>5.7</v>
      </c>
    </row>
    <row r="3483" spans="1:2" x14ac:dyDescent="0.3">
      <c r="A3483" s="14" t="s">
        <v>1935</v>
      </c>
      <c r="B3483" s="7">
        <v>7.1</v>
      </c>
    </row>
    <row r="3484" spans="1:2" x14ac:dyDescent="0.3">
      <c r="A3484" s="15" t="s">
        <v>5324</v>
      </c>
      <c r="B3484" s="9">
        <v>6.4</v>
      </c>
    </row>
    <row r="3485" spans="1:2" x14ac:dyDescent="0.3">
      <c r="A3485" s="14" t="s">
        <v>1924</v>
      </c>
      <c r="B3485" s="7">
        <v>7</v>
      </c>
    </row>
    <row r="3486" spans="1:2" x14ac:dyDescent="0.3">
      <c r="A3486" s="15" t="s">
        <v>3409</v>
      </c>
      <c r="B3486" s="9">
        <v>5.8</v>
      </c>
    </row>
    <row r="3487" spans="1:2" x14ac:dyDescent="0.3">
      <c r="A3487" s="14" t="s">
        <v>20639</v>
      </c>
      <c r="B3487" s="7">
        <v>7.8</v>
      </c>
    </row>
    <row r="3488" spans="1:2" x14ac:dyDescent="0.3">
      <c r="A3488" s="15" t="s">
        <v>3409</v>
      </c>
      <c r="B3488" s="9">
        <v>7.2</v>
      </c>
    </row>
    <row r="3489" spans="1:2" x14ac:dyDescent="0.3">
      <c r="A3489" s="14" t="s">
        <v>4384</v>
      </c>
      <c r="B3489" s="7">
        <v>5.6</v>
      </c>
    </row>
    <row r="3490" spans="1:2" x14ac:dyDescent="0.3">
      <c r="A3490" s="15" t="s">
        <v>214</v>
      </c>
      <c r="B3490" s="9">
        <v>6.8</v>
      </c>
    </row>
    <row r="3491" spans="1:2" x14ac:dyDescent="0.3">
      <c r="A3491" s="14" t="s">
        <v>5324</v>
      </c>
      <c r="B3491" s="7">
        <v>7.3</v>
      </c>
    </row>
    <row r="3492" spans="1:2" x14ac:dyDescent="0.3">
      <c r="A3492" s="15" t="s">
        <v>6199</v>
      </c>
      <c r="B3492" s="9">
        <v>7.3</v>
      </c>
    </row>
    <row r="3493" spans="1:2" x14ac:dyDescent="0.3">
      <c r="A3493" s="14" t="s">
        <v>17534</v>
      </c>
      <c r="B3493" s="7">
        <v>6.6</v>
      </c>
    </row>
    <row r="3494" spans="1:2" x14ac:dyDescent="0.3">
      <c r="A3494" s="15" t="s">
        <v>7043</v>
      </c>
      <c r="B3494" s="9">
        <v>7.5</v>
      </c>
    </row>
    <row r="3495" spans="1:2" x14ac:dyDescent="0.3">
      <c r="A3495" s="14" t="s">
        <v>1935</v>
      </c>
      <c r="B3495" s="7">
        <v>7.8</v>
      </c>
    </row>
    <row r="3496" spans="1:2" x14ac:dyDescent="0.3">
      <c r="A3496" s="15" t="s">
        <v>11575</v>
      </c>
      <c r="B3496" s="9">
        <v>6.7</v>
      </c>
    </row>
    <row r="3497" spans="1:2" x14ac:dyDescent="0.3">
      <c r="A3497" s="14" t="s">
        <v>1935</v>
      </c>
      <c r="B3497" s="7">
        <v>7.5</v>
      </c>
    </row>
    <row r="3498" spans="1:2" x14ac:dyDescent="0.3">
      <c r="A3498" s="15" t="s">
        <v>5544</v>
      </c>
      <c r="B3498" s="9">
        <v>6.3</v>
      </c>
    </row>
    <row r="3499" spans="1:2" x14ac:dyDescent="0.3">
      <c r="A3499" s="14" t="s">
        <v>4262</v>
      </c>
      <c r="B3499" s="7">
        <v>6.3</v>
      </c>
    </row>
    <row r="3500" spans="1:2" x14ac:dyDescent="0.3">
      <c r="A3500" s="15" t="s">
        <v>214</v>
      </c>
      <c r="B3500" s="9">
        <v>6.8</v>
      </c>
    </row>
    <row r="3501" spans="1:2" x14ac:dyDescent="0.3">
      <c r="A3501" s="14" t="s">
        <v>214</v>
      </c>
      <c r="B3501" s="7">
        <v>7.8</v>
      </c>
    </row>
    <row r="3502" spans="1:2" x14ac:dyDescent="0.3">
      <c r="A3502" s="15" t="s">
        <v>214</v>
      </c>
      <c r="B3502" s="9">
        <v>6.9</v>
      </c>
    </row>
    <row r="3503" spans="1:2" x14ac:dyDescent="0.3">
      <c r="A3503" s="14" t="s">
        <v>2527</v>
      </c>
      <c r="B3503" s="7">
        <v>4.3</v>
      </c>
    </row>
    <row r="3504" spans="1:2" x14ac:dyDescent="0.3">
      <c r="A3504" s="15" t="s">
        <v>1415</v>
      </c>
      <c r="B3504" s="9">
        <v>7.2</v>
      </c>
    </row>
    <row r="3505" spans="1:2" x14ac:dyDescent="0.3">
      <c r="A3505" s="14" t="s">
        <v>1415</v>
      </c>
      <c r="B3505" s="7">
        <v>7.3</v>
      </c>
    </row>
    <row r="3506" spans="1:2" x14ac:dyDescent="0.3">
      <c r="A3506" s="15" t="s">
        <v>4824</v>
      </c>
      <c r="B3506" s="9">
        <v>7.2</v>
      </c>
    </row>
    <row r="3507" spans="1:2" x14ac:dyDescent="0.3">
      <c r="A3507" s="14" t="s">
        <v>8060</v>
      </c>
      <c r="B3507" s="7">
        <v>5.4</v>
      </c>
    </row>
    <row r="3508" spans="1:2" x14ac:dyDescent="0.3">
      <c r="A3508" s="15" t="s">
        <v>1415</v>
      </c>
      <c r="B3508" s="9">
        <v>7.1</v>
      </c>
    </row>
    <row r="3509" spans="1:2" x14ac:dyDescent="0.3">
      <c r="A3509" s="14" t="s">
        <v>7123</v>
      </c>
      <c r="B3509" s="7">
        <v>6.8</v>
      </c>
    </row>
    <row r="3510" spans="1:2" x14ac:dyDescent="0.3">
      <c r="A3510" s="15" t="s">
        <v>3409</v>
      </c>
      <c r="B3510" s="9">
        <v>7</v>
      </c>
    </row>
    <row r="3511" spans="1:2" x14ac:dyDescent="0.3">
      <c r="A3511" s="14" t="s">
        <v>2527</v>
      </c>
      <c r="B3511" s="7">
        <v>7.4</v>
      </c>
    </row>
    <row r="3512" spans="1:2" x14ac:dyDescent="0.3">
      <c r="A3512" s="15" t="s">
        <v>1415</v>
      </c>
      <c r="B3512" s="9">
        <v>6.7</v>
      </c>
    </row>
    <row r="3513" spans="1:2" x14ac:dyDescent="0.3">
      <c r="A3513" s="14" t="s">
        <v>3831</v>
      </c>
      <c r="B3513" s="7">
        <v>7.2</v>
      </c>
    </row>
    <row r="3514" spans="1:2" x14ac:dyDescent="0.3">
      <c r="A3514" s="15" t="s">
        <v>3124</v>
      </c>
      <c r="B3514" s="9">
        <v>7.5</v>
      </c>
    </row>
    <row r="3515" spans="1:2" x14ac:dyDescent="0.3">
      <c r="A3515" s="14" t="s">
        <v>2664</v>
      </c>
      <c r="B3515" s="7">
        <v>6.8</v>
      </c>
    </row>
    <row r="3516" spans="1:2" x14ac:dyDescent="0.3">
      <c r="A3516" s="15" t="s">
        <v>2125</v>
      </c>
      <c r="B3516" s="9">
        <v>7.9</v>
      </c>
    </row>
    <row r="3517" spans="1:2" x14ac:dyDescent="0.3">
      <c r="A3517" s="14" t="s">
        <v>3409</v>
      </c>
      <c r="B3517" s="7">
        <v>6.7</v>
      </c>
    </row>
    <row r="3518" spans="1:2" x14ac:dyDescent="0.3">
      <c r="A3518" s="15" t="s">
        <v>1681</v>
      </c>
      <c r="B3518" s="9">
        <v>5.8</v>
      </c>
    </row>
    <row r="3519" spans="1:2" x14ac:dyDescent="0.3">
      <c r="A3519" s="14" t="s">
        <v>2125</v>
      </c>
      <c r="B3519" s="7">
        <v>6.5</v>
      </c>
    </row>
    <row r="3520" spans="1:2" x14ac:dyDescent="0.3">
      <c r="A3520" s="15" t="s">
        <v>3409</v>
      </c>
      <c r="B3520" s="9">
        <v>7.2</v>
      </c>
    </row>
    <row r="3521" spans="1:2" x14ac:dyDescent="0.3">
      <c r="A3521" s="14" t="s">
        <v>5103</v>
      </c>
      <c r="B3521" s="7">
        <v>6.5</v>
      </c>
    </row>
    <row r="3522" spans="1:2" x14ac:dyDescent="0.3">
      <c r="A3522" s="15" t="s">
        <v>1681</v>
      </c>
      <c r="B3522" s="9">
        <v>6.2</v>
      </c>
    </row>
    <row r="3523" spans="1:2" x14ac:dyDescent="0.3">
      <c r="A3523" s="14" t="s">
        <v>3932</v>
      </c>
      <c r="B3523" s="7">
        <v>8.6</v>
      </c>
    </row>
    <row r="3524" spans="1:2" x14ac:dyDescent="0.3">
      <c r="A3524" s="15" t="s">
        <v>3409</v>
      </c>
      <c r="B3524" s="9">
        <v>6.5</v>
      </c>
    </row>
    <row r="3525" spans="1:2" x14ac:dyDescent="0.3">
      <c r="A3525" s="14" t="s">
        <v>2786</v>
      </c>
      <c r="B3525" s="7">
        <v>6.3</v>
      </c>
    </row>
    <row r="3526" spans="1:2" x14ac:dyDescent="0.3">
      <c r="A3526" s="15" t="s">
        <v>2527</v>
      </c>
      <c r="B3526" s="9">
        <v>4.3</v>
      </c>
    </row>
    <row r="3527" spans="1:2" x14ac:dyDescent="0.3">
      <c r="A3527" s="14" t="s">
        <v>1671</v>
      </c>
      <c r="B3527" s="7">
        <v>6.1</v>
      </c>
    </row>
    <row r="3528" spans="1:2" x14ac:dyDescent="0.3">
      <c r="A3528" s="15" t="s">
        <v>3396</v>
      </c>
      <c r="B3528" s="9">
        <v>5.8</v>
      </c>
    </row>
    <row r="3529" spans="1:2" x14ac:dyDescent="0.3">
      <c r="A3529" s="14" t="s">
        <v>7406</v>
      </c>
      <c r="B3529" s="7">
        <v>6.7</v>
      </c>
    </row>
    <row r="3530" spans="1:2" x14ac:dyDescent="0.3">
      <c r="A3530" s="15" t="s">
        <v>3409</v>
      </c>
      <c r="B3530" s="9">
        <v>6.7</v>
      </c>
    </row>
    <row r="3531" spans="1:2" x14ac:dyDescent="0.3">
      <c r="A3531" s="14" t="s">
        <v>895</v>
      </c>
      <c r="B3531" s="7">
        <v>5.0999999999999996</v>
      </c>
    </row>
    <row r="3532" spans="1:2" x14ac:dyDescent="0.3">
      <c r="A3532" s="15" t="s">
        <v>6030</v>
      </c>
      <c r="B3532" s="9">
        <v>7.7</v>
      </c>
    </row>
    <row r="3533" spans="1:2" x14ac:dyDescent="0.3">
      <c r="A3533" s="14" t="s">
        <v>3409</v>
      </c>
      <c r="B3533" s="7">
        <v>6.7</v>
      </c>
    </row>
    <row r="3534" spans="1:2" x14ac:dyDescent="0.3">
      <c r="A3534" s="15" t="s">
        <v>21119</v>
      </c>
      <c r="B3534" s="9">
        <v>6.6</v>
      </c>
    </row>
    <row r="3535" spans="1:2" x14ac:dyDescent="0.3">
      <c r="A3535" s="14" t="s">
        <v>1009</v>
      </c>
      <c r="B3535" s="7">
        <v>8.1999999999999993</v>
      </c>
    </row>
    <row r="3536" spans="1:2" x14ac:dyDescent="0.3">
      <c r="A3536" s="15" t="s">
        <v>3409</v>
      </c>
      <c r="B3536" s="9">
        <v>8.1</v>
      </c>
    </row>
    <row r="3537" spans="1:2" x14ac:dyDescent="0.3">
      <c r="A3537" s="14" t="s">
        <v>2527</v>
      </c>
      <c r="B3537" s="7">
        <v>7.2</v>
      </c>
    </row>
    <row r="3538" spans="1:2" x14ac:dyDescent="0.3">
      <c r="A3538" s="15" t="s">
        <v>3409</v>
      </c>
      <c r="B3538" s="9">
        <v>7.4</v>
      </c>
    </row>
    <row r="3539" spans="1:2" x14ac:dyDescent="0.3">
      <c r="A3539" s="14" t="s">
        <v>3409</v>
      </c>
      <c r="B3539" s="7">
        <v>6.5</v>
      </c>
    </row>
    <row r="3540" spans="1:2" x14ac:dyDescent="0.3">
      <c r="A3540" s="15" t="s">
        <v>7579</v>
      </c>
      <c r="B3540" s="9">
        <v>5.7</v>
      </c>
    </row>
    <row r="3541" spans="1:2" x14ac:dyDescent="0.3">
      <c r="A3541" s="14" t="s">
        <v>1671</v>
      </c>
      <c r="B3541" s="7">
        <v>6.2</v>
      </c>
    </row>
    <row r="3542" spans="1:2" x14ac:dyDescent="0.3">
      <c r="A3542" s="15" t="s">
        <v>11250</v>
      </c>
      <c r="B3542" s="9">
        <v>3.3</v>
      </c>
    </row>
    <row r="3543" spans="1:2" x14ac:dyDescent="0.3">
      <c r="A3543" s="14" t="s">
        <v>3030</v>
      </c>
      <c r="B3543" s="7">
        <v>6.1</v>
      </c>
    </row>
    <row r="3544" spans="1:2" x14ac:dyDescent="0.3">
      <c r="A3544" s="15" t="s">
        <v>6199</v>
      </c>
      <c r="B3544" s="9">
        <v>5.7</v>
      </c>
    </row>
    <row r="3545" spans="1:2" x14ac:dyDescent="0.3">
      <c r="A3545" s="14" t="s">
        <v>3409</v>
      </c>
      <c r="B3545" s="7">
        <v>7.2</v>
      </c>
    </row>
    <row r="3546" spans="1:2" x14ac:dyDescent="0.3">
      <c r="A3546" s="15" t="s">
        <v>3030</v>
      </c>
      <c r="B3546" s="9">
        <v>7.7</v>
      </c>
    </row>
    <row r="3547" spans="1:2" x14ac:dyDescent="0.3">
      <c r="A3547" s="14" t="s">
        <v>12488</v>
      </c>
      <c r="B3547" s="7">
        <v>7.1</v>
      </c>
    </row>
    <row r="3548" spans="1:2" x14ac:dyDescent="0.3">
      <c r="A3548" s="15" t="s">
        <v>2527</v>
      </c>
      <c r="B3548" s="9">
        <v>7</v>
      </c>
    </row>
    <row r="3549" spans="1:2" x14ac:dyDescent="0.3">
      <c r="A3549" s="14" t="s">
        <v>1415</v>
      </c>
      <c r="B3549" s="7">
        <v>7.4</v>
      </c>
    </row>
    <row r="3550" spans="1:2" x14ac:dyDescent="0.3">
      <c r="A3550" s="15" t="s">
        <v>3409</v>
      </c>
      <c r="B3550" s="9">
        <v>7.7</v>
      </c>
    </row>
    <row r="3551" spans="1:2" x14ac:dyDescent="0.3">
      <c r="A3551" s="14" t="s">
        <v>2527</v>
      </c>
      <c r="B3551" s="7">
        <v>6.6</v>
      </c>
    </row>
    <row r="3552" spans="1:2" x14ac:dyDescent="0.3">
      <c r="A3552" s="15" t="s">
        <v>3794</v>
      </c>
      <c r="B3552" s="9">
        <v>6</v>
      </c>
    </row>
    <row r="3553" spans="1:2" x14ac:dyDescent="0.3">
      <c r="A3553" s="14" t="s">
        <v>2125</v>
      </c>
      <c r="B3553" s="7">
        <v>8.4</v>
      </c>
    </row>
    <row r="3554" spans="1:2" x14ac:dyDescent="0.3">
      <c r="A3554" s="15" t="s">
        <v>15011</v>
      </c>
      <c r="B3554" s="9">
        <v>8.9</v>
      </c>
    </row>
    <row r="3555" spans="1:2" x14ac:dyDescent="0.3">
      <c r="A3555" s="14" t="s">
        <v>2527</v>
      </c>
      <c r="B3555" s="7">
        <v>7.9</v>
      </c>
    </row>
    <row r="3556" spans="1:2" x14ac:dyDescent="0.3">
      <c r="A3556" s="15" t="s">
        <v>2527</v>
      </c>
      <c r="B3556" s="9">
        <v>6</v>
      </c>
    </row>
    <row r="3557" spans="1:2" x14ac:dyDescent="0.3">
      <c r="A3557" s="14" t="s">
        <v>6419</v>
      </c>
      <c r="B3557" s="7">
        <v>6.1</v>
      </c>
    </row>
    <row r="3558" spans="1:2" x14ac:dyDescent="0.3">
      <c r="A3558" s="15" t="s">
        <v>67</v>
      </c>
      <c r="B3558" s="9">
        <v>7.4</v>
      </c>
    </row>
    <row r="3559" spans="1:2" x14ac:dyDescent="0.3">
      <c r="A3559" s="14" t="s">
        <v>17534</v>
      </c>
      <c r="B3559" s="7">
        <v>6.2</v>
      </c>
    </row>
    <row r="3560" spans="1:2" x14ac:dyDescent="0.3">
      <c r="A3560" s="15" t="s">
        <v>2527</v>
      </c>
      <c r="B3560" s="9">
        <v>7.2</v>
      </c>
    </row>
    <row r="3561" spans="1:2" x14ac:dyDescent="0.3">
      <c r="A3561" s="14" t="s">
        <v>21401</v>
      </c>
      <c r="B3561" s="7">
        <v>6.2</v>
      </c>
    </row>
    <row r="3562" spans="1:2" x14ac:dyDescent="0.3">
      <c r="A3562" s="15" t="s">
        <v>1671</v>
      </c>
      <c r="B3562" s="9">
        <v>6.8</v>
      </c>
    </row>
    <row r="3563" spans="1:2" x14ac:dyDescent="0.3">
      <c r="A3563" s="14" t="s">
        <v>2125</v>
      </c>
      <c r="B3563" s="7">
        <v>7.7</v>
      </c>
    </row>
    <row r="3564" spans="1:2" x14ac:dyDescent="0.3">
      <c r="A3564" s="15" t="s">
        <v>19848</v>
      </c>
      <c r="B3564" s="9">
        <v>5.9</v>
      </c>
    </row>
    <row r="3565" spans="1:2" x14ac:dyDescent="0.3">
      <c r="A3565" s="14" t="s">
        <v>21447</v>
      </c>
      <c r="B3565" s="7">
        <v>7</v>
      </c>
    </row>
    <row r="3566" spans="1:2" x14ac:dyDescent="0.3">
      <c r="A3566" s="15" t="s">
        <v>2954</v>
      </c>
      <c r="B3566" s="9">
        <v>6.1</v>
      </c>
    </row>
    <row r="3567" spans="1:2" x14ac:dyDescent="0.3">
      <c r="A3567" s="14" t="s">
        <v>334</v>
      </c>
      <c r="B3567" s="7">
        <v>7.6</v>
      </c>
    </row>
    <row r="3568" spans="1:2" x14ac:dyDescent="0.3">
      <c r="A3568" s="15" t="s">
        <v>3794</v>
      </c>
      <c r="B3568" s="9">
        <v>8.1</v>
      </c>
    </row>
    <row r="3569" spans="1:2" x14ac:dyDescent="0.3">
      <c r="A3569" s="14" t="s">
        <v>3030</v>
      </c>
      <c r="B3569" s="7">
        <v>5.7</v>
      </c>
    </row>
    <row r="3570" spans="1:2" x14ac:dyDescent="0.3">
      <c r="A3570" s="15" t="s">
        <v>6403</v>
      </c>
      <c r="B3570" s="9">
        <v>6.6</v>
      </c>
    </row>
    <row r="3571" spans="1:2" x14ac:dyDescent="0.3">
      <c r="A3571" s="14" t="s">
        <v>50</v>
      </c>
      <c r="B3571" s="7">
        <v>7.3</v>
      </c>
    </row>
    <row r="3572" spans="1:2" x14ac:dyDescent="0.3">
      <c r="A3572" s="15" t="s">
        <v>4277</v>
      </c>
      <c r="B3572" s="9">
        <v>5</v>
      </c>
    </row>
    <row r="3573" spans="1:2" x14ac:dyDescent="0.3">
      <c r="A3573" s="14" t="s">
        <v>7406</v>
      </c>
      <c r="B3573" s="7">
        <v>7</v>
      </c>
    </row>
    <row r="3574" spans="1:2" x14ac:dyDescent="0.3">
      <c r="A3574" s="15" t="s">
        <v>3409</v>
      </c>
      <c r="B3574" s="9">
        <v>3.4</v>
      </c>
    </row>
    <row r="3575" spans="1:2" x14ac:dyDescent="0.3">
      <c r="A3575" s="14" t="s">
        <v>6132</v>
      </c>
      <c r="B3575" s="7">
        <v>5.9</v>
      </c>
    </row>
    <row r="3576" spans="1:2" x14ac:dyDescent="0.3">
      <c r="A3576" s="15" t="s">
        <v>5664</v>
      </c>
      <c r="B3576" s="9">
        <v>6</v>
      </c>
    </row>
    <row r="3577" spans="1:2" x14ac:dyDescent="0.3">
      <c r="A3577" s="14" t="s">
        <v>214</v>
      </c>
      <c r="B3577" s="7">
        <v>7.4</v>
      </c>
    </row>
    <row r="3578" spans="1:2" x14ac:dyDescent="0.3">
      <c r="A3578" s="15" t="s">
        <v>5383</v>
      </c>
      <c r="B3578" s="9">
        <v>7.4</v>
      </c>
    </row>
    <row r="3579" spans="1:2" x14ac:dyDescent="0.3">
      <c r="A3579" s="14" t="s">
        <v>6403</v>
      </c>
      <c r="B3579" s="7">
        <v>4.2</v>
      </c>
    </row>
    <row r="3580" spans="1:2" x14ac:dyDescent="0.3">
      <c r="A3580" s="15" t="s">
        <v>5510</v>
      </c>
      <c r="B3580" s="9">
        <v>6.2</v>
      </c>
    </row>
    <row r="3581" spans="1:2" x14ac:dyDescent="0.3">
      <c r="A3581" s="14" t="s">
        <v>17700</v>
      </c>
      <c r="B3581" s="7">
        <v>5.4</v>
      </c>
    </row>
    <row r="3582" spans="1:2" x14ac:dyDescent="0.3">
      <c r="A3582" s="15" t="s">
        <v>5022</v>
      </c>
      <c r="B3582" s="9">
        <v>7.2</v>
      </c>
    </row>
    <row r="3583" spans="1:2" x14ac:dyDescent="0.3">
      <c r="A3583" s="14" t="s">
        <v>1415</v>
      </c>
      <c r="B3583" s="7">
        <v>6.7</v>
      </c>
    </row>
    <row r="3584" spans="1:2" x14ac:dyDescent="0.3">
      <c r="A3584" s="15" t="s">
        <v>1935</v>
      </c>
      <c r="B3584" s="9">
        <v>7.2</v>
      </c>
    </row>
    <row r="3585" spans="1:2" x14ac:dyDescent="0.3">
      <c r="A3585" s="14" t="s">
        <v>4068</v>
      </c>
      <c r="B3585" s="7">
        <v>7.4</v>
      </c>
    </row>
    <row r="3586" spans="1:2" x14ac:dyDescent="0.3">
      <c r="A3586" s="15" t="s">
        <v>2527</v>
      </c>
      <c r="B3586" s="9">
        <v>5.6</v>
      </c>
    </row>
    <row r="3587" spans="1:2" x14ac:dyDescent="0.3">
      <c r="A3587" s="14" t="s">
        <v>1415</v>
      </c>
      <c r="B3587" s="7">
        <v>6.8</v>
      </c>
    </row>
    <row r="3588" spans="1:2" x14ac:dyDescent="0.3">
      <c r="A3588" s="15" t="s">
        <v>67</v>
      </c>
      <c r="B3588" s="9">
        <v>7.7</v>
      </c>
    </row>
    <row r="3589" spans="1:2" x14ac:dyDescent="0.3">
      <c r="A3589" s="14" t="s">
        <v>4479</v>
      </c>
      <c r="B3589" s="7">
        <v>7</v>
      </c>
    </row>
    <row r="3590" spans="1:2" x14ac:dyDescent="0.3">
      <c r="A3590" s="15" t="s">
        <v>3409</v>
      </c>
      <c r="B3590" s="9">
        <v>7.2</v>
      </c>
    </row>
    <row r="3591" spans="1:2" x14ac:dyDescent="0.3">
      <c r="A3591" s="14" t="s">
        <v>3082</v>
      </c>
      <c r="B3591" s="7">
        <v>7.2</v>
      </c>
    </row>
    <row r="3592" spans="1:2" x14ac:dyDescent="0.3">
      <c r="A3592" s="15" t="s">
        <v>214</v>
      </c>
      <c r="B3592" s="9">
        <v>6.2</v>
      </c>
    </row>
    <row r="3593" spans="1:2" x14ac:dyDescent="0.3">
      <c r="A3593" s="14" t="s">
        <v>5482</v>
      </c>
      <c r="B3593" s="7">
        <v>6.2</v>
      </c>
    </row>
    <row r="3594" spans="1:2" x14ac:dyDescent="0.3">
      <c r="A3594" s="15" t="s">
        <v>214</v>
      </c>
      <c r="B3594" s="9">
        <v>6.9</v>
      </c>
    </row>
    <row r="3595" spans="1:2" x14ac:dyDescent="0.3">
      <c r="A3595" s="14" t="s">
        <v>2527</v>
      </c>
      <c r="B3595" s="7">
        <v>7</v>
      </c>
    </row>
    <row r="3596" spans="1:2" x14ac:dyDescent="0.3">
      <c r="A3596" s="15" t="s">
        <v>3409</v>
      </c>
      <c r="B3596" s="9">
        <v>6.7</v>
      </c>
    </row>
    <row r="3597" spans="1:2" x14ac:dyDescent="0.3">
      <c r="A3597" s="14" t="s">
        <v>1681</v>
      </c>
      <c r="B3597" s="7">
        <v>3.6</v>
      </c>
    </row>
    <row r="3598" spans="1:2" x14ac:dyDescent="0.3">
      <c r="A3598" s="15" t="s">
        <v>2490</v>
      </c>
      <c r="B3598" s="9">
        <v>7.4</v>
      </c>
    </row>
    <row r="3599" spans="1:2" x14ac:dyDescent="0.3">
      <c r="A3599" s="14" t="s">
        <v>1415</v>
      </c>
      <c r="B3599" s="7">
        <v>6.1</v>
      </c>
    </row>
    <row r="3600" spans="1:2" x14ac:dyDescent="0.3">
      <c r="A3600" s="15" t="s">
        <v>21755</v>
      </c>
      <c r="B3600" s="9">
        <v>8.1999999999999993</v>
      </c>
    </row>
    <row r="3601" spans="1:2" x14ac:dyDescent="0.3">
      <c r="A3601" s="14" t="s">
        <v>17956</v>
      </c>
      <c r="B3601" s="7">
        <v>7.7</v>
      </c>
    </row>
    <row r="3602" spans="1:2" x14ac:dyDescent="0.3">
      <c r="A3602" s="15" t="s">
        <v>16528</v>
      </c>
      <c r="B3602" s="9">
        <v>7.3</v>
      </c>
    </row>
    <row r="3603" spans="1:2" x14ac:dyDescent="0.3">
      <c r="A3603" s="14" t="s">
        <v>21786</v>
      </c>
      <c r="B3603" s="7">
        <v>7.6</v>
      </c>
    </row>
    <row r="3604" spans="1:2" x14ac:dyDescent="0.3">
      <c r="A3604" s="15" t="s">
        <v>67</v>
      </c>
      <c r="B3604" s="9">
        <v>6.8</v>
      </c>
    </row>
    <row r="3605" spans="1:2" x14ac:dyDescent="0.3">
      <c r="A3605" s="14" t="s">
        <v>777</v>
      </c>
      <c r="B3605" s="7">
        <v>5.6</v>
      </c>
    </row>
    <row r="3606" spans="1:2" x14ac:dyDescent="0.3">
      <c r="A3606" s="15" t="s">
        <v>10413</v>
      </c>
      <c r="B3606" s="9">
        <v>4.8</v>
      </c>
    </row>
    <row r="3607" spans="1:2" x14ac:dyDescent="0.3">
      <c r="A3607" s="14" t="s">
        <v>6403</v>
      </c>
      <c r="B3607" s="7">
        <v>6.4</v>
      </c>
    </row>
    <row r="3608" spans="1:2" x14ac:dyDescent="0.3">
      <c r="A3608" s="15" t="s">
        <v>5967</v>
      </c>
      <c r="B3608" s="9">
        <v>6.8</v>
      </c>
    </row>
    <row r="3609" spans="1:2" x14ac:dyDescent="0.3">
      <c r="A3609" s="14" t="s">
        <v>1009</v>
      </c>
      <c r="B3609" s="7">
        <v>6.1</v>
      </c>
    </row>
    <row r="3610" spans="1:2" x14ac:dyDescent="0.3">
      <c r="A3610" s="15" t="s">
        <v>971</v>
      </c>
      <c r="B3610" s="9">
        <v>6</v>
      </c>
    </row>
    <row r="3611" spans="1:2" x14ac:dyDescent="0.3">
      <c r="A3611" s="14" t="s">
        <v>2125</v>
      </c>
      <c r="B3611" s="7">
        <v>6.1</v>
      </c>
    </row>
    <row r="3612" spans="1:2" x14ac:dyDescent="0.3">
      <c r="A3612" s="15" t="s">
        <v>1849</v>
      </c>
      <c r="B3612" s="9">
        <v>5.5</v>
      </c>
    </row>
    <row r="3613" spans="1:2" x14ac:dyDescent="0.3">
      <c r="A3613" s="14" t="s">
        <v>2256</v>
      </c>
      <c r="B3613" s="7">
        <v>6.9</v>
      </c>
    </row>
    <row r="3614" spans="1:2" x14ac:dyDescent="0.3">
      <c r="A3614" s="15" t="s">
        <v>777</v>
      </c>
      <c r="B3614" s="9">
        <v>4.0999999999999996</v>
      </c>
    </row>
    <row r="3615" spans="1:2" x14ac:dyDescent="0.3">
      <c r="A3615" s="14" t="s">
        <v>2527</v>
      </c>
      <c r="B3615" s="7">
        <v>5.4</v>
      </c>
    </row>
    <row r="3616" spans="1:2" x14ac:dyDescent="0.3">
      <c r="A3616" s="15" t="s">
        <v>4824</v>
      </c>
      <c r="B3616" s="9">
        <v>8.1999999999999993</v>
      </c>
    </row>
    <row r="3617" spans="1:2" x14ac:dyDescent="0.3">
      <c r="A3617" s="14" t="s">
        <v>1671</v>
      </c>
      <c r="B3617" s="7">
        <v>5.7</v>
      </c>
    </row>
    <row r="3618" spans="1:2" x14ac:dyDescent="0.3">
      <c r="A3618" s="15" t="s">
        <v>3409</v>
      </c>
      <c r="B3618" s="9">
        <v>7.9</v>
      </c>
    </row>
    <row r="3619" spans="1:2" x14ac:dyDescent="0.3">
      <c r="A3619" s="14" t="s">
        <v>2125</v>
      </c>
      <c r="B3619" s="7">
        <v>7.1</v>
      </c>
    </row>
    <row r="3620" spans="1:2" x14ac:dyDescent="0.3">
      <c r="A3620" s="15" t="s">
        <v>4075</v>
      </c>
      <c r="B3620" s="9">
        <v>6.4</v>
      </c>
    </row>
    <row r="3621" spans="1:2" x14ac:dyDescent="0.3">
      <c r="A3621" s="14" t="s">
        <v>6326</v>
      </c>
      <c r="B3621" s="7">
        <v>7.5</v>
      </c>
    </row>
    <row r="3622" spans="1:2" x14ac:dyDescent="0.3">
      <c r="A3622" s="15" t="s">
        <v>22084</v>
      </c>
      <c r="B3622" s="9">
        <v>6.4</v>
      </c>
    </row>
    <row r="3623" spans="1:2" x14ac:dyDescent="0.3">
      <c r="A3623" s="14" t="s">
        <v>3898</v>
      </c>
      <c r="B3623" s="7">
        <v>7.3</v>
      </c>
    </row>
    <row r="3624" spans="1:2" x14ac:dyDescent="0.3">
      <c r="A3624" s="15" t="s">
        <v>1415</v>
      </c>
      <c r="B3624" s="9">
        <v>7.2</v>
      </c>
    </row>
    <row r="3625" spans="1:2" x14ac:dyDescent="0.3">
      <c r="A3625" s="14" t="s">
        <v>1671</v>
      </c>
      <c r="B3625" s="7">
        <v>6</v>
      </c>
    </row>
    <row r="3626" spans="1:2" x14ac:dyDescent="0.3">
      <c r="A3626" s="15" t="s">
        <v>22124</v>
      </c>
      <c r="B3626" s="9">
        <v>5.6</v>
      </c>
    </row>
    <row r="3627" spans="1:2" x14ac:dyDescent="0.3">
      <c r="A3627" s="14" t="s">
        <v>8060</v>
      </c>
      <c r="B3627" s="7">
        <v>8.4</v>
      </c>
    </row>
    <row r="3628" spans="1:2" x14ac:dyDescent="0.3">
      <c r="A3628" s="15" t="s">
        <v>2527</v>
      </c>
      <c r="B3628" s="9">
        <v>7.5</v>
      </c>
    </row>
    <row r="3629" spans="1:2" x14ac:dyDescent="0.3">
      <c r="A3629" s="14" t="s">
        <v>214</v>
      </c>
      <c r="B3629" s="7">
        <v>7.2</v>
      </c>
    </row>
    <row r="3630" spans="1:2" x14ac:dyDescent="0.3">
      <c r="A3630" s="15" t="s">
        <v>214</v>
      </c>
      <c r="B3630" s="9">
        <v>7.2</v>
      </c>
    </row>
    <row r="3631" spans="1:2" x14ac:dyDescent="0.3">
      <c r="A3631" s="14" t="s">
        <v>4075</v>
      </c>
      <c r="B3631" s="7">
        <v>6.5</v>
      </c>
    </row>
    <row r="3632" spans="1:2" x14ac:dyDescent="0.3">
      <c r="A3632" s="15" t="s">
        <v>1671</v>
      </c>
      <c r="B3632" s="9">
        <v>5.0999999999999996</v>
      </c>
    </row>
    <row r="3633" spans="1:2" x14ac:dyDescent="0.3">
      <c r="A3633" s="14" t="s">
        <v>7579</v>
      </c>
      <c r="B3633" s="7">
        <v>6.4</v>
      </c>
    </row>
    <row r="3634" spans="1:2" x14ac:dyDescent="0.3">
      <c r="A3634" s="15" t="s">
        <v>22216</v>
      </c>
      <c r="B3634" s="9">
        <v>6.8</v>
      </c>
    </row>
    <row r="3635" spans="1:2" x14ac:dyDescent="0.3">
      <c r="A3635" s="14" t="s">
        <v>5510</v>
      </c>
      <c r="B3635" s="7">
        <v>7.5</v>
      </c>
    </row>
    <row r="3636" spans="1:2" x14ac:dyDescent="0.3">
      <c r="A3636" s="15" t="s">
        <v>22240</v>
      </c>
      <c r="B3636" s="9">
        <v>6.9</v>
      </c>
    </row>
    <row r="3637" spans="1:2" x14ac:dyDescent="0.3">
      <c r="A3637" s="14" t="s">
        <v>1415</v>
      </c>
      <c r="B3637" s="7">
        <v>7</v>
      </c>
    </row>
    <row r="3638" spans="1:2" x14ac:dyDescent="0.3">
      <c r="A3638" s="15" t="s">
        <v>6790</v>
      </c>
      <c r="B3638" s="9">
        <v>6.3</v>
      </c>
    </row>
    <row r="3639" spans="1:2" x14ac:dyDescent="0.3">
      <c r="A3639" s="14" t="s">
        <v>6403</v>
      </c>
      <c r="B3639" s="7">
        <v>5.5</v>
      </c>
    </row>
    <row r="3640" spans="1:2" x14ac:dyDescent="0.3">
      <c r="A3640" s="15" t="s">
        <v>3409</v>
      </c>
      <c r="B3640" s="9">
        <v>6.6</v>
      </c>
    </row>
    <row r="3641" spans="1:2" x14ac:dyDescent="0.3">
      <c r="A3641" s="14" t="s">
        <v>6648</v>
      </c>
      <c r="B3641" s="7">
        <v>5.2</v>
      </c>
    </row>
    <row r="3642" spans="1:2" x14ac:dyDescent="0.3">
      <c r="A3642" s="15" t="s">
        <v>22293</v>
      </c>
      <c r="B3642" s="9">
        <v>8.3000000000000007</v>
      </c>
    </row>
    <row r="3643" spans="1:2" x14ac:dyDescent="0.3">
      <c r="A3643" s="14" t="s">
        <v>1935</v>
      </c>
      <c r="B3643" s="7">
        <v>7.2</v>
      </c>
    </row>
    <row r="3644" spans="1:2" x14ac:dyDescent="0.3">
      <c r="A3644" s="15" t="s">
        <v>3409</v>
      </c>
      <c r="B3644" s="9">
        <v>7.2</v>
      </c>
    </row>
    <row r="3645" spans="1:2" x14ac:dyDescent="0.3">
      <c r="A3645" s="14" t="s">
        <v>3409</v>
      </c>
      <c r="B3645" s="7">
        <v>6.5</v>
      </c>
    </row>
    <row r="3646" spans="1:2" x14ac:dyDescent="0.3">
      <c r="A3646" s="15" t="s">
        <v>1671</v>
      </c>
      <c r="B3646" s="9">
        <v>6.5</v>
      </c>
    </row>
    <row r="3647" spans="1:2" x14ac:dyDescent="0.3">
      <c r="A3647" s="14" t="s">
        <v>11250</v>
      </c>
      <c r="B3647" s="7">
        <v>7.8</v>
      </c>
    </row>
    <row r="3648" spans="1:2" x14ac:dyDescent="0.3">
      <c r="A3648" s="15" t="s">
        <v>6403</v>
      </c>
      <c r="B3648" s="9">
        <v>6.4</v>
      </c>
    </row>
    <row r="3649" spans="1:2" x14ac:dyDescent="0.3">
      <c r="A3649" s="14" t="s">
        <v>22394</v>
      </c>
      <c r="B3649" s="7">
        <v>8.1</v>
      </c>
    </row>
    <row r="3650" spans="1:2" x14ac:dyDescent="0.3">
      <c r="A3650" s="15" t="s">
        <v>15140</v>
      </c>
      <c r="B3650" s="9">
        <v>5.6</v>
      </c>
    </row>
    <row r="3651" spans="1:2" x14ac:dyDescent="0.3">
      <c r="A3651" s="14" t="s">
        <v>852</v>
      </c>
      <c r="B3651" s="7">
        <v>5.6</v>
      </c>
    </row>
    <row r="3652" spans="1:2" x14ac:dyDescent="0.3">
      <c r="A3652" s="15" t="s">
        <v>3409</v>
      </c>
      <c r="B3652" s="9">
        <v>6.6</v>
      </c>
    </row>
    <row r="3653" spans="1:2" x14ac:dyDescent="0.3">
      <c r="A3653" s="14" t="s">
        <v>5926</v>
      </c>
      <c r="B3653" s="7">
        <v>7.7</v>
      </c>
    </row>
    <row r="3654" spans="1:2" x14ac:dyDescent="0.3">
      <c r="A3654" s="15" t="s">
        <v>67</v>
      </c>
      <c r="B3654" s="9">
        <v>7.2</v>
      </c>
    </row>
    <row r="3655" spans="1:2" x14ac:dyDescent="0.3">
      <c r="A3655" s="14" t="s">
        <v>214</v>
      </c>
      <c r="B3655" s="7">
        <v>6.5</v>
      </c>
    </row>
    <row r="3656" spans="1:2" x14ac:dyDescent="0.3">
      <c r="A3656" s="15" t="s">
        <v>22492</v>
      </c>
      <c r="B3656" s="9">
        <v>6.1</v>
      </c>
    </row>
    <row r="3657" spans="1:2" x14ac:dyDescent="0.3">
      <c r="A3657" s="14" t="s">
        <v>22499</v>
      </c>
      <c r="B3657" s="7">
        <v>5.7</v>
      </c>
    </row>
    <row r="3658" spans="1:2" x14ac:dyDescent="0.3">
      <c r="A3658" s="15" t="s">
        <v>10222</v>
      </c>
      <c r="B3658" s="9">
        <v>5.9</v>
      </c>
    </row>
    <row r="3659" spans="1:2" x14ac:dyDescent="0.3">
      <c r="A3659" s="14" t="s">
        <v>2527</v>
      </c>
      <c r="B3659" s="7">
        <v>7.7</v>
      </c>
    </row>
    <row r="3660" spans="1:2" x14ac:dyDescent="0.3">
      <c r="A3660" s="15" t="s">
        <v>3409</v>
      </c>
      <c r="B3660" s="9">
        <v>7.1</v>
      </c>
    </row>
    <row r="3661" spans="1:2" x14ac:dyDescent="0.3">
      <c r="A3661" s="14" t="s">
        <v>22537</v>
      </c>
      <c r="B3661" s="7">
        <v>7.6</v>
      </c>
    </row>
    <row r="3662" spans="1:2" x14ac:dyDescent="0.3">
      <c r="A3662" s="15" t="s">
        <v>1415</v>
      </c>
      <c r="B3662" s="9">
        <v>6.4</v>
      </c>
    </row>
    <row r="3663" spans="1:2" x14ac:dyDescent="0.3">
      <c r="A3663" s="14" t="s">
        <v>3409</v>
      </c>
      <c r="B3663" s="7">
        <v>7.4</v>
      </c>
    </row>
    <row r="3664" spans="1:2" x14ac:dyDescent="0.3">
      <c r="A3664" s="15" t="s">
        <v>67</v>
      </c>
      <c r="B3664" s="9">
        <v>6.8</v>
      </c>
    </row>
    <row r="3665" spans="1:2" x14ac:dyDescent="0.3">
      <c r="A3665" s="14" t="s">
        <v>6199</v>
      </c>
      <c r="B3665" s="7">
        <v>6.5</v>
      </c>
    </row>
    <row r="3666" spans="1:2" x14ac:dyDescent="0.3">
      <c r="A3666" s="15" t="s">
        <v>14200</v>
      </c>
      <c r="B3666" s="9">
        <v>6</v>
      </c>
    </row>
    <row r="3667" spans="1:2" x14ac:dyDescent="0.3">
      <c r="A3667" s="14" t="s">
        <v>3409</v>
      </c>
      <c r="B3667" s="7">
        <v>7.3</v>
      </c>
    </row>
    <row r="3668" spans="1:2" x14ac:dyDescent="0.3">
      <c r="A3668" s="15" t="s">
        <v>1935</v>
      </c>
      <c r="B3668" s="9">
        <v>7.3</v>
      </c>
    </row>
    <row r="3669" spans="1:2" x14ac:dyDescent="0.3">
      <c r="A3669" s="14" t="s">
        <v>4824</v>
      </c>
      <c r="B3669" s="7">
        <v>6.5</v>
      </c>
    </row>
    <row r="3670" spans="1:2" x14ac:dyDescent="0.3">
      <c r="A3670" s="15" t="s">
        <v>1681</v>
      </c>
      <c r="B3670" s="9">
        <v>6</v>
      </c>
    </row>
    <row r="3671" spans="1:2" x14ac:dyDescent="0.3">
      <c r="A3671" s="14" t="s">
        <v>2125</v>
      </c>
      <c r="B3671" s="7">
        <v>5.3</v>
      </c>
    </row>
    <row r="3672" spans="1:2" x14ac:dyDescent="0.3">
      <c r="A3672" s="15" t="s">
        <v>2527</v>
      </c>
      <c r="B3672" s="9">
        <v>6.6</v>
      </c>
    </row>
    <row r="3673" spans="1:2" x14ac:dyDescent="0.3">
      <c r="A3673" s="14" t="s">
        <v>67</v>
      </c>
      <c r="B3673" s="7">
        <v>7.1</v>
      </c>
    </row>
    <row r="3674" spans="1:2" x14ac:dyDescent="0.3">
      <c r="A3674" s="15" t="s">
        <v>1023</v>
      </c>
      <c r="B3674" s="9">
        <v>8.6999999999999993</v>
      </c>
    </row>
    <row r="3675" spans="1:2" x14ac:dyDescent="0.3">
      <c r="A3675" s="14" t="s">
        <v>16528</v>
      </c>
      <c r="B3675" s="7">
        <v>8.4</v>
      </c>
    </row>
    <row r="3676" spans="1:2" x14ac:dyDescent="0.3">
      <c r="A3676" s="15" t="s">
        <v>1671</v>
      </c>
      <c r="B3676" s="9">
        <v>6.2</v>
      </c>
    </row>
    <row r="3677" spans="1:2" x14ac:dyDescent="0.3">
      <c r="A3677" s="14" t="s">
        <v>882</v>
      </c>
      <c r="B3677" s="7">
        <v>5.8</v>
      </c>
    </row>
    <row r="3678" spans="1:2" x14ac:dyDescent="0.3">
      <c r="A3678" s="15" t="s">
        <v>1681</v>
      </c>
      <c r="B3678" s="9">
        <v>5.7</v>
      </c>
    </row>
    <row r="3679" spans="1:2" x14ac:dyDescent="0.3">
      <c r="A3679" s="14" t="s">
        <v>3794</v>
      </c>
      <c r="B3679" s="7">
        <v>6.1</v>
      </c>
    </row>
    <row r="3680" spans="1:2" x14ac:dyDescent="0.3">
      <c r="A3680" s="15" t="s">
        <v>2683</v>
      </c>
      <c r="B3680" s="9">
        <v>6.4</v>
      </c>
    </row>
    <row r="3681" spans="1:2" x14ac:dyDescent="0.3">
      <c r="A3681" s="14" t="s">
        <v>1671</v>
      </c>
      <c r="B3681" s="7">
        <v>6.5</v>
      </c>
    </row>
    <row r="3682" spans="1:2" x14ac:dyDescent="0.3">
      <c r="A3682" s="15" t="s">
        <v>7579</v>
      </c>
      <c r="B3682" s="9">
        <v>4.5999999999999996</v>
      </c>
    </row>
    <row r="3683" spans="1:2" x14ac:dyDescent="0.3">
      <c r="A3683" s="14" t="s">
        <v>22749</v>
      </c>
      <c r="B3683" s="7">
        <v>6.8</v>
      </c>
    </row>
    <row r="3684" spans="1:2" x14ac:dyDescent="0.3">
      <c r="A3684" s="15" t="s">
        <v>1935</v>
      </c>
      <c r="B3684" s="9">
        <v>5.9</v>
      </c>
    </row>
    <row r="3685" spans="1:2" x14ac:dyDescent="0.3">
      <c r="A3685" s="14" t="s">
        <v>1961</v>
      </c>
      <c r="B3685" s="7">
        <v>7.7</v>
      </c>
    </row>
    <row r="3686" spans="1:2" x14ac:dyDescent="0.3">
      <c r="A3686" s="15" t="s">
        <v>1415</v>
      </c>
      <c r="B3686" s="9">
        <v>7.1</v>
      </c>
    </row>
    <row r="3687" spans="1:2" x14ac:dyDescent="0.3">
      <c r="A3687" s="14" t="s">
        <v>21447</v>
      </c>
      <c r="B3687" s="7">
        <v>6.2</v>
      </c>
    </row>
    <row r="3688" spans="1:2" x14ac:dyDescent="0.3">
      <c r="A3688" s="15" t="s">
        <v>11250</v>
      </c>
      <c r="B3688" s="9">
        <v>7.7</v>
      </c>
    </row>
    <row r="3689" spans="1:2" x14ac:dyDescent="0.3">
      <c r="A3689" s="14" t="s">
        <v>1415</v>
      </c>
      <c r="B3689" s="7">
        <v>7.5</v>
      </c>
    </row>
    <row r="3690" spans="1:2" x14ac:dyDescent="0.3">
      <c r="A3690" s="15" t="s">
        <v>5788</v>
      </c>
      <c r="B3690" s="9">
        <v>7.6</v>
      </c>
    </row>
    <row r="3691" spans="1:2" x14ac:dyDescent="0.3">
      <c r="A3691" s="14" t="s">
        <v>1671</v>
      </c>
      <c r="B3691" s="7">
        <v>6.9</v>
      </c>
    </row>
    <row r="3692" spans="1:2" x14ac:dyDescent="0.3">
      <c r="A3692" s="15" t="s">
        <v>2125</v>
      </c>
      <c r="B3692" s="9">
        <v>7.1</v>
      </c>
    </row>
    <row r="3693" spans="1:2" x14ac:dyDescent="0.3">
      <c r="A3693" s="14" t="s">
        <v>6403</v>
      </c>
      <c r="B3693" s="7">
        <v>6.3</v>
      </c>
    </row>
    <row r="3694" spans="1:2" x14ac:dyDescent="0.3">
      <c r="A3694" s="15" t="s">
        <v>5419</v>
      </c>
      <c r="B3694" s="9">
        <v>8.3000000000000007</v>
      </c>
    </row>
    <row r="3695" spans="1:2" x14ac:dyDescent="0.3">
      <c r="A3695" s="14" t="s">
        <v>3409</v>
      </c>
      <c r="B3695" s="7">
        <v>7.1</v>
      </c>
    </row>
    <row r="3696" spans="1:2" x14ac:dyDescent="0.3">
      <c r="A3696" s="15" t="s">
        <v>22858</v>
      </c>
      <c r="B3696" s="9">
        <v>4.7</v>
      </c>
    </row>
    <row r="3697" spans="1:2" x14ac:dyDescent="0.3">
      <c r="A3697" s="14" t="s">
        <v>22869</v>
      </c>
      <c r="B3697" s="7">
        <v>7.2</v>
      </c>
    </row>
    <row r="3698" spans="1:2" x14ac:dyDescent="0.3">
      <c r="A3698" s="15" t="s">
        <v>67</v>
      </c>
      <c r="B3698" s="9">
        <v>5.0999999999999996</v>
      </c>
    </row>
    <row r="3699" spans="1:2" x14ac:dyDescent="0.3">
      <c r="A3699" s="14" t="s">
        <v>6403</v>
      </c>
      <c r="B3699" s="7">
        <v>6.9</v>
      </c>
    </row>
    <row r="3700" spans="1:2" x14ac:dyDescent="0.3">
      <c r="A3700" s="15" t="s">
        <v>1681</v>
      </c>
      <c r="B3700" s="9">
        <v>6.1</v>
      </c>
    </row>
    <row r="3701" spans="1:2" x14ac:dyDescent="0.3">
      <c r="A3701" s="14" t="s">
        <v>67</v>
      </c>
      <c r="B3701" s="7">
        <v>7</v>
      </c>
    </row>
    <row r="3702" spans="1:2" x14ac:dyDescent="0.3">
      <c r="A3702" s="15" t="s">
        <v>16971</v>
      </c>
      <c r="B3702" s="9">
        <v>6.3</v>
      </c>
    </row>
    <row r="3703" spans="1:2" x14ac:dyDescent="0.3">
      <c r="A3703" s="14" t="s">
        <v>5544</v>
      </c>
      <c r="B3703" s="7">
        <v>6.1</v>
      </c>
    </row>
    <row r="3704" spans="1:2" x14ac:dyDescent="0.3">
      <c r="A3704" s="15" t="s">
        <v>20327</v>
      </c>
      <c r="B3704" s="9">
        <v>7.2</v>
      </c>
    </row>
    <row r="3705" spans="1:2" x14ac:dyDescent="0.3">
      <c r="A3705" s="14" t="s">
        <v>16528</v>
      </c>
      <c r="B3705" s="7">
        <v>7.8</v>
      </c>
    </row>
    <row r="3706" spans="1:2" x14ac:dyDescent="0.3">
      <c r="A3706" s="15" t="s">
        <v>777</v>
      </c>
      <c r="B3706" s="9">
        <v>4.7</v>
      </c>
    </row>
    <row r="3707" spans="1:2" x14ac:dyDescent="0.3">
      <c r="A3707" s="14" t="s">
        <v>2527</v>
      </c>
      <c r="B3707" s="7">
        <v>6.7</v>
      </c>
    </row>
    <row r="3708" spans="1:2" x14ac:dyDescent="0.3">
      <c r="A3708" s="15" t="s">
        <v>23027</v>
      </c>
      <c r="B3708" s="9">
        <v>6.6</v>
      </c>
    </row>
    <row r="3709" spans="1:2" x14ac:dyDescent="0.3">
      <c r="A3709" s="14" t="s">
        <v>1681</v>
      </c>
      <c r="B3709" s="7">
        <v>6.9</v>
      </c>
    </row>
    <row r="3710" spans="1:2" x14ac:dyDescent="0.3">
      <c r="A3710" s="15" t="s">
        <v>2527</v>
      </c>
      <c r="B3710" s="9">
        <v>7.1</v>
      </c>
    </row>
    <row r="3711" spans="1:2" x14ac:dyDescent="0.3">
      <c r="A3711" s="14" t="s">
        <v>3409</v>
      </c>
      <c r="B3711" s="7">
        <v>6.7</v>
      </c>
    </row>
    <row r="3712" spans="1:2" x14ac:dyDescent="0.3">
      <c r="A3712" s="15" t="s">
        <v>3409</v>
      </c>
      <c r="B3712" s="9">
        <v>7.1</v>
      </c>
    </row>
    <row r="3713" spans="1:2" x14ac:dyDescent="0.3">
      <c r="A3713" s="14" t="s">
        <v>67</v>
      </c>
      <c r="B3713" s="7">
        <v>7.6</v>
      </c>
    </row>
    <row r="3714" spans="1:2" x14ac:dyDescent="0.3">
      <c r="A3714" s="15" t="s">
        <v>214</v>
      </c>
      <c r="B3714" s="9">
        <v>8.1</v>
      </c>
    </row>
    <row r="3715" spans="1:2" x14ac:dyDescent="0.3">
      <c r="A3715" s="14" t="s">
        <v>214</v>
      </c>
      <c r="B3715" s="7">
        <v>5.5</v>
      </c>
    </row>
    <row r="3716" spans="1:2" x14ac:dyDescent="0.3">
      <c r="A3716" s="15" t="s">
        <v>3794</v>
      </c>
      <c r="B3716" s="9">
        <v>6.6</v>
      </c>
    </row>
    <row r="3717" spans="1:2" x14ac:dyDescent="0.3">
      <c r="A3717" s="14" t="s">
        <v>10413</v>
      </c>
      <c r="B3717" s="7">
        <v>4.8</v>
      </c>
    </row>
    <row r="3718" spans="1:2" x14ac:dyDescent="0.3">
      <c r="A3718" s="15" t="s">
        <v>5685</v>
      </c>
      <c r="B3718" s="9">
        <v>6.4</v>
      </c>
    </row>
    <row r="3719" spans="1:2" x14ac:dyDescent="0.3">
      <c r="A3719" s="14" t="s">
        <v>1415</v>
      </c>
      <c r="B3719" s="7">
        <v>7.3</v>
      </c>
    </row>
    <row r="3720" spans="1:2" x14ac:dyDescent="0.3">
      <c r="A3720" s="15" t="s">
        <v>1415</v>
      </c>
      <c r="B3720" s="9">
        <v>6.9</v>
      </c>
    </row>
    <row r="3721" spans="1:2" x14ac:dyDescent="0.3">
      <c r="A3721" s="14" t="s">
        <v>4824</v>
      </c>
      <c r="B3721" s="7">
        <v>7.2</v>
      </c>
    </row>
    <row r="3722" spans="1:2" x14ac:dyDescent="0.3">
      <c r="A3722" s="15" t="s">
        <v>1415</v>
      </c>
      <c r="B3722" s="9">
        <v>6.5</v>
      </c>
    </row>
    <row r="3723" spans="1:2" x14ac:dyDescent="0.3">
      <c r="A3723" s="14" t="s">
        <v>2527</v>
      </c>
      <c r="B3723" s="7">
        <v>6.6</v>
      </c>
    </row>
    <row r="3724" spans="1:2" x14ac:dyDescent="0.3">
      <c r="A3724" s="15" t="s">
        <v>1415</v>
      </c>
      <c r="B3724" s="9">
        <v>6.7</v>
      </c>
    </row>
    <row r="3725" spans="1:2" x14ac:dyDescent="0.3">
      <c r="A3725" s="14" t="s">
        <v>5032</v>
      </c>
      <c r="B3725" s="7">
        <v>7.3</v>
      </c>
    </row>
    <row r="3726" spans="1:2" x14ac:dyDescent="0.3">
      <c r="A3726" s="15" t="s">
        <v>1681</v>
      </c>
      <c r="B3726" s="9">
        <v>6.4</v>
      </c>
    </row>
    <row r="3727" spans="1:2" x14ac:dyDescent="0.3">
      <c r="A3727" s="14" t="s">
        <v>23197</v>
      </c>
      <c r="B3727" s="7">
        <v>7</v>
      </c>
    </row>
    <row r="3728" spans="1:2" x14ac:dyDescent="0.3">
      <c r="A3728" s="15" t="s">
        <v>1924</v>
      </c>
      <c r="B3728" s="9">
        <v>5.5</v>
      </c>
    </row>
    <row r="3729" spans="1:2" x14ac:dyDescent="0.3">
      <c r="A3729" s="14" t="s">
        <v>214</v>
      </c>
      <c r="B3729" s="7">
        <v>6.7</v>
      </c>
    </row>
    <row r="3730" spans="1:2" x14ac:dyDescent="0.3">
      <c r="A3730" s="15" t="s">
        <v>6419</v>
      </c>
      <c r="B3730" s="9">
        <v>6.1</v>
      </c>
    </row>
    <row r="3731" spans="1:2" x14ac:dyDescent="0.3">
      <c r="A3731" s="14" t="s">
        <v>4075</v>
      </c>
      <c r="B3731" s="7">
        <v>3.9</v>
      </c>
    </row>
    <row r="3732" spans="1:2" x14ac:dyDescent="0.3">
      <c r="A3732" s="15" t="s">
        <v>12332</v>
      </c>
      <c r="B3732" s="9">
        <v>6.3</v>
      </c>
    </row>
    <row r="3733" spans="1:2" x14ac:dyDescent="0.3">
      <c r="A3733" s="14" t="s">
        <v>67</v>
      </c>
      <c r="B3733" s="7">
        <v>7.5</v>
      </c>
    </row>
    <row r="3734" spans="1:2" x14ac:dyDescent="0.3">
      <c r="A3734" s="15" t="s">
        <v>3409</v>
      </c>
      <c r="B3734" s="9">
        <v>7</v>
      </c>
    </row>
    <row r="3735" spans="1:2" x14ac:dyDescent="0.3">
      <c r="A3735" s="14" t="s">
        <v>23371</v>
      </c>
      <c r="B3735" s="7">
        <v>6.7</v>
      </c>
    </row>
    <row r="3736" spans="1:2" x14ac:dyDescent="0.3">
      <c r="A3736" s="15" t="s">
        <v>2527</v>
      </c>
      <c r="B3736" s="9">
        <v>7.4</v>
      </c>
    </row>
    <row r="3737" spans="1:2" x14ac:dyDescent="0.3">
      <c r="A3737" s="14" t="s">
        <v>10088</v>
      </c>
      <c r="B3737" s="7">
        <v>8</v>
      </c>
    </row>
    <row r="3738" spans="1:2" x14ac:dyDescent="0.3">
      <c r="A3738" s="15" t="s">
        <v>67</v>
      </c>
      <c r="B3738" s="9">
        <v>7.2</v>
      </c>
    </row>
    <row r="3739" spans="1:2" x14ac:dyDescent="0.3">
      <c r="A3739" s="14" t="s">
        <v>3409</v>
      </c>
      <c r="B3739" s="7">
        <v>6.4</v>
      </c>
    </row>
    <row r="3740" spans="1:2" x14ac:dyDescent="0.3">
      <c r="A3740" s="15" t="s">
        <v>3409</v>
      </c>
      <c r="B3740" s="9">
        <v>6.5</v>
      </c>
    </row>
    <row r="3741" spans="1:2" x14ac:dyDescent="0.3">
      <c r="A3741" s="14" t="s">
        <v>6199</v>
      </c>
      <c r="B3741" s="7">
        <v>6.9</v>
      </c>
    </row>
    <row r="3742" spans="1:2" x14ac:dyDescent="0.3">
      <c r="A3742" s="15" t="s">
        <v>22394</v>
      </c>
      <c r="B3742" s="9">
        <v>7.5</v>
      </c>
    </row>
    <row r="3743" spans="1:2" x14ac:dyDescent="0.3">
      <c r="A3743" s="14" t="s">
        <v>20255</v>
      </c>
      <c r="B3743" s="7">
        <v>7.7</v>
      </c>
    </row>
    <row r="3744" spans="1:2" x14ac:dyDescent="0.3">
      <c r="A3744" s="15" t="s">
        <v>7144</v>
      </c>
      <c r="B3744" s="9">
        <v>8.5</v>
      </c>
    </row>
    <row r="3745" spans="1:2" x14ac:dyDescent="0.3">
      <c r="A3745" s="14" t="s">
        <v>214</v>
      </c>
      <c r="B3745" s="7">
        <v>7.7</v>
      </c>
    </row>
    <row r="3746" spans="1:2" x14ac:dyDescent="0.3">
      <c r="A3746" s="15" t="s">
        <v>1681</v>
      </c>
      <c r="B3746" s="9">
        <v>6.5</v>
      </c>
    </row>
    <row r="3747" spans="1:2" x14ac:dyDescent="0.3">
      <c r="A3747" s="14" t="s">
        <v>5499</v>
      </c>
      <c r="B3747" s="7">
        <v>7</v>
      </c>
    </row>
    <row r="3748" spans="1:2" x14ac:dyDescent="0.3">
      <c r="A3748" s="15" t="s">
        <v>2125</v>
      </c>
      <c r="B3748" s="9">
        <v>5.5</v>
      </c>
    </row>
    <row r="3749" spans="1:2" x14ac:dyDescent="0.3">
      <c r="A3749" s="14" t="s">
        <v>1415</v>
      </c>
      <c r="B3749" s="7">
        <v>6.3</v>
      </c>
    </row>
    <row r="3750" spans="1:2" x14ac:dyDescent="0.3">
      <c r="A3750" s="15" t="s">
        <v>7837</v>
      </c>
      <c r="B3750" s="9">
        <v>7.9</v>
      </c>
    </row>
    <row r="3751" spans="1:2" x14ac:dyDescent="0.3">
      <c r="A3751" s="14" t="s">
        <v>1671</v>
      </c>
      <c r="B3751" s="7">
        <v>7.3</v>
      </c>
    </row>
    <row r="3752" spans="1:2" x14ac:dyDescent="0.3">
      <c r="A3752" s="15" t="s">
        <v>67</v>
      </c>
      <c r="B3752" s="9">
        <v>7.4</v>
      </c>
    </row>
    <row r="3753" spans="1:2" x14ac:dyDescent="0.3">
      <c r="A3753" s="14" t="s">
        <v>23610</v>
      </c>
      <c r="B3753" s="7">
        <v>7</v>
      </c>
    </row>
    <row r="3754" spans="1:2" x14ac:dyDescent="0.3">
      <c r="A3754" s="15" t="s">
        <v>67</v>
      </c>
      <c r="B3754" s="9">
        <v>7.1</v>
      </c>
    </row>
    <row r="3755" spans="1:2" x14ac:dyDescent="0.3">
      <c r="A3755" s="14" t="s">
        <v>67</v>
      </c>
      <c r="B3755" s="7">
        <v>7.5</v>
      </c>
    </row>
    <row r="3756" spans="1:2" x14ac:dyDescent="0.3">
      <c r="A3756" s="15" t="s">
        <v>2527</v>
      </c>
      <c r="B3756" s="9">
        <v>6.7</v>
      </c>
    </row>
    <row r="3757" spans="1:2" x14ac:dyDescent="0.3">
      <c r="A3757" s="14" t="s">
        <v>3794</v>
      </c>
      <c r="B3757" s="7">
        <v>6.7</v>
      </c>
    </row>
    <row r="3758" spans="1:2" x14ac:dyDescent="0.3">
      <c r="A3758" s="15" t="s">
        <v>5544</v>
      </c>
      <c r="B3758" s="9">
        <v>4.2</v>
      </c>
    </row>
    <row r="3759" spans="1:2" x14ac:dyDescent="0.3">
      <c r="A3759" s="14" t="s">
        <v>1671</v>
      </c>
      <c r="B3759" s="7">
        <v>7</v>
      </c>
    </row>
    <row r="3760" spans="1:2" x14ac:dyDescent="0.3">
      <c r="A3760" s="15" t="s">
        <v>12639</v>
      </c>
      <c r="B3760" s="9">
        <v>7</v>
      </c>
    </row>
    <row r="3761" spans="1:2" x14ac:dyDescent="0.3">
      <c r="A3761" s="14" t="s">
        <v>23731</v>
      </c>
      <c r="B3761" s="7">
        <v>6.8</v>
      </c>
    </row>
    <row r="3762" spans="1:2" x14ac:dyDescent="0.3">
      <c r="A3762" s="15" t="s">
        <v>1924</v>
      </c>
      <c r="B3762" s="9">
        <v>7.5</v>
      </c>
    </row>
    <row r="3763" spans="1:2" x14ac:dyDescent="0.3">
      <c r="A3763" s="14" t="s">
        <v>7218</v>
      </c>
      <c r="B3763" s="7">
        <v>5.3</v>
      </c>
    </row>
    <row r="3764" spans="1:2" x14ac:dyDescent="0.3">
      <c r="A3764" s="15" t="s">
        <v>23804</v>
      </c>
      <c r="B3764" s="9">
        <v>7.3</v>
      </c>
    </row>
    <row r="3765" spans="1:2" x14ac:dyDescent="0.3">
      <c r="A3765" s="14" t="s">
        <v>1671</v>
      </c>
      <c r="B3765" s="7">
        <v>5.6</v>
      </c>
    </row>
    <row r="3766" spans="1:2" x14ac:dyDescent="0.3">
      <c r="A3766" s="15" t="s">
        <v>2527</v>
      </c>
      <c r="B3766" s="9">
        <v>5.6</v>
      </c>
    </row>
    <row r="3767" spans="1:2" x14ac:dyDescent="0.3">
      <c r="A3767" s="14" t="s">
        <v>1415</v>
      </c>
      <c r="B3767" s="7">
        <v>6.6</v>
      </c>
    </row>
    <row r="3768" spans="1:2" x14ac:dyDescent="0.3">
      <c r="A3768" s="15" t="s">
        <v>1415</v>
      </c>
      <c r="B3768" s="9">
        <v>6.3</v>
      </c>
    </row>
    <row r="3769" spans="1:2" x14ac:dyDescent="0.3">
      <c r="A3769" s="14" t="s">
        <v>3409</v>
      </c>
      <c r="B3769" s="7">
        <v>7.5</v>
      </c>
    </row>
    <row r="3770" spans="1:2" x14ac:dyDescent="0.3">
      <c r="A3770" s="15" t="s">
        <v>1681</v>
      </c>
      <c r="B3770" s="9">
        <v>7.6</v>
      </c>
    </row>
    <row r="3771" spans="1:2" x14ac:dyDescent="0.3">
      <c r="A3771" s="14" t="s">
        <v>15011</v>
      </c>
      <c r="B3771" s="7">
        <v>4.0999999999999996</v>
      </c>
    </row>
    <row r="3772" spans="1:2" x14ac:dyDescent="0.3">
      <c r="A3772" s="15" t="s">
        <v>1671</v>
      </c>
      <c r="B3772" s="9">
        <v>7.8</v>
      </c>
    </row>
    <row r="3773" spans="1:2" x14ac:dyDescent="0.3">
      <c r="A3773" s="14" t="s">
        <v>5324</v>
      </c>
      <c r="B3773" s="7">
        <v>6.7</v>
      </c>
    </row>
    <row r="3774" spans="1:2" x14ac:dyDescent="0.3">
      <c r="A3774" s="15" t="s">
        <v>2527</v>
      </c>
      <c r="B3774" s="9">
        <v>7.3</v>
      </c>
    </row>
    <row r="3775" spans="1:2" x14ac:dyDescent="0.3">
      <c r="A3775" s="14" t="s">
        <v>2527</v>
      </c>
      <c r="B3775" s="7">
        <v>7.1</v>
      </c>
    </row>
    <row r="3776" spans="1:2" x14ac:dyDescent="0.3">
      <c r="A3776" s="15" t="s">
        <v>1415</v>
      </c>
      <c r="B3776" s="9">
        <v>6.6</v>
      </c>
    </row>
    <row r="3777" spans="1:2" x14ac:dyDescent="0.3">
      <c r="A3777" s="14" t="s">
        <v>19711</v>
      </c>
      <c r="B3777" s="7">
        <v>6.2</v>
      </c>
    </row>
    <row r="3778" spans="1:2" x14ac:dyDescent="0.3">
      <c r="A3778" s="15" t="s">
        <v>24055</v>
      </c>
      <c r="B3778" s="9">
        <v>6.1</v>
      </c>
    </row>
    <row r="3779" spans="1:2" x14ac:dyDescent="0.3">
      <c r="A3779" s="14" t="s">
        <v>7837</v>
      </c>
      <c r="B3779" s="7">
        <v>6.9</v>
      </c>
    </row>
    <row r="3780" spans="1:2" x14ac:dyDescent="0.3">
      <c r="A3780" s="15" t="s">
        <v>3409</v>
      </c>
      <c r="B3780" s="9">
        <v>7.5</v>
      </c>
    </row>
    <row r="3781" spans="1:2" x14ac:dyDescent="0.3">
      <c r="A3781" s="14" t="s">
        <v>4833</v>
      </c>
      <c r="B3781" s="7">
        <v>7.4</v>
      </c>
    </row>
    <row r="3782" spans="1:2" x14ac:dyDescent="0.3">
      <c r="A3782" s="15" t="s">
        <v>2683</v>
      </c>
      <c r="B3782" s="9">
        <v>7</v>
      </c>
    </row>
    <row r="3783" spans="1:2" x14ac:dyDescent="0.3">
      <c r="A3783" s="14" t="s">
        <v>10413</v>
      </c>
      <c r="B3783" s="7">
        <v>6.3</v>
      </c>
    </row>
    <row r="3784" spans="1:2" x14ac:dyDescent="0.3">
      <c r="A3784" s="15" t="s">
        <v>5806</v>
      </c>
      <c r="B3784" s="9">
        <v>6.9</v>
      </c>
    </row>
    <row r="3785" spans="1:2" x14ac:dyDescent="0.3">
      <c r="A3785" s="14" t="s">
        <v>2527</v>
      </c>
      <c r="B3785" s="7">
        <v>6.4</v>
      </c>
    </row>
    <row r="3786" spans="1:2" x14ac:dyDescent="0.3">
      <c r="A3786" s="15" t="s">
        <v>67</v>
      </c>
      <c r="B3786" s="9">
        <v>6.6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2ACE9-85F4-4812-A18A-2BFD8A17D695}">
  <dimension ref="A1:F3786"/>
  <sheetViews>
    <sheetView workbookViewId="0">
      <selection activeCell="O20" sqref="O20"/>
    </sheetView>
  </sheetViews>
  <sheetFormatPr defaultRowHeight="14.4" x14ac:dyDescent="0.3"/>
  <cols>
    <col min="1" max="1" width="10.109375" customWidth="1"/>
    <col min="2" max="2" width="12.6640625" customWidth="1"/>
    <col min="5" max="5" width="16.5546875" bestFit="1" customWidth="1"/>
    <col min="6" max="6" width="8.44140625" customWidth="1"/>
  </cols>
  <sheetData>
    <row r="1" spans="1:6" x14ac:dyDescent="0.3">
      <c r="A1" t="s">
        <v>3</v>
      </c>
      <c r="B1" t="s">
        <v>25</v>
      </c>
    </row>
    <row r="2" spans="1:6" x14ac:dyDescent="0.3">
      <c r="A2">
        <v>178</v>
      </c>
      <c r="B2">
        <v>7.9</v>
      </c>
      <c r="E2" t="s">
        <v>24173</v>
      </c>
      <c r="F2" t="s">
        <v>24174</v>
      </c>
    </row>
    <row r="3" spans="1:6" x14ac:dyDescent="0.3">
      <c r="A3">
        <v>169</v>
      </c>
      <c r="B3">
        <v>7.1</v>
      </c>
      <c r="E3" t="s">
        <v>24175</v>
      </c>
      <c r="F3" s="12">
        <f>AVERAGE(A2:A3786)</f>
        <v>109.80845442536328</v>
      </c>
    </row>
    <row r="4" spans="1:6" x14ac:dyDescent="0.3">
      <c r="A4">
        <v>148</v>
      </c>
      <c r="B4">
        <v>6.8</v>
      </c>
      <c r="E4" t="s">
        <v>24176</v>
      </c>
      <c r="F4" s="12">
        <f>MEDIAN(A2:A3786)</f>
        <v>105</v>
      </c>
    </row>
    <row r="5" spans="1:6" x14ac:dyDescent="0.3">
      <c r="A5">
        <v>164</v>
      </c>
      <c r="B5">
        <v>8.5</v>
      </c>
      <c r="E5" t="s">
        <v>24177</v>
      </c>
      <c r="F5" s="12">
        <f>MODE(A2:A3786)</f>
        <v>101</v>
      </c>
    </row>
    <row r="6" spans="1:6" x14ac:dyDescent="0.3">
      <c r="A6">
        <v>132</v>
      </c>
      <c r="B6">
        <v>6.6</v>
      </c>
      <c r="E6" t="s">
        <v>24178</v>
      </c>
      <c r="F6" s="12">
        <f>_xlfn.STDEV.P(A2:A3786)</f>
        <v>22.763200791910549</v>
      </c>
    </row>
    <row r="7" spans="1:6" x14ac:dyDescent="0.3">
      <c r="A7">
        <v>156</v>
      </c>
      <c r="B7">
        <v>6.2</v>
      </c>
      <c r="E7" t="s">
        <v>24179</v>
      </c>
      <c r="F7" s="12">
        <f>_xlfn.VAR.P(A2:A3786)</f>
        <v>518.16331029283708</v>
      </c>
    </row>
    <row r="8" spans="1:6" x14ac:dyDescent="0.3">
      <c r="A8">
        <v>100</v>
      </c>
      <c r="B8">
        <v>7.8</v>
      </c>
    </row>
    <row r="9" spans="1:6" x14ac:dyDescent="0.3">
      <c r="A9">
        <v>141</v>
      </c>
      <c r="B9">
        <v>7.5</v>
      </c>
    </row>
    <row r="10" spans="1:6" x14ac:dyDescent="0.3">
      <c r="A10">
        <v>153</v>
      </c>
      <c r="B10">
        <v>7.5</v>
      </c>
    </row>
    <row r="11" spans="1:6" x14ac:dyDescent="0.3">
      <c r="A11">
        <v>183</v>
      </c>
      <c r="B11">
        <v>6.9</v>
      </c>
    </row>
    <row r="12" spans="1:6" x14ac:dyDescent="0.3">
      <c r="A12">
        <v>169</v>
      </c>
      <c r="B12">
        <v>6.1</v>
      </c>
    </row>
    <row r="13" spans="1:6" x14ac:dyDescent="0.3">
      <c r="A13">
        <v>106</v>
      </c>
      <c r="B13">
        <v>6.7</v>
      </c>
    </row>
    <row r="14" spans="1:6" x14ac:dyDescent="0.3">
      <c r="A14">
        <v>151</v>
      </c>
      <c r="B14">
        <v>7.3</v>
      </c>
    </row>
    <row r="15" spans="1:6" x14ac:dyDescent="0.3">
      <c r="A15">
        <v>150</v>
      </c>
      <c r="B15">
        <v>6.5</v>
      </c>
    </row>
    <row r="16" spans="1:6" x14ac:dyDescent="0.3">
      <c r="A16">
        <v>143</v>
      </c>
      <c r="B16">
        <v>7.2</v>
      </c>
    </row>
    <row r="17" spans="1:2" x14ac:dyDescent="0.3">
      <c r="A17">
        <v>150</v>
      </c>
      <c r="B17">
        <v>6.6</v>
      </c>
    </row>
    <row r="18" spans="1:2" x14ac:dyDescent="0.3">
      <c r="A18">
        <v>173</v>
      </c>
      <c r="B18">
        <v>8.1</v>
      </c>
    </row>
    <row r="19" spans="1:2" x14ac:dyDescent="0.3">
      <c r="A19">
        <v>136</v>
      </c>
      <c r="B19">
        <v>6.7</v>
      </c>
    </row>
    <row r="20" spans="1:2" x14ac:dyDescent="0.3">
      <c r="A20">
        <v>106</v>
      </c>
      <c r="B20">
        <v>6.8</v>
      </c>
    </row>
    <row r="21" spans="1:2" x14ac:dyDescent="0.3">
      <c r="A21">
        <v>164</v>
      </c>
      <c r="B21">
        <v>7.5</v>
      </c>
    </row>
    <row r="22" spans="1:2" x14ac:dyDescent="0.3">
      <c r="A22">
        <v>153</v>
      </c>
      <c r="B22">
        <v>7</v>
      </c>
    </row>
    <row r="23" spans="1:2" x14ac:dyDescent="0.3">
      <c r="A23">
        <v>156</v>
      </c>
      <c r="B23">
        <v>6.7</v>
      </c>
    </row>
    <row r="24" spans="1:2" x14ac:dyDescent="0.3">
      <c r="A24">
        <v>186</v>
      </c>
      <c r="B24">
        <v>7.9</v>
      </c>
    </row>
    <row r="25" spans="1:2" x14ac:dyDescent="0.3">
      <c r="A25">
        <v>113</v>
      </c>
      <c r="B25">
        <v>6.1</v>
      </c>
    </row>
    <row r="26" spans="1:2" x14ac:dyDescent="0.3">
      <c r="A26">
        <v>201</v>
      </c>
      <c r="B26">
        <v>7.2</v>
      </c>
    </row>
    <row r="27" spans="1:2" x14ac:dyDescent="0.3">
      <c r="A27">
        <v>194</v>
      </c>
      <c r="B27">
        <v>7.7</v>
      </c>
    </row>
    <row r="28" spans="1:2" x14ac:dyDescent="0.3">
      <c r="A28">
        <v>147</v>
      </c>
      <c r="B28">
        <v>8.1999999999999993</v>
      </c>
    </row>
    <row r="29" spans="1:2" x14ac:dyDescent="0.3">
      <c r="A29">
        <v>131</v>
      </c>
      <c r="B29">
        <v>5.9</v>
      </c>
    </row>
    <row r="30" spans="1:2" x14ac:dyDescent="0.3">
      <c r="A30">
        <v>124</v>
      </c>
      <c r="B30">
        <v>7</v>
      </c>
    </row>
    <row r="31" spans="1:2" x14ac:dyDescent="0.3">
      <c r="A31">
        <v>143</v>
      </c>
      <c r="B31">
        <v>7.8</v>
      </c>
    </row>
    <row r="32" spans="1:2" x14ac:dyDescent="0.3">
      <c r="A32">
        <v>135</v>
      </c>
      <c r="B32">
        <v>7.3</v>
      </c>
    </row>
    <row r="33" spans="1:2" x14ac:dyDescent="0.3">
      <c r="A33">
        <v>195</v>
      </c>
      <c r="B33">
        <v>7.2</v>
      </c>
    </row>
    <row r="34" spans="1:2" x14ac:dyDescent="0.3">
      <c r="A34">
        <v>108</v>
      </c>
      <c r="B34">
        <v>6.5</v>
      </c>
    </row>
    <row r="35" spans="1:2" x14ac:dyDescent="0.3">
      <c r="A35">
        <v>104</v>
      </c>
      <c r="B35">
        <v>6.8</v>
      </c>
    </row>
    <row r="36" spans="1:2" x14ac:dyDescent="0.3">
      <c r="A36">
        <v>104</v>
      </c>
      <c r="B36">
        <v>7.3</v>
      </c>
    </row>
    <row r="37" spans="1:2" x14ac:dyDescent="0.3">
      <c r="A37">
        <v>150</v>
      </c>
      <c r="B37">
        <v>6</v>
      </c>
    </row>
    <row r="38" spans="1:2" x14ac:dyDescent="0.3">
      <c r="A38">
        <v>165</v>
      </c>
      <c r="B38">
        <v>5.7</v>
      </c>
    </row>
    <row r="39" spans="1:2" x14ac:dyDescent="0.3">
      <c r="A39">
        <v>130</v>
      </c>
      <c r="B39">
        <v>6.4</v>
      </c>
    </row>
    <row r="40" spans="1:2" x14ac:dyDescent="0.3">
      <c r="A40">
        <v>142</v>
      </c>
      <c r="B40">
        <v>6.7</v>
      </c>
    </row>
    <row r="41" spans="1:2" x14ac:dyDescent="0.3">
      <c r="A41">
        <v>125</v>
      </c>
      <c r="B41">
        <v>6.8</v>
      </c>
    </row>
    <row r="42" spans="1:2" x14ac:dyDescent="0.3">
      <c r="A42">
        <v>106</v>
      </c>
      <c r="B42">
        <v>6.3</v>
      </c>
    </row>
    <row r="43" spans="1:2" x14ac:dyDescent="0.3">
      <c r="A43">
        <v>123</v>
      </c>
      <c r="B43">
        <v>5.6</v>
      </c>
    </row>
    <row r="44" spans="1:2" x14ac:dyDescent="0.3">
      <c r="A44">
        <v>103</v>
      </c>
      <c r="B44">
        <v>8.3000000000000007</v>
      </c>
    </row>
    <row r="45" spans="1:2" x14ac:dyDescent="0.3">
      <c r="A45">
        <v>118</v>
      </c>
      <c r="B45">
        <v>6.6</v>
      </c>
    </row>
    <row r="46" spans="1:2" x14ac:dyDescent="0.3">
      <c r="A46">
        <v>140</v>
      </c>
      <c r="B46">
        <v>7.2</v>
      </c>
    </row>
    <row r="47" spans="1:2" x14ac:dyDescent="0.3">
      <c r="A47">
        <v>123</v>
      </c>
      <c r="B47">
        <v>7</v>
      </c>
    </row>
    <row r="48" spans="1:2" x14ac:dyDescent="0.3">
      <c r="A48">
        <v>149</v>
      </c>
      <c r="B48">
        <v>8</v>
      </c>
    </row>
    <row r="49" spans="1:2" x14ac:dyDescent="0.3">
      <c r="A49">
        <v>132</v>
      </c>
      <c r="B49">
        <v>7.8</v>
      </c>
    </row>
    <row r="50" spans="1:2" x14ac:dyDescent="0.3">
      <c r="A50">
        <v>114</v>
      </c>
      <c r="B50">
        <v>6.3</v>
      </c>
    </row>
    <row r="51" spans="1:2" x14ac:dyDescent="0.3">
      <c r="A51">
        <v>143</v>
      </c>
      <c r="B51">
        <v>7.3</v>
      </c>
    </row>
    <row r="52" spans="1:2" x14ac:dyDescent="0.3">
      <c r="A52">
        <v>116</v>
      </c>
      <c r="B52">
        <v>6.6</v>
      </c>
    </row>
    <row r="53" spans="1:2" x14ac:dyDescent="0.3">
      <c r="A53">
        <v>131</v>
      </c>
      <c r="B53">
        <v>7</v>
      </c>
    </row>
    <row r="54" spans="1:2" x14ac:dyDescent="0.3">
      <c r="A54">
        <v>154</v>
      </c>
      <c r="B54">
        <v>6.3</v>
      </c>
    </row>
    <row r="55" spans="1:2" x14ac:dyDescent="0.3">
      <c r="A55">
        <v>122</v>
      </c>
      <c r="B55">
        <v>6.2</v>
      </c>
    </row>
    <row r="56" spans="1:2" x14ac:dyDescent="0.3">
      <c r="A56">
        <v>93</v>
      </c>
      <c r="B56">
        <v>7.2</v>
      </c>
    </row>
    <row r="57" spans="1:2" x14ac:dyDescent="0.3">
      <c r="A57">
        <v>122</v>
      </c>
      <c r="B57">
        <v>7.5</v>
      </c>
    </row>
    <row r="58" spans="1:2" x14ac:dyDescent="0.3">
      <c r="A58">
        <v>98</v>
      </c>
      <c r="B58">
        <v>8.4</v>
      </c>
    </row>
    <row r="59" spans="1:2" x14ac:dyDescent="0.3">
      <c r="A59">
        <v>91</v>
      </c>
      <c r="B59">
        <v>6.2</v>
      </c>
    </row>
    <row r="60" spans="1:2" x14ac:dyDescent="0.3">
      <c r="A60">
        <v>158</v>
      </c>
      <c r="B60">
        <v>5.8</v>
      </c>
    </row>
    <row r="61" spans="1:2" x14ac:dyDescent="0.3">
      <c r="A61">
        <v>96</v>
      </c>
      <c r="B61">
        <v>6.8</v>
      </c>
    </row>
    <row r="62" spans="1:2" x14ac:dyDescent="0.3">
      <c r="A62">
        <v>127</v>
      </c>
      <c r="B62">
        <v>5.4</v>
      </c>
    </row>
    <row r="63" spans="1:2" x14ac:dyDescent="0.3">
      <c r="A63">
        <v>110</v>
      </c>
      <c r="B63">
        <v>6.6</v>
      </c>
    </row>
    <row r="64" spans="1:2" x14ac:dyDescent="0.3">
      <c r="A64">
        <v>150</v>
      </c>
      <c r="B64">
        <v>6.9</v>
      </c>
    </row>
    <row r="65" spans="1:2" x14ac:dyDescent="0.3">
      <c r="A65">
        <v>144</v>
      </c>
      <c r="B65">
        <v>7.3</v>
      </c>
    </row>
    <row r="66" spans="1:2" x14ac:dyDescent="0.3">
      <c r="A66">
        <v>152</v>
      </c>
      <c r="B66">
        <v>9</v>
      </c>
    </row>
    <row r="67" spans="1:2" x14ac:dyDescent="0.3">
      <c r="A67">
        <v>96</v>
      </c>
      <c r="B67">
        <v>8.3000000000000007</v>
      </c>
    </row>
    <row r="68" spans="1:2" x14ac:dyDescent="0.3">
      <c r="A68">
        <v>94</v>
      </c>
      <c r="B68">
        <v>6.5</v>
      </c>
    </row>
    <row r="69" spans="1:2" x14ac:dyDescent="0.3">
      <c r="A69">
        <v>126</v>
      </c>
      <c r="B69">
        <v>7.9</v>
      </c>
    </row>
    <row r="70" spans="1:2" x14ac:dyDescent="0.3">
      <c r="A70">
        <v>126</v>
      </c>
      <c r="B70">
        <v>7.5</v>
      </c>
    </row>
    <row r="71" spans="1:2" x14ac:dyDescent="0.3">
      <c r="A71">
        <v>106</v>
      </c>
      <c r="B71">
        <v>4.8</v>
      </c>
    </row>
    <row r="72" spans="1:2" x14ac:dyDescent="0.3">
      <c r="A72">
        <v>112</v>
      </c>
      <c r="B72">
        <v>5.2</v>
      </c>
    </row>
    <row r="73" spans="1:2" x14ac:dyDescent="0.3">
      <c r="A73">
        <v>123</v>
      </c>
      <c r="B73">
        <v>6.9</v>
      </c>
    </row>
    <row r="74" spans="1:2" x14ac:dyDescent="0.3">
      <c r="A74">
        <v>96</v>
      </c>
      <c r="B74">
        <v>5.4</v>
      </c>
    </row>
    <row r="75" spans="1:2" x14ac:dyDescent="0.3">
      <c r="A75">
        <v>113</v>
      </c>
      <c r="B75">
        <v>7.9</v>
      </c>
    </row>
    <row r="76" spans="1:2" x14ac:dyDescent="0.3">
      <c r="A76">
        <v>176</v>
      </c>
      <c r="B76">
        <v>6.1</v>
      </c>
    </row>
    <row r="77" spans="1:2" x14ac:dyDescent="0.3">
      <c r="A77">
        <v>118</v>
      </c>
      <c r="B77">
        <v>5.8</v>
      </c>
    </row>
    <row r="78" spans="1:2" x14ac:dyDescent="0.3">
      <c r="A78">
        <v>95</v>
      </c>
      <c r="B78">
        <v>8.3000000000000007</v>
      </c>
    </row>
    <row r="79" spans="1:2" x14ac:dyDescent="0.3">
      <c r="A79">
        <v>106</v>
      </c>
      <c r="B79">
        <v>7.8</v>
      </c>
    </row>
    <row r="80" spans="1:2" x14ac:dyDescent="0.3">
      <c r="A80">
        <v>124</v>
      </c>
      <c r="B80">
        <v>7</v>
      </c>
    </row>
    <row r="81" spans="1:2" x14ac:dyDescent="0.3">
      <c r="A81">
        <v>132</v>
      </c>
      <c r="B81">
        <v>6.1</v>
      </c>
    </row>
    <row r="82" spans="1:2" x14ac:dyDescent="0.3">
      <c r="A82">
        <v>97</v>
      </c>
      <c r="B82">
        <v>7</v>
      </c>
    </row>
    <row r="83" spans="1:2" x14ac:dyDescent="0.3">
      <c r="A83">
        <v>130</v>
      </c>
      <c r="B83">
        <v>7.6</v>
      </c>
    </row>
    <row r="84" spans="1:2" x14ac:dyDescent="0.3">
      <c r="A84">
        <v>128</v>
      </c>
      <c r="B84">
        <v>6.3</v>
      </c>
    </row>
    <row r="85" spans="1:2" x14ac:dyDescent="0.3">
      <c r="A85">
        <v>136</v>
      </c>
      <c r="B85">
        <v>7.8</v>
      </c>
    </row>
    <row r="86" spans="1:2" x14ac:dyDescent="0.3">
      <c r="A86">
        <v>93</v>
      </c>
      <c r="B86">
        <v>6.4</v>
      </c>
    </row>
    <row r="87" spans="1:2" x14ac:dyDescent="0.3">
      <c r="A87">
        <v>130</v>
      </c>
      <c r="B87">
        <v>6.5</v>
      </c>
    </row>
    <row r="88" spans="1:2" x14ac:dyDescent="0.3">
      <c r="A88">
        <v>102</v>
      </c>
      <c r="B88">
        <v>7.9</v>
      </c>
    </row>
    <row r="89" spans="1:2" x14ac:dyDescent="0.3">
      <c r="A89">
        <v>101</v>
      </c>
      <c r="B89">
        <v>7.8</v>
      </c>
    </row>
    <row r="90" spans="1:2" x14ac:dyDescent="0.3">
      <c r="A90">
        <v>100</v>
      </c>
      <c r="B90">
        <v>6.6</v>
      </c>
    </row>
    <row r="91" spans="1:2" x14ac:dyDescent="0.3">
      <c r="A91">
        <v>120</v>
      </c>
      <c r="B91">
        <v>5.5</v>
      </c>
    </row>
    <row r="92" spans="1:2" x14ac:dyDescent="0.3">
      <c r="A92">
        <v>98</v>
      </c>
      <c r="B92">
        <v>8.1999999999999993</v>
      </c>
    </row>
    <row r="93" spans="1:2" x14ac:dyDescent="0.3">
      <c r="A93">
        <v>109</v>
      </c>
      <c r="B93">
        <v>6.4</v>
      </c>
    </row>
    <row r="94" spans="1:2" x14ac:dyDescent="0.3">
      <c r="A94">
        <v>121</v>
      </c>
      <c r="B94">
        <v>8.1</v>
      </c>
    </row>
    <row r="95" spans="1:2" x14ac:dyDescent="0.3">
      <c r="A95">
        <v>169</v>
      </c>
      <c r="B95">
        <v>8.6</v>
      </c>
    </row>
    <row r="96" spans="1:2" x14ac:dyDescent="0.3">
      <c r="A96">
        <v>148</v>
      </c>
      <c r="B96">
        <v>8.8000000000000007</v>
      </c>
    </row>
    <row r="97" spans="1:2" x14ac:dyDescent="0.3">
      <c r="A97">
        <v>182</v>
      </c>
      <c r="B97">
        <v>7.9</v>
      </c>
    </row>
    <row r="98" spans="1:2" x14ac:dyDescent="0.3">
      <c r="A98">
        <v>106</v>
      </c>
      <c r="B98">
        <v>6.7</v>
      </c>
    </row>
    <row r="99" spans="1:2" x14ac:dyDescent="0.3">
      <c r="A99">
        <v>166</v>
      </c>
      <c r="B99">
        <v>7.8</v>
      </c>
    </row>
    <row r="100" spans="1:2" x14ac:dyDescent="0.3">
      <c r="A100">
        <v>132</v>
      </c>
      <c r="B100">
        <v>7.8</v>
      </c>
    </row>
    <row r="101" spans="1:2" x14ac:dyDescent="0.3">
      <c r="A101">
        <v>137</v>
      </c>
      <c r="B101">
        <v>6.6</v>
      </c>
    </row>
    <row r="102" spans="1:2" x14ac:dyDescent="0.3">
      <c r="A102">
        <v>109</v>
      </c>
      <c r="B102">
        <v>6.1</v>
      </c>
    </row>
    <row r="103" spans="1:2" x14ac:dyDescent="0.3">
      <c r="A103">
        <v>98</v>
      </c>
      <c r="B103">
        <v>5.6</v>
      </c>
    </row>
    <row r="104" spans="1:2" x14ac:dyDescent="0.3">
      <c r="A104">
        <v>113</v>
      </c>
      <c r="B104">
        <v>6.4</v>
      </c>
    </row>
    <row r="105" spans="1:2" x14ac:dyDescent="0.3">
      <c r="A105">
        <v>93</v>
      </c>
      <c r="B105">
        <v>6.1</v>
      </c>
    </row>
    <row r="106" spans="1:2" x14ac:dyDescent="0.3">
      <c r="A106">
        <v>123</v>
      </c>
      <c r="B106">
        <v>7.3</v>
      </c>
    </row>
    <row r="107" spans="1:2" x14ac:dyDescent="0.3">
      <c r="A107">
        <v>126</v>
      </c>
      <c r="B107">
        <v>6.6</v>
      </c>
    </row>
    <row r="108" spans="1:2" x14ac:dyDescent="0.3">
      <c r="A108">
        <v>113</v>
      </c>
      <c r="B108">
        <v>6.3</v>
      </c>
    </row>
    <row r="109" spans="1:2" x14ac:dyDescent="0.3">
      <c r="A109">
        <v>184</v>
      </c>
      <c r="B109">
        <v>6.1</v>
      </c>
    </row>
    <row r="110" spans="1:2" x14ac:dyDescent="0.3">
      <c r="A110">
        <v>144</v>
      </c>
      <c r="B110">
        <v>7.1</v>
      </c>
    </row>
    <row r="111" spans="1:2" x14ac:dyDescent="0.3">
      <c r="A111">
        <v>206</v>
      </c>
      <c r="B111">
        <v>5.5</v>
      </c>
    </row>
    <row r="112" spans="1:2" x14ac:dyDescent="0.3">
      <c r="A112">
        <v>138</v>
      </c>
      <c r="B112">
        <v>7.5</v>
      </c>
    </row>
    <row r="113" spans="1:2" x14ac:dyDescent="0.3">
      <c r="A113">
        <v>157</v>
      </c>
      <c r="B113">
        <v>7.6</v>
      </c>
    </row>
    <row r="114" spans="1:2" x14ac:dyDescent="0.3">
      <c r="A114">
        <v>102</v>
      </c>
      <c r="B114">
        <v>6.4</v>
      </c>
    </row>
    <row r="115" spans="1:2" x14ac:dyDescent="0.3">
      <c r="A115">
        <v>104</v>
      </c>
      <c r="B115">
        <v>7.2</v>
      </c>
    </row>
    <row r="116" spans="1:2" x14ac:dyDescent="0.3">
      <c r="A116">
        <v>115</v>
      </c>
      <c r="B116">
        <v>6.7</v>
      </c>
    </row>
    <row r="117" spans="1:2" x14ac:dyDescent="0.3">
      <c r="A117">
        <v>111</v>
      </c>
      <c r="B117">
        <v>8</v>
      </c>
    </row>
    <row r="118" spans="1:2" x14ac:dyDescent="0.3">
      <c r="A118">
        <v>128</v>
      </c>
      <c r="B118">
        <v>8.3000000000000007</v>
      </c>
    </row>
    <row r="119" spans="1:2" x14ac:dyDescent="0.3">
      <c r="A119">
        <v>89</v>
      </c>
      <c r="B119">
        <v>6.7</v>
      </c>
    </row>
    <row r="120" spans="1:2" x14ac:dyDescent="0.3">
      <c r="A120">
        <v>105</v>
      </c>
      <c r="B120">
        <v>5.9</v>
      </c>
    </row>
    <row r="121" spans="1:2" x14ac:dyDescent="0.3">
      <c r="A121">
        <v>119</v>
      </c>
      <c r="B121">
        <v>6.7</v>
      </c>
    </row>
    <row r="122" spans="1:2" x14ac:dyDescent="0.3">
      <c r="A122">
        <v>129</v>
      </c>
      <c r="B122">
        <v>6.7</v>
      </c>
    </row>
    <row r="123" spans="1:2" x14ac:dyDescent="0.3">
      <c r="A123">
        <v>102</v>
      </c>
      <c r="B123">
        <v>7.6</v>
      </c>
    </row>
    <row r="124" spans="1:2" x14ac:dyDescent="0.3">
      <c r="A124">
        <v>138</v>
      </c>
      <c r="B124">
        <v>7.2</v>
      </c>
    </row>
    <row r="125" spans="1:2" x14ac:dyDescent="0.3">
      <c r="A125">
        <v>112</v>
      </c>
      <c r="B125">
        <v>7.1</v>
      </c>
    </row>
    <row r="126" spans="1:2" x14ac:dyDescent="0.3">
      <c r="A126">
        <v>120</v>
      </c>
      <c r="B126">
        <v>8.1</v>
      </c>
    </row>
    <row r="127" spans="1:2" x14ac:dyDescent="0.3">
      <c r="A127">
        <v>146</v>
      </c>
      <c r="B127">
        <v>6.7</v>
      </c>
    </row>
    <row r="128" spans="1:2" x14ac:dyDescent="0.3">
      <c r="A128">
        <v>115</v>
      </c>
      <c r="B128">
        <v>7</v>
      </c>
    </row>
    <row r="129" spans="1:2" x14ac:dyDescent="0.3">
      <c r="A129">
        <v>96</v>
      </c>
      <c r="B129">
        <v>6.9</v>
      </c>
    </row>
    <row r="130" spans="1:2" x14ac:dyDescent="0.3">
      <c r="A130">
        <v>88</v>
      </c>
      <c r="B130">
        <v>5.0999999999999996</v>
      </c>
    </row>
    <row r="131" spans="1:2" x14ac:dyDescent="0.3">
      <c r="A131">
        <v>99</v>
      </c>
      <c r="B131">
        <v>5.8</v>
      </c>
    </row>
    <row r="132" spans="1:2" x14ac:dyDescent="0.3">
      <c r="A132">
        <v>113</v>
      </c>
      <c r="B132">
        <v>6.2</v>
      </c>
    </row>
    <row r="133" spans="1:2" x14ac:dyDescent="0.3">
      <c r="A133">
        <v>131</v>
      </c>
      <c r="B133">
        <v>7.4</v>
      </c>
    </row>
    <row r="134" spans="1:2" x14ac:dyDescent="0.3">
      <c r="A134">
        <v>119</v>
      </c>
      <c r="B134">
        <v>5.8</v>
      </c>
    </row>
    <row r="135" spans="1:2" x14ac:dyDescent="0.3">
      <c r="A135">
        <v>91</v>
      </c>
      <c r="B135">
        <v>6.2</v>
      </c>
    </row>
    <row r="136" spans="1:2" x14ac:dyDescent="0.3">
      <c r="A136">
        <v>90</v>
      </c>
      <c r="B136">
        <v>7.3</v>
      </c>
    </row>
    <row r="137" spans="1:2" x14ac:dyDescent="0.3">
      <c r="A137">
        <v>103</v>
      </c>
      <c r="B137">
        <v>4.2</v>
      </c>
    </row>
    <row r="138" spans="1:2" x14ac:dyDescent="0.3">
      <c r="A138">
        <v>124</v>
      </c>
      <c r="B138">
        <v>6.9</v>
      </c>
    </row>
    <row r="139" spans="1:2" x14ac:dyDescent="0.3">
      <c r="A139">
        <v>131</v>
      </c>
      <c r="B139">
        <v>6.4</v>
      </c>
    </row>
    <row r="140" spans="1:2" x14ac:dyDescent="0.3">
      <c r="A140">
        <v>88</v>
      </c>
      <c r="B140">
        <v>5.4</v>
      </c>
    </row>
    <row r="141" spans="1:2" x14ac:dyDescent="0.3">
      <c r="A141">
        <v>85</v>
      </c>
      <c r="B141">
        <v>6.7</v>
      </c>
    </row>
    <row r="142" spans="1:2" x14ac:dyDescent="0.3">
      <c r="A142">
        <v>111</v>
      </c>
      <c r="B142">
        <v>5.8</v>
      </c>
    </row>
    <row r="143" spans="1:2" x14ac:dyDescent="0.3">
      <c r="A143">
        <v>92</v>
      </c>
      <c r="B143">
        <v>6.9</v>
      </c>
    </row>
    <row r="144" spans="1:2" x14ac:dyDescent="0.3">
      <c r="A144">
        <v>196</v>
      </c>
      <c r="B144">
        <v>7.2</v>
      </c>
    </row>
    <row r="145" spans="1:2" x14ac:dyDescent="0.3">
      <c r="A145">
        <v>93</v>
      </c>
      <c r="B145">
        <v>6.9</v>
      </c>
    </row>
    <row r="146" spans="1:2" x14ac:dyDescent="0.3">
      <c r="A146">
        <v>133</v>
      </c>
      <c r="B146">
        <v>6.1</v>
      </c>
    </row>
    <row r="147" spans="1:2" x14ac:dyDescent="0.3">
      <c r="A147">
        <v>116</v>
      </c>
      <c r="B147">
        <v>5.5</v>
      </c>
    </row>
    <row r="148" spans="1:2" x14ac:dyDescent="0.3">
      <c r="A148">
        <v>153</v>
      </c>
      <c r="B148">
        <v>6.6</v>
      </c>
    </row>
    <row r="149" spans="1:2" x14ac:dyDescent="0.3">
      <c r="A149">
        <v>88</v>
      </c>
      <c r="B149">
        <v>6.1</v>
      </c>
    </row>
    <row r="150" spans="1:2" x14ac:dyDescent="0.3">
      <c r="A150">
        <v>115</v>
      </c>
      <c r="B150">
        <v>6.3</v>
      </c>
    </row>
    <row r="151" spans="1:2" x14ac:dyDescent="0.3">
      <c r="A151">
        <v>95</v>
      </c>
      <c r="B151">
        <v>7.2</v>
      </c>
    </row>
    <row r="152" spans="1:2" x14ac:dyDescent="0.3">
      <c r="A152">
        <v>133</v>
      </c>
      <c r="B152">
        <v>7.4</v>
      </c>
    </row>
    <row r="153" spans="1:2" x14ac:dyDescent="0.3">
      <c r="A153">
        <v>97</v>
      </c>
      <c r="B153">
        <v>7.3</v>
      </c>
    </row>
    <row r="154" spans="1:2" x14ac:dyDescent="0.3">
      <c r="A154">
        <v>90</v>
      </c>
      <c r="B154">
        <v>6.1</v>
      </c>
    </row>
    <row r="155" spans="1:2" x14ac:dyDescent="0.3">
      <c r="A155">
        <v>154</v>
      </c>
      <c r="B155">
        <v>7.7</v>
      </c>
    </row>
    <row r="156" spans="1:2" x14ac:dyDescent="0.3">
      <c r="A156">
        <v>150</v>
      </c>
      <c r="B156">
        <v>6.1</v>
      </c>
    </row>
    <row r="157" spans="1:2" x14ac:dyDescent="0.3">
      <c r="A157">
        <v>127</v>
      </c>
      <c r="B157">
        <v>8</v>
      </c>
    </row>
    <row r="158" spans="1:2" x14ac:dyDescent="0.3">
      <c r="A158">
        <v>121</v>
      </c>
      <c r="B158">
        <v>7.3</v>
      </c>
    </row>
    <row r="159" spans="1:2" x14ac:dyDescent="0.3">
      <c r="A159">
        <v>102</v>
      </c>
      <c r="B159">
        <v>7.9</v>
      </c>
    </row>
    <row r="160" spans="1:2" x14ac:dyDescent="0.3">
      <c r="A160">
        <v>126</v>
      </c>
      <c r="B160">
        <v>5.5</v>
      </c>
    </row>
    <row r="161" spans="1:2" x14ac:dyDescent="0.3">
      <c r="A161">
        <v>121</v>
      </c>
      <c r="B161">
        <v>5</v>
      </c>
    </row>
    <row r="162" spans="1:2" x14ac:dyDescent="0.3">
      <c r="A162">
        <v>215</v>
      </c>
      <c r="B162">
        <v>7.7</v>
      </c>
    </row>
    <row r="163" spans="1:2" x14ac:dyDescent="0.3">
      <c r="A163">
        <v>127</v>
      </c>
      <c r="B163">
        <v>6.6</v>
      </c>
    </row>
    <row r="164" spans="1:2" x14ac:dyDescent="0.3">
      <c r="A164">
        <v>138</v>
      </c>
      <c r="B164">
        <v>5.7</v>
      </c>
    </row>
    <row r="165" spans="1:2" x14ac:dyDescent="0.3">
      <c r="A165">
        <v>122</v>
      </c>
      <c r="B165">
        <v>5.8</v>
      </c>
    </row>
    <row r="166" spans="1:2" x14ac:dyDescent="0.3">
      <c r="A166">
        <v>124</v>
      </c>
      <c r="B166">
        <v>6</v>
      </c>
    </row>
    <row r="167" spans="1:2" x14ac:dyDescent="0.3">
      <c r="A167">
        <v>106</v>
      </c>
      <c r="B167">
        <v>6.4</v>
      </c>
    </row>
    <row r="168" spans="1:2" x14ac:dyDescent="0.3">
      <c r="A168">
        <v>124</v>
      </c>
      <c r="B168">
        <v>6.9</v>
      </c>
    </row>
    <row r="169" spans="1:2" x14ac:dyDescent="0.3">
      <c r="A169">
        <v>128</v>
      </c>
      <c r="B169">
        <v>6.4</v>
      </c>
    </row>
    <row r="170" spans="1:2" x14ac:dyDescent="0.3">
      <c r="A170">
        <v>138</v>
      </c>
      <c r="B170">
        <v>7.4</v>
      </c>
    </row>
    <row r="171" spans="1:2" x14ac:dyDescent="0.3">
      <c r="A171">
        <v>115</v>
      </c>
      <c r="B171">
        <v>5.5</v>
      </c>
    </row>
    <row r="172" spans="1:2" x14ac:dyDescent="0.3">
      <c r="A172">
        <v>100</v>
      </c>
      <c r="B172">
        <v>5.9</v>
      </c>
    </row>
    <row r="173" spans="1:2" x14ac:dyDescent="0.3">
      <c r="A173">
        <v>135</v>
      </c>
      <c r="B173">
        <v>6.8</v>
      </c>
    </row>
    <row r="174" spans="1:2" x14ac:dyDescent="0.3">
      <c r="A174">
        <v>117</v>
      </c>
      <c r="B174">
        <v>6.8</v>
      </c>
    </row>
    <row r="175" spans="1:2" x14ac:dyDescent="0.3">
      <c r="A175">
        <v>156</v>
      </c>
      <c r="B175">
        <v>8.1</v>
      </c>
    </row>
    <row r="176" spans="1:2" x14ac:dyDescent="0.3">
      <c r="A176">
        <v>96</v>
      </c>
      <c r="B176">
        <v>6.5</v>
      </c>
    </row>
    <row r="177" spans="1:2" x14ac:dyDescent="0.3">
      <c r="A177">
        <v>107</v>
      </c>
      <c r="B177">
        <v>7.2</v>
      </c>
    </row>
    <row r="178" spans="1:2" x14ac:dyDescent="0.3">
      <c r="A178">
        <v>92</v>
      </c>
      <c r="B178">
        <v>6.7</v>
      </c>
    </row>
    <row r="179" spans="1:2" x14ac:dyDescent="0.3">
      <c r="A179">
        <v>115</v>
      </c>
      <c r="B179">
        <v>8.1</v>
      </c>
    </row>
    <row r="180" spans="1:2" x14ac:dyDescent="0.3">
      <c r="A180">
        <v>92</v>
      </c>
      <c r="B180">
        <v>7.6</v>
      </c>
    </row>
    <row r="181" spans="1:2" x14ac:dyDescent="0.3">
      <c r="A181">
        <v>117</v>
      </c>
      <c r="B181">
        <v>7.4</v>
      </c>
    </row>
    <row r="182" spans="1:2" x14ac:dyDescent="0.3">
      <c r="A182">
        <v>146</v>
      </c>
      <c r="B182">
        <v>7.6</v>
      </c>
    </row>
    <row r="183" spans="1:2" x14ac:dyDescent="0.3">
      <c r="A183">
        <v>94</v>
      </c>
      <c r="B183">
        <v>6.7</v>
      </c>
    </row>
    <row r="184" spans="1:2" x14ac:dyDescent="0.3">
      <c r="A184">
        <v>116</v>
      </c>
      <c r="B184">
        <v>6.5</v>
      </c>
    </row>
    <row r="185" spans="1:2" x14ac:dyDescent="0.3">
      <c r="A185">
        <v>147</v>
      </c>
      <c r="B185">
        <v>6.6</v>
      </c>
    </row>
    <row r="186" spans="1:2" x14ac:dyDescent="0.3">
      <c r="A186">
        <v>90</v>
      </c>
      <c r="B186">
        <v>6.7</v>
      </c>
    </row>
    <row r="187" spans="1:2" x14ac:dyDescent="0.3">
      <c r="A187">
        <v>101</v>
      </c>
      <c r="B187">
        <v>6.4</v>
      </c>
    </row>
    <row r="188" spans="1:2" x14ac:dyDescent="0.3">
      <c r="A188">
        <v>138</v>
      </c>
      <c r="B188">
        <v>5.8</v>
      </c>
    </row>
    <row r="189" spans="1:2" x14ac:dyDescent="0.3">
      <c r="A189">
        <v>107</v>
      </c>
      <c r="B189">
        <v>7.4</v>
      </c>
    </row>
    <row r="190" spans="1:2" x14ac:dyDescent="0.3">
      <c r="A190">
        <v>142</v>
      </c>
      <c r="B190">
        <v>7.8</v>
      </c>
    </row>
    <row r="191" spans="1:2" x14ac:dyDescent="0.3">
      <c r="A191">
        <v>165</v>
      </c>
      <c r="B191">
        <v>6.6</v>
      </c>
    </row>
    <row r="192" spans="1:2" x14ac:dyDescent="0.3">
      <c r="A192">
        <v>100</v>
      </c>
      <c r="B192">
        <v>4.9000000000000004</v>
      </c>
    </row>
    <row r="193" spans="1:2" x14ac:dyDescent="0.3">
      <c r="A193">
        <v>82</v>
      </c>
      <c r="B193">
        <v>6.5</v>
      </c>
    </row>
    <row r="194" spans="1:2" x14ac:dyDescent="0.3">
      <c r="A194">
        <v>98</v>
      </c>
      <c r="B194">
        <v>6.2</v>
      </c>
    </row>
    <row r="195" spans="1:2" x14ac:dyDescent="0.3">
      <c r="A195">
        <v>95</v>
      </c>
      <c r="B195">
        <v>7.3</v>
      </c>
    </row>
    <row r="196" spans="1:2" x14ac:dyDescent="0.3">
      <c r="A196">
        <v>159</v>
      </c>
      <c r="B196">
        <v>7.5</v>
      </c>
    </row>
    <row r="197" spans="1:2" x14ac:dyDescent="0.3">
      <c r="A197">
        <v>96</v>
      </c>
      <c r="B197">
        <v>5.6</v>
      </c>
    </row>
    <row r="198" spans="1:2" x14ac:dyDescent="0.3">
      <c r="A198">
        <v>143</v>
      </c>
      <c r="B198">
        <v>8.1</v>
      </c>
    </row>
    <row r="199" spans="1:2" x14ac:dyDescent="0.3">
      <c r="A199">
        <v>123</v>
      </c>
      <c r="B199">
        <v>6.7</v>
      </c>
    </row>
    <row r="200" spans="1:2" x14ac:dyDescent="0.3">
      <c r="A200">
        <v>174</v>
      </c>
      <c r="B200">
        <v>6.6</v>
      </c>
    </row>
    <row r="201" spans="1:2" x14ac:dyDescent="0.3">
      <c r="A201">
        <v>101</v>
      </c>
      <c r="B201">
        <v>6.4</v>
      </c>
    </row>
    <row r="202" spans="1:2" x14ac:dyDescent="0.3">
      <c r="A202">
        <v>134</v>
      </c>
      <c r="B202">
        <v>7.5</v>
      </c>
    </row>
    <row r="203" spans="1:2" x14ac:dyDescent="0.3">
      <c r="A203">
        <v>132</v>
      </c>
      <c r="B203">
        <v>7.3</v>
      </c>
    </row>
    <row r="204" spans="1:2" x14ac:dyDescent="0.3">
      <c r="A204">
        <v>129</v>
      </c>
      <c r="B204">
        <v>7.5</v>
      </c>
    </row>
    <row r="205" spans="1:2" x14ac:dyDescent="0.3">
      <c r="A205">
        <v>106</v>
      </c>
      <c r="B205">
        <v>5.8</v>
      </c>
    </row>
    <row r="206" spans="1:2" x14ac:dyDescent="0.3">
      <c r="A206">
        <v>113</v>
      </c>
      <c r="B206">
        <v>7.5</v>
      </c>
    </row>
    <row r="207" spans="1:2" x14ac:dyDescent="0.3">
      <c r="A207">
        <v>102</v>
      </c>
      <c r="B207">
        <v>6.6</v>
      </c>
    </row>
    <row r="208" spans="1:2" x14ac:dyDescent="0.3">
      <c r="A208">
        <v>135</v>
      </c>
      <c r="B208">
        <v>6.7</v>
      </c>
    </row>
    <row r="209" spans="1:2" x14ac:dyDescent="0.3">
      <c r="A209">
        <v>125</v>
      </c>
      <c r="B209">
        <v>3.7</v>
      </c>
    </row>
    <row r="210" spans="1:2" x14ac:dyDescent="0.3">
      <c r="A210">
        <v>110</v>
      </c>
      <c r="B210">
        <v>6</v>
      </c>
    </row>
    <row r="211" spans="1:2" x14ac:dyDescent="0.3">
      <c r="A211">
        <v>124</v>
      </c>
      <c r="B211">
        <v>6.4</v>
      </c>
    </row>
    <row r="212" spans="1:2" x14ac:dyDescent="0.3">
      <c r="A212">
        <v>123</v>
      </c>
      <c r="B212">
        <v>6.1</v>
      </c>
    </row>
    <row r="213" spans="1:2" x14ac:dyDescent="0.3">
      <c r="A213">
        <v>130</v>
      </c>
      <c r="B213">
        <v>6.4</v>
      </c>
    </row>
    <row r="214" spans="1:2" x14ac:dyDescent="0.3">
      <c r="A214">
        <v>92</v>
      </c>
      <c r="B214">
        <v>5.6</v>
      </c>
    </row>
    <row r="215" spans="1:2" x14ac:dyDescent="0.3">
      <c r="A215">
        <v>127</v>
      </c>
      <c r="B215">
        <v>8</v>
      </c>
    </row>
    <row r="216" spans="1:2" x14ac:dyDescent="0.3">
      <c r="A216">
        <v>123</v>
      </c>
      <c r="B216">
        <v>5.2</v>
      </c>
    </row>
    <row r="217" spans="1:2" x14ac:dyDescent="0.3">
      <c r="A217">
        <v>123</v>
      </c>
      <c r="B217">
        <v>7.1</v>
      </c>
    </row>
    <row r="218" spans="1:2" x14ac:dyDescent="0.3">
      <c r="A218">
        <v>107</v>
      </c>
      <c r="B218">
        <v>4.8</v>
      </c>
    </row>
    <row r="219" spans="1:2" x14ac:dyDescent="0.3">
      <c r="A219">
        <v>124</v>
      </c>
      <c r="B219">
        <v>7</v>
      </c>
    </row>
    <row r="220" spans="1:2" x14ac:dyDescent="0.3">
      <c r="A220">
        <v>77</v>
      </c>
      <c r="B220">
        <v>5.4</v>
      </c>
    </row>
    <row r="221" spans="1:2" x14ac:dyDescent="0.3">
      <c r="A221">
        <v>109</v>
      </c>
      <c r="B221">
        <v>6.6</v>
      </c>
    </row>
    <row r="222" spans="1:2" x14ac:dyDescent="0.3">
      <c r="A222">
        <v>134</v>
      </c>
      <c r="B222">
        <v>6.7</v>
      </c>
    </row>
    <row r="223" spans="1:2" x14ac:dyDescent="0.3">
      <c r="A223">
        <v>117</v>
      </c>
      <c r="B223">
        <v>6.2</v>
      </c>
    </row>
    <row r="224" spans="1:2" x14ac:dyDescent="0.3">
      <c r="A224">
        <v>135</v>
      </c>
      <c r="B224">
        <v>6.1</v>
      </c>
    </row>
    <row r="225" spans="1:2" x14ac:dyDescent="0.3">
      <c r="A225">
        <v>121</v>
      </c>
      <c r="B225">
        <v>5.3</v>
      </c>
    </row>
    <row r="226" spans="1:2" x14ac:dyDescent="0.3">
      <c r="A226">
        <v>117</v>
      </c>
      <c r="B226">
        <v>6.3</v>
      </c>
    </row>
    <row r="227" spans="1:2" x14ac:dyDescent="0.3">
      <c r="A227">
        <v>124</v>
      </c>
      <c r="B227">
        <v>7</v>
      </c>
    </row>
    <row r="228" spans="1:2" x14ac:dyDescent="0.3">
      <c r="A228">
        <v>140</v>
      </c>
      <c r="B228">
        <v>7.6</v>
      </c>
    </row>
    <row r="229" spans="1:2" x14ac:dyDescent="0.3">
      <c r="A229">
        <v>142</v>
      </c>
      <c r="B229">
        <v>6.7</v>
      </c>
    </row>
    <row r="230" spans="1:2" x14ac:dyDescent="0.3">
      <c r="A230">
        <v>92</v>
      </c>
      <c r="B230">
        <v>8.1</v>
      </c>
    </row>
    <row r="231" spans="1:2" x14ac:dyDescent="0.3">
      <c r="A231">
        <v>138</v>
      </c>
      <c r="B231">
        <v>6.7</v>
      </c>
    </row>
    <row r="232" spans="1:2" x14ac:dyDescent="0.3">
      <c r="A232">
        <v>136</v>
      </c>
      <c r="B232">
        <v>6.5</v>
      </c>
    </row>
    <row r="233" spans="1:2" x14ac:dyDescent="0.3">
      <c r="A233">
        <v>98</v>
      </c>
      <c r="B233">
        <v>7.3</v>
      </c>
    </row>
    <row r="234" spans="1:2" x14ac:dyDescent="0.3">
      <c r="A234">
        <v>153</v>
      </c>
      <c r="B234">
        <v>6</v>
      </c>
    </row>
    <row r="235" spans="1:2" x14ac:dyDescent="0.3">
      <c r="A235">
        <v>120</v>
      </c>
      <c r="B235">
        <v>6.1</v>
      </c>
    </row>
    <row r="236" spans="1:2" x14ac:dyDescent="0.3">
      <c r="A236">
        <v>101</v>
      </c>
      <c r="B236">
        <v>5.9</v>
      </c>
    </row>
    <row r="237" spans="1:2" x14ac:dyDescent="0.3">
      <c r="A237">
        <v>91</v>
      </c>
      <c r="B237">
        <v>7.8</v>
      </c>
    </row>
    <row r="238" spans="1:2" x14ac:dyDescent="0.3">
      <c r="A238">
        <v>108</v>
      </c>
      <c r="B238">
        <v>5.8</v>
      </c>
    </row>
    <row r="239" spans="1:2" x14ac:dyDescent="0.3">
      <c r="A239">
        <v>112</v>
      </c>
      <c r="B239">
        <v>6.3</v>
      </c>
    </row>
    <row r="240" spans="1:2" x14ac:dyDescent="0.3">
      <c r="A240">
        <v>100</v>
      </c>
      <c r="B240">
        <v>4.3</v>
      </c>
    </row>
    <row r="241" spans="1:2" x14ac:dyDescent="0.3">
      <c r="A241">
        <v>108</v>
      </c>
      <c r="B241">
        <v>6.4</v>
      </c>
    </row>
    <row r="242" spans="1:2" x14ac:dyDescent="0.3">
      <c r="A242">
        <v>114</v>
      </c>
      <c r="B242">
        <v>6.1</v>
      </c>
    </row>
    <row r="243" spans="1:2" x14ac:dyDescent="0.3">
      <c r="A243">
        <v>119</v>
      </c>
      <c r="B243">
        <v>6.5</v>
      </c>
    </row>
    <row r="244" spans="1:2" x14ac:dyDescent="0.3">
      <c r="A244">
        <v>142</v>
      </c>
      <c r="B244">
        <v>7.1</v>
      </c>
    </row>
    <row r="245" spans="1:2" x14ac:dyDescent="0.3">
      <c r="A245">
        <v>125</v>
      </c>
      <c r="B245">
        <v>6.4</v>
      </c>
    </row>
    <row r="246" spans="1:2" x14ac:dyDescent="0.3">
      <c r="A246">
        <v>126</v>
      </c>
      <c r="B246">
        <v>6.5</v>
      </c>
    </row>
    <row r="247" spans="1:2" x14ac:dyDescent="0.3">
      <c r="A247">
        <v>119</v>
      </c>
      <c r="B247">
        <v>6.3</v>
      </c>
    </row>
    <row r="248" spans="1:2" x14ac:dyDescent="0.3">
      <c r="A248">
        <v>170</v>
      </c>
      <c r="B248">
        <v>7.5</v>
      </c>
    </row>
    <row r="249" spans="1:2" x14ac:dyDescent="0.3">
      <c r="A249">
        <v>85</v>
      </c>
      <c r="B249">
        <v>4.9000000000000004</v>
      </c>
    </row>
    <row r="250" spans="1:2" x14ac:dyDescent="0.3">
      <c r="A250">
        <v>119</v>
      </c>
      <c r="B250">
        <v>5.8</v>
      </c>
    </row>
    <row r="251" spans="1:2" x14ac:dyDescent="0.3">
      <c r="A251">
        <v>102</v>
      </c>
      <c r="B251">
        <v>6.2</v>
      </c>
    </row>
    <row r="252" spans="1:2" x14ac:dyDescent="0.3">
      <c r="A252">
        <v>103</v>
      </c>
      <c r="B252">
        <v>5.5</v>
      </c>
    </row>
    <row r="253" spans="1:2" x14ac:dyDescent="0.3">
      <c r="A253">
        <v>76</v>
      </c>
      <c r="B253">
        <v>5.4</v>
      </c>
    </row>
    <row r="254" spans="1:2" x14ac:dyDescent="0.3">
      <c r="A254">
        <v>120</v>
      </c>
      <c r="B254">
        <v>5.8</v>
      </c>
    </row>
    <row r="255" spans="1:2" x14ac:dyDescent="0.3">
      <c r="A255">
        <v>127</v>
      </c>
      <c r="B255">
        <v>7.1</v>
      </c>
    </row>
    <row r="256" spans="1:2" x14ac:dyDescent="0.3">
      <c r="A256">
        <v>105</v>
      </c>
      <c r="B256">
        <v>5.4</v>
      </c>
    </row>
    <row r="257" spans="1:2" x14ac:dyDescent="0.3">
      <c r="A257">
        <v>121</v>
      </c>
      <c r="B257">
        <v>3.7</v>
      </c>
    </row>
    <row r="258" spans="1:2" x14ac:dyDescent="0.3">
      <c r="A258">
        <v>114</v>
      </c>
      <c r="B258">
        <v>6.7</v>
      </c>
    </row>
    <row r="259" spans="1:2" x14ac:dyDescent="0.3">
      <c r="A259">
        <v>129</v>
      </c>
      <c r="B259">
        <v>7.2</v>
      </c>
    </row>
    <row r="260" spans="1:2" x14ac:dyDescent="0.3">
      <c r="A260">
        <v>171</v>
      </c>
      <c r="B260">
        <v>8.8000000000000007</v>
      </c>
    </row>
    <row r="261" spans="1:2" x14ac:dyDescent="0.3">
      <c r="A261">
        <v>120</v>
      </c>
      <c r="B261">
        <v>5.8</v>
      </c>
    </row>
    <row r="262" spans="1:2" x14ac:dyDescent="0.3">
      <c r="A262">
        <v>165</v>
      </c>
      <c r="B262">
        <v>6.8</v>
      </c>
    </row>
    <row r="263" spans="1:2" x14ac:dyDescent="0.3">
      <c r="A263">
        <v>82</v>
      </c>
      <c r="B263">
        <v>3.8</v>
      </c>
    </row>
    <row r="264" spans="1:2" x14ac:dyDescent="0.3">
      <c r="A264">
        <v>115</v>
      </c>
      <c r="B264">
        <v>7.1</v>
      </c>
    </row>
    <row r="265" spans="1:2" x14ac:dyDescent="0.3">
      <c r="A265">
        <v>194</v>
      </c>
      <c r="B265">
        <v>7.2</v>
      </c>
    </row>
    <row r="266" spans="1:2" x14ac:dyDescent="0.3">
      <c r="A266">
        <v>84</v>
      </c>
      <c r="B266">
        <v>5.9</v>
      </c>
    </row>
    <row r="267" spans="1:2" x14ac:dyDescent="0.3">
      <c r="A267">
        <v>97</v>
      </c>
      <c r="B267">
        <v>7.1</v>
      </c>
    </row>
    <row r="268" spans="1:2" x14ac:dyDescent="0.3">
      <c r="A268">
        <v>151</v>
      </c>
      <c r="B268">
        <v>8.1</v>
      </c>
    </row>
    <row r="269" spans="1:2" x14ac:dyDescent="0.3">
      <c r="A269">
        <v>136</v>
      </c>
      <c r="B269">
        <v>6.9</v>
      </c>
    </row>
    <row r="270" spans="1:2" x14ac:dyDescent="0.3">
      <c r="A270">
        <v>104</v>
      </c>
      <c r="B270">
        <v>4.4000000000000004</v>
      </c>
    </row>
    <row r="271" spans="1:2" x14ac:dyDescent="0.3">
      <c r="A271">
        <v>127</v>
      </c>
      <c r="B271">
        <v>6.5</v>
      </c>
    </row>
    <row r="272" spans="1:2" x14ac:dyDescent="0.3">
      <c r="A272">
        <v>171</v>
      </c>
      <c r="B272">
        <v>8.5</v>
      </c>
    </row>
    <row r="273" spans="1:2" x14ac:dyDescent="0.3">
      <c r="A273">
        <v>145</v>
      </c>
      <c r="B273">
        <v>7.7</v>
      </c>
    </row>
    <row r="274" spans="1:2" x14ac:dyDescent="0.3">
      <c r="A274">
        <v>174</v>
      </c>
      <c r="B274">
        <v>7.4</v>
      </c>
    </row>
    <row r="275" spans="1:2" x14ac:dyDescent="0.3">
      <c r="A275">
        <v>144</v>
      </c>
      <c r="B275">
        <v>8</v>
      </c>
    </row>
    <row r="276" spans="1:2" x14ac:dyDescent="0.3">
      <c r="A276">
        <v>119</v>
      </c>
      <c r="B276">
        <v>5.7</v>
      </c>
    </row>
    <row r="277" spans="1:2" x14ac:dyDescent="0.3">
      <c r="A277">
        <v>153</v>
      </c>
      <c r="B277">
        <v>8.5</v>
      </c>
    </row>
    <row r="278" spans="1:2" x14ac:dyDescent="0.3">
      <c r="A278">
        <v>140</v>
      </c>
      <c r="B278">
        <v>7</v>
      </c>
    </row>
    <row r="279" spans="1:2" x14ac:dyDescent="0.3">
      <c r="A279">
        <v>176</v>
      </c>
      <c r="B279">
        <v>7.8</v>
      </c>
    </row>
    <row r="280" spans="1:2" x14ac:dyDescent="0.3">
      <c r="A280">
        <v>141</v>
      </c>
      <c r="B280">
        <v>7.2</v>
      </c>
    </row>
    <row r="281" spans="1:2" x14ac:dyDescent="0.3">
      <c r="A281">
        <v>106</v>
      </c>
      <c r="B281">
        <v>6.4</v>
      </c>
    </row>
    <row r="282" spans="1:2" x14ac:dyDescent="0.3">
      <c r="A282">
        <v>98</v>
      </c>
      <c r="B282">
        <v>5.5</v>
      </c>
    </row>
    <row r="283" spans="1:2" x14ac:dyDescent="0.3">
      <c r="A283">
        <v>116</v>
      </c>
      <c r="B283">
        <v>6.7</v>
      </c>
    </row>
    <row r="284" spans="1:2" x14ac:dyDescent="0.3">
      <c r="A284">
        <v>115</v>
      </c>
      <c r="B284">
        <v>6.1</v>
      </c>
    </row>
    <row r="285" spans="1:2" x14ac:dyDescent="0.3">
      <c r="A285">
        <v>165</v>
      </c>
      <c r="B285">
        <v>8.5</v>
      </c>
    </row>
    <row r="286" spans="1:2" x14ac:dyDescent="0.3">
      <c r="A286">
        <v>91</v>
      </c>
      <c r="B286">
        <v>6.9</v>
      </c>
    </row>
    <row r="287" spans="1:2" x14ac:dyDescent="0.3">
      <c r="A287">
        <v>78</v>
      </c>
      <c r="B287">
        <v>7.3</v>
      </c>
    </row>
    <row r="288" spans="1:2" x14ac:dyDescent="0.3">
      <c r="A288">
        <v>103</v>
      </c>
      <c r="B288">
        <v>6.7</v>
      </c>
    </row>
    <row r="289" spans="1:2" x14ac:dyDescent="0.3">
      <c r="A289">
        <v>131</v>
      </c>
      <c r="B289">
        <v>6.9</v>
      </c>
    </row>
    <row r="290" spans="1:2" x14ac:dyDescent="0.3">
      <c r="A290">
        <v>104</v>
      </c>
      <c r="B290">
        <v>5.0999999999999996</v>
      </c>
    </row>
    <row r="291" spans="1:2" x14ac:dyDescent="0.3">
      <c r="A291">
        <v>101</v>
      </c>
      <c r="B291">
        <v>6.8</v>
      </c>
    </row>
    <row r="292" spans="1:2" x14ac:dyDescent="0.3">
      <c r="A292">
        <v>102</v>
      </c>
      <c r="B292">
        <v>6.7</v>
      </c>
    </row>
    <row r="293" spans="1:2" x14ac:dyDescent="0.3">
      <c r="A293">
        <v>103</v>
      </c>
      <c r="B293">
        <v>6</v>
      </c>
    </row>
    <row r="294" spans="1:2" x14ac:dyDescent="0.3">
      <c r="A294">
        <v>121</v>
      </c>
      <c r="B294">
        <v>5.7</v>
      </c>
    </row>
    <row r="295" spans="1:2" x14ac:dyDescent="0.3">
      <c r="A295">
        <v>143</v>
      </c>
      <c r="B295">
        <v>8</v>
      </c>
    </row>
    <row r="296" spans="1:2" x14ac:dyDescent="0.3">
      <c r="A296">
        <v>240</v>
      </c>
      <c r="B296">
        <v>8.1999999999999993</v>
      </c>
    </row>
    <row r="297" spans="1:2" x14ac:dyDescent="0.3">
      <c r="A297">
        <v>121</v>
      </c>
      <c r="B297">
        <v>5.4</v>
      </c>
    </row>
    <row r="298" spans="1:2" x14ac:dyDescent="0.3">
      <c r="A298">
        <v>129</v>
      </c>
      <c r="B298">
        <v>7.2</v>
      </c>
    </row>
    <row r="299" spans="1:2" x14ac:dyDescent="0.3">
      <c r="A299">
        <v>172</v>
      </c>
      <c r="B299">
        <v>7.5</v>
      </c>
    </row>
    <row r="300" spans="1:2" x14ac:dyDescent="0.3">
      <c r="A300">
        <v>101</v>
      </c>
      <c r="B300">
        <v>7</v>
      </c>
    </row>
    <row r="301" spans="1:2" x14ac:dyDescent="0.3">
      <c r="A301">
        <v>87</v>
      </c>
      <c r="B301">
        <v>3.3</v>
      </c>
    </row>
    <row r="302" spans="1:2" x14ac:dyDescent="0.3">
      <c r="A302">
        <v>101</v>
      </c>
      <c r="B302">
        <v>6</v>
      </c>
    </row>
    <row r="303" spans="1:2" x14ac:dyDescent="0.3">
      <c r="A303">
        <v>95</v>
      </c>
      <c r="B303">
        <v>7.1</v>
      </c>
    </row>
    <row r="304" spans="1:2" x14ac:dyDescent="0.3">
      <c r="A304">
        <v>102</v>
      </c>
      <c r="B304">
        <v>5.4</v>
      </c>
    </row>
    <row r="305" spans="1:2" x14ac:dyDescent="0.3">
      <c r="A305">
        <v>131</v>
      </c>
      <c r="B305">
        <v>6.1</v>
      </c>
    </row>
    <row r="306" spans="1:2" x14ac:dyDescent="0.3">
      <c r="A306">
        <v>114</v>
      </c>
      <c r="B306">
        <v>5.3</v>
      </c>
    </row>
    <row r="307" spans="1:2" x14ac:dyDescent="0.3">
      <c r="A307">
        <v>94</v>
      </c>
      <c r="B307">
        <v>2.2000000000000002</v>
      </c>
    </row>
    <row r="308" spans="1:2" x14ac:dyDescent="0.3">
      <c r="A308">
        <v>122</v>
      </c>
      <c r="B308">
        <v>7</v>
      </c>
    </row>
    <row r="309" spans="1:2" x14ac:dyDescent="0.3">
      <c r="A309">
        <v>95</v>
      </c>
      <c r="B309">
        <v>3.8</v>
      </c>
    </row>
    <row r="310" spans="1:2" x14ac:dyDescent="0.3">
      <c r="A310">
        <v>115</v>
      </c>
      <c r="B310">
        <v>6.9</v>
      </c>
    </row>
    <row r="311" spans="1:2" x14ac:dyDescent="0.3">
      <c r="A311">
        <v>88</v>
      </c>
      <c r="B311">
        <v>7.2</v>
      </c>
    </row>
    <row r="312" spans="1:2" x14ac:dyDescent="0.3">
      <c r="A312">
        <v>110</v>
      </c>
      <c r="B312">
        <v>7.3</v>
      </c>
    </row>
    <row r="313" spans="1:2" x14ac:dyDescent="0.3">
      <c r="A313">
        <v>130</v>
      </c>
      <c r="B313">
        <v>6.3</v>
      </c>
    </row>
    <row r="314" spans="1:2" x14ac:dyDescent="0.3">
      <c r="A314">
        <v>216</v>
      </c>
      <c r="B314">
        <v>7.5</v>
      </c>
    </row>
    <row r="315" spans="1:2" x14ac:dyDescent="0.3">
      <c r="A315">
        <v>146</v>
      </c>
      <c r="B315">
        <v>7.6</v>
      </c>
    </row>
    <row r="316" spans="1:2" x14ac:dyDescent="0.3">
      <c r="A316">
        <v>85</v>
      </c>
      <c r="B316">
        <v>6.8</v>
      </c>
    </row>
    <row r="317" spans="1:2" x14ac:dyDescent="0.3">
      <c r="A317">
        <v>93</v>
      </c>
      <c r="B317">
        <v>5.2</v>
      </c>
    </row>
    <row r="318" spans="1:2" x14ac:dyDescent="0.3">
      <c r="A318">
        <v>152</v>
      </c>
      <c r="B318">
        <v>7.7</v>
      </c>
    </row>
    <row r="319" spans="1:2" x14ac:dyDescent="0.3">
      <c r="A319">
        <v>85</v>
      </c>
      <c r="B319">
        <v>6.2</v>
      </c>
    </row>
    <row r="320" spans="1:2" x14ac:dyDescent="0.3">
      <c r="A320">
        <v>126</v>
      </c>
      <c r="B320">
        <v>7.7</v>
      </c>
    </row>
    <row r="321" spans="1:2" x14ac:dyDescent="0.3">
      <c r="A321">
        <v>146</v>
      </c>
      <c r="B321">
        <v>4.3</v>
      </c>
    </row>
    <row r="322" spans="1:2" x14ac:dyDescent="0.3">
      <c r="A322">
        <v>89</v>
      </c>
      <c r="B322">
        <v>6.9</v>
      </c>
    </row>
    <row r="323" spans="1:2" x14ac:dyDescent="0.3">
      <c r="A323">
        <v>88</v>
      </c>
      <c r="B323">
        <v>6.6</v>
      </c>
    </row>
    <row r="324" spans="1:2" x14ac:dyDescent="0.3">
      <c r="A324">
        <v>105</v>
      </c>
      <c r="B324">
        <v>7</v>
      </c>
    </row>
    <row r="325" spans="1:2" x14ac:dyDescent="0.3">
      <c r="A325">
        <v>135</v>
      </c>
      <c r="B325">
        <v>6.7</v>
      </c>
    </row>
    <row r="326" spans="1:2" x14ac:dyDescent="0.3">
      <c r="A326">
        <v>100</v>
      </c>
      <c r="B326">
        <v>8.1999999999999993</v>
      </c>
    </row>
    <row r="327" spans="1:2" x14ac:dyDescent="0.3">
      <c r="A327">
        <v>192</v>
      </c>
      <c r="B327">
        <v>8.9</v>
      </c>
    </row>
    <row r="328" spans="1:2" x14ac:dyDescent="0.3">
      <c r="A328">
        <v>172</v>
      </c>
      <c r="B328">
        <v>8.6999999999999993</v>
      </c>
    </row>
    <row r="329" spans="1:2" x14ac:dyDescent="0.3">
      <c r="A329">
        <v>102</v>
      </c>
      <c r="B329">
        <v>5.5</v>
      </c>
    </row>
    <row r="330" spans="1:2" x14ac:dyDescent="0.3">
      <c r="A330">
        <v>100</v>
      </c>
      <c r="B330">
        <v>5.7</v>
      </c>
    </row>
    <row r="331" spans="1:2" x14ac:dyDescent="0.3">
      <c r="A331">
        <v>119</v>
      </c>
      <c r="B331">
        <v>6.3</v>
      </c>
    </row>
    <row r="332" spans="1:2" x14ac:dyDescent="0.3">
      <c r="A332">
        <v>92</v>
      </c>
      <c r="B332">
        <v>5.9</v>
      </c>
    </row>
    <row r="333" spans="1:2" x14ac:dyDescent="0.3">
      <c r="A333">
        <v>105</v>
      </c>
      <c r="B333">
        <v>7.6</v>
      </c>
    </row>
    <row r="334" spans="1:2" x14ac:dyDescent="0.3">
      <c r="A334">
        <v>107</v>
      </c>
      <c r="B334">
        <v>6.6</v>
      </c>
    </row>
    <row r="335" spans="1:2" x14ac:dyDescent="0.3">
      <c r="A335">
        <v>101</v>
      </c>
      <c r="B335">
        <v>5.3</v>
      </c>
    </row>
    <row r="336" spans="1:2" x14ac:dyDescent="0.3">
      <c r="A336">
        <v>137</v>
      </c>
      <c r="B336">
        <v>6</v>
      </c>
    </row>
    <row r="337" spans="1:2" x14ac:dyDescent="0.3">
      <c r="A337">
        <v>115</v>
      </c>
      <c r="B337">
        <v>8</v>
      </c>
    </row>
    <row r="338" spans="1:2" x14ac:dyDescent="0.3">
      <c r="A338">
        <v>124</v>
      </c>
      <c r="B338">
        <v>5.6</v>
      </c>
    </row>
    <row r="339" spans="1:2" x14ac:dyDescent="0.3">
      <c r="A339">
        <v>118</v>
      </c>
      <c r="B339">
        <v>5.9</v>
      </c>
    </row>
    <row r="340" spans="1:2" x14ac:dyDescent="0.3">
      <c r="A340">
        <v>98</v>
      </c>
      <c r="B340">
        <v>7.3</v>
      </c>
    </row>
    <row r="341" spans="1:2" x14ac:dyDescent="0.3">
      <c r="A341">
        <v>82</v>
      </c>
      <c r="B341">
        <v>7.9</v>
      </c>
    </row>
    <row r="342" spans="1:2" x14ac:dyDescent="0.3">
      <c r="A342">
        <v>98</v>
      </c>
      <c r="B342">
        <v>6.8</v>
      </c>
    </row>
    <row r="343" spans="1:2" x14ac:dyDescent="0.3">
      <c r="A343">
        <v>90</v>
      </c>
      <c r="B343">
        <v>6.6</v>
      </c>
    </row>
    <row r="344" spans="1:2" x14ac:dyDescent="0.3">
      <c r="A344">
        <v>130</v>
      </c>
      <c r="B344">
        <v>6.6</v>
      </c>
    </row>
    <row r="345" spans="1:2" x14ac:dyDescent="0.3">
      <c r="A345">
        <v>90</v>
      </c>
      <c r="B345">
        <v>7</v>
      </c>
    </row>
    <row r="346" spans="1:2" x14ac:dyDescent="0.3">
      <c r="A346">
        <v>94</v>
      </c>
      <c r="B346">
        <v>7</v>
      </c>
    </row>
    <row r="347" spans="1:2" x14ac:dyDescent="0.3">
      <c r="A347">
        <v>114</v>
      </c>
      <c r="B347">
        <v>7.3</v>
      </c>
    </row>
    <row r="348" spans="1:2" x14ac:dyDescent="0.3">
      <c r="A348">
        <v>94</v>
      </c>
      <c r="B348">
        <v>5.5</v>
      </c>
    </row>
    <row r="349" spans="1:2" x14ac:dyDescent="0.3">
      <c r="A349">
        <v>151</v>
      </c>
      <c r="B349">
        <v>8.5</v>
      </c>
    </row>
    <row r="350" spans="1:2" x14ac:dyDescent="0.3">
      <c r="A350">
        <v>88</v>
      </c>
      <c r="B350">
        <v>7.5</v>
      </c>
    </row>
    <row r="351" spans="1:2" x14ac:dyDescent="0.3">
      <c r="A351">
        <v>121</v>
      </c>
      <c r="B351">
        <v>7</v>
      </c>
    </row>
    <row r="352" spans="1:2" x14ac:dyDescent="0.3">
      <c r="A352">
        <v>158</v>
      </c>
      <c r="B352">
        <v>7.8</v>
      </c>
    </row>
    <row r="353" spans="1:2" x14ac:dyDescent="0.3">
      <c r="A353">
        <v>128</v>
      </c>
      <c r="B353">
        <v>7.6</v>
      </c>
    </row>
    <row r="354" spans="1:2" x14ac:dyDescent="0.3">
      <c r="A354">
        <v>128</v>
      </c>
      <c r="B354">
        <v>7.6</v>
      </c>
    </row>
    <row r="355" spans="1:2" x14ac:dyDescent="0.3">
      <c r="A355">
        <v>95</v>
      </c>
      <c r="B355">
        <v>6.8</v>
      </c>
    </row>
    <row r="356" spans="1:2" x14ac:dyDescent="0.3">
      <c r="A356">
        <v>92</v>
      </c>
      <c r="B356">
        <v>5</v>
      </c>
    </row>
    <row r="357" spans="1:2" x14ac:dyDescent="0.3">
      <c r="A357">
        <v>121</v>
      </c>
      <c r="B357">
        <v>7.1</v>
      </c>
    </row>
    <row r="358" spans="1:2" x14ac:dyDescent="0.3">
      <c r="A358">
        <v>113</v>
      </c>
      <c r="B358">
        <v>5.5</v>
      </c>
    </row>
    <row r="359" spans="1:2" x14ac:dyDescent="0.3">
      <c r="A359">
        <v>106</v>
      </c>
      <c r="B359">
        <v>5.6</v>
      </c>
    </row>
    <row r="360" spans="1:2" x14ac:dyDescent="0.3">
      <c r="A360">
        <v>146</v>
      </c>
      <c r="B360">
        <v>7.1</v>
      </c>
    </row>
    <row r="361" spans="1:2" x14ac:dyDescent="0.3">
      <c r="A361">
        <v>88</v>
      </c>
      <c r="B361">
        <v>4.9000000000000004</v>
      </c>
    </row>
    <row r="362" spans="1:2" x14ac:dyDescent="0.3">
      <c r="A362">
        <v>150</v>
      </c>
      <c r="B362">
        <v>7.4</v>
      </c>
    </row>
    <row r="363" spans="1:2" x14ac:dyDescent="0.3">
      <c r="A363">
        <v>119</v>
      </c>
      <c r="B363">
        <v>5.7</v>
      </c>
    </row>
    <row r="364" spans="1:2" x14ac:dyDescent="0.3">
      <c r="A364">
        <v>128</v>
      </c>
      <c r="B364">
        <v>6.4</v>
      </c>
    </row>
    <row r="365" spans="1:2" x14ac:dyDescent="0.3">
      <c r="A365">
        <v>106</v>
      </c>
      <c r="B365">
        <v>5.9</v>
      </c>
    </row>
    <row r="366" spans="1:2" x14ac:dyDescent="0.3">
      <c r="A366">
        <v>117</v>
      </c>
      <c r="B366">
        <v>5.5</v>
      </c>
    </row>
    <row r="367" spans="1:2" x14ac:dyDescent="0.3">
      <c r="A367">
        <v>129</v>
      </c>
      <c r="B367">
        <v>6.9</v>
      </c>
    </row>
    <row r="368" spans="1:2" x14ac:dyDescent="0.3">
      <c r="A368">
        <v>116</v>
      </c>
      <c r="B368">
        <v>6.2</v>
      </c>
    </row>
    <row r="369" spans="1:2" x14ac:dyDescent="0.3">
      <c r="A369">
        <v>114</v>
      </c>
      <c r="B369">
        <v>7</v>
      </c>
    </row>
    <row r="370" spans="1:2" x14ac:dyDescent="0.3">
      <c r="A370">
        <v>114</v>
      </c>
      <c r="B370">
        <v>5.6</v>
      </c>
    </row>
    <row r="371" spans="1:2" x14ac:dyDescent="0.3">
      <c r="A371">
        <v>96</v>
      </c>
      <c r="B371">
        <v>7</v>
      </c>
    </row>
    <row r="372" spans="1:2" x14ac:dyDescent="0.3">
      <c r="A372">
        <v>132</v>
      </c>
      <c r="B372">
        <v>6.8</v>
      </c>
    </row>
    <row r="373" spans="1:2" x14ac:dyDescent="0.3">
      <c r="A373">
        <v>104</v>
      </c>
      <c r="B373">
        <v>5.4</v>
      </c>
    </row>
    <row r="374" spans="1:2" x14ac:dyDescent="0.3">
      <c r="A374">
        <v>111</v>
      </c>
      <c r="B374">
        <v>6.1</v>
      </c>
    </row>
    <row r="375" spans="1:2" x14ac:dyDescent="0.3">
      <c r="A375">
        <v>138</v>
      </c>
      <c r="B375">
        <v>6.7</v>
      </c>
    </row>
    <row r="376" spans="1:2" x14ac:dyDescent="0.3">
      <c r="A376">
        <v>129</v>
      </c>
      <c r="B376">
        <v>6.9</v>
      </c>
    </row>
    <row r="377" spans="1:2" x14ac:dyDescent="0.3">
      <c r="A377">
        <v>144</v>
      </c>
      <c r="B377">
        <v>8</v>
      </c>
    </row>
    <row r="378" spans="1:2" x14ac:dyDescent="0.3">
      <c r="A378">
        <v>110</v>
      </c>
      <c r="B378">
        <v>4.4000000000000004</v>
      </c>
    </row>
    <row r="379" spans="1:2" x14ac:dyDescent="0.3">
      <c r="A379">
        <v>140</v>
      </c>
      <c r="B379">
        <v>7.3</v>
      </c>
    </row>
    <row r="380" spans="1:2" x14ac:dyDescent="0.3">
      <c r="A380">
        <v>113</v>
      </c>
      <c r="B380">
        <v>6.3</v>
      </c>
    </row>
    <row r="381" spans="1:2" x14ac:dyDescent="0.3">
      <c r="A381">
        <v>143</v>
      </c>
      <c r="B381">
        <v>7.7</v>
      </c>
    </row>
    <row r="382" spans="1:2" x14ac:dyDescent="0.3">
      <c r="A382">
        <v>108</v>
      </c>
      <c r="B382">
        <v>6.5</v>
      </c>
    </row>
    <row r="383" spans="1:2" x14ac:dyDescent="0.3">
      <c r="A383">
        <v>108</v>
      </c>
      <c r="B383">
        <v>7.8</v>
      </c>
    </row>
    <row r="384" spans="1:2" x14ac:dyDescent="0.3">
      <c r="A384">
        <v>124</v>
      </c>
      <c r="B384">
        <v>6.4</v>
      </c>
    </row>
    <row r="385" spans="1:2" x14ac:dyDescent="0.3">
      <c r="A385">
        <v>116</v>
      </c>
      <c r="B385">
        <v>7.8</v>
      </c>
    </row>
    <row r="386" spans="1:2" x14ac:dyDescent="0.3">
      <c r="A386">
        <v>110</v>
      </c>
      <c r="B386">
        <v>5.8</v>
      </c>
    </row>
    <row r="387" spans="1:2" x14ac:dyDescent="0.3">
      <c r="A387">
        <v>91</v>
      </c>
      <c r="B387">
        <v>7.1</v>
      </c>
    </row>
    <row r="388" spans="1:2" x14ac:dyDescent="0.3">
      <c r="A388">
        <v>107</v>
      </c>
      <c r="B388">
        <v>7.1</v>
      </c>
    </row>
    <row r="389" spans="1:2" x14ac:dyDescent="0.3">
      <c r="A389">
        <v>115</v>
      </c>
      <c r="B389">
        <v>6.8</v>
      </c>
    </row>
    <row r="390" spans="1:2" x14ac:dyDescent="0.3">
      <c r="A390">
        <v>100</v>
      </c>
      <c r="B390">
        <v>4.8</v>
      </c>
    </row>
    <row r="391" spans="1:2" x14ac:dyDescent="0.3">
      <c r="A391">
        <v>104</v>
      </c>
      <c r="B391">
        <v>6.2</v>
      </c>
    </row>
    <row r="392" spans="1:2" x14ac:dyDescent="0.3">
      <c r="A392">
        <v>138</v>
      </c>
      <c r="B392">
        <v>6.9</v>
      </c>
    </row>
    <row r="393" spans="1:2" x14ac:dyDescent="0.3">
      <c r="A393">
        <v>140</v>
      </c>
      <c r="B393">
        <v>7.3</v>
      </c>
    </row>
    <row r="394" spans="1:2" x14ac:dyDescent="0.3">
      <c r="A394">
        <v>120</v>
      </c>
      <c r="B394">
        <v>6.6</v>
      </c>
    </row>
    <row r="395" spans="1:2" x14ac:dyDescent="0.3">
      <c r="A395">
        <v>122</v>
      </c>
      <c r="B395">
        <v>6.9</v>
      </c>
    </row>
    <row r="396" spans="1:2" x14ac:dyDescent="0.3">
      <c r="A396">
        <v>83</v>
      </c>
      <c r="B396">
        <v>6.2</v>
      </c>
    </row>
    <row r="397" spans="1:2" x14ac:dyDescent="0.3">
      <c r="A397">
        <v>139</v>
      </c>
      <c r="B397">
        <v>6.7</v>
      </c>
    </row>
    <row r="398" spans="1:2" x14ac:dyDescent="0.3">
      <c r="A398">
        <v>131</v>
      </c>
      <c r="B398">
        <v>7.6</v>
      </c>
    </row>
    <row r="399" spans="1:2" x14ac:dyDescent="0.3">
      <c r="A399">
        <v>104</v>
      </c>
      <c r="B399">
        <v>6.7</v>
      </c>
    </row>
    <row r="400" spans="1:2" x14ac:dyDescent="0.3">
      <c r="A400">
        <v>130</v>
      </c>
      <c r="B400">
        <v>6.2</v>
      </c>
    </row>
    <row r="401" spans="1:2" x14ac:dyDescent="0.3">
      <c r="A401">
        <v>145</v>
      </c>
      <c r="B401">
        <v>7.3</v>
      </c>
    </row>
    <row r="402" spans="1:2" x14ac:dyDescent="0.3">
      <c r="A402">
        <v>104</v>
      </c>
      <c r="B402">
        <v>6</v>
      </c>
    </row>
    <row r="403" spans="1:2" x14ac:dyDescent="0.3">
      <c r="A403">
        <v>97</v>
      </c>
      <c r="B403">
        <v>7.1</v>
      </c>
    </row>
    <row r="404" spans="1:2" x14ac:dyDescent="0.3">
      <c r="A404">
        <v>178</v>
      </c>
      <c r="B404">
        <v>7.1</v>
      </c>
    </row>
    <row r="405" spans="1:2" x14ac:dyDescent="0.3">
      <c r="A405">
        <v>108</v>
      </c>
      <c r="B405">
        <v>5.5</v>
      </c>
    </row>
    <row r="406" spans="1:2" x14ac:dyDescent="0.3">
      <c r="A406">
        <v>106</v>
      </c>
      <c r="B406">
        <v>5.6</v>
      </c>
    </row>
    <row r="407" spans="1:2" x14ac:dyDescent="0.3">
      <c r="A407">
        <v>112</v>
      </c>
      <c r="B407">
        <v>7.5</v>
      </c>
    </row>
    <row r="408" spans="1:2" x14ac:dyDescent="0.3">
      <c r="A408">
        <v>135</v>
      </c>
      <c r="B408">
        <v>5.4</v>
      </c>
    </row>
    <row r="409" spans="1:2" x14ac:dyDescent="0.3">
      <c r="A409">
        <v>109</v>
      </c>
      <c r="B409">
        <v>4.3</v>
      </c>
    </row>
    <row r="410" spans="1:2" x14ac:dyDescent="0.3">
      <c r="A410">
        <v>86</v>
      </c>
      <c r="B410">
        <v>4.9000000000000004</v>
      </c>
    </row>
    <row r="411" spans="1:2" x14ac:dyDescent="0.3">
      <c r="A411">
        <v>95</v>
      </c>
      <c r="B411">
        <v>7.1</v>
      </c>
    </row>
    <row r="412" spans="1:2" x14ac:dyDescent="0.3">
      <c r="A412">
        <v>107</v>
      </c>
      <c r="B412">
        <v>6.4</v>
      </c>
    </row>
    <row r="413" spans="1:2" x14ac:dyDescent="0.3">
      <c r="A413">
        <v>82</v>
      </c>
      <c r="B413">
        <v>4.3</v>
      </c>
    </row>
    <row r="414" spans="1:2" x14ac:dyDescent="0.3">
      <c r="A414">
        <v>88</v>
      </c>
      <c r="B414">
        <v>6.1</v>
      </c>
    </row>
    <row r="415" spans="1:2" x14ac:dyDescent="0.3">
      <c r="A415">
        <v>120</v>
      </c>
      <c r="B415">
        <v>7</v>
      </c>
    </row>
    <row r="416" spans="1:2" x14ac:dyDescent="0.3">
      <c r="A416">
        <v>162</v>
      </c>
      <c r="B416">
        <v>7.7</v>
      </c>
    </row>
    <row r="417" spans="1:2" x14ac:dyDescent="0.3">
      <c r="A417">
        <v>123</v>
      </c>
      <c r="B417">
        <v>5.9</v>
      </c>
    </row>
    <row r="418" spans="1:2" x14ac:dyDescent="0.3">
      <c r="A418">
        <v>101</v>
      </c>
      <c r="B418">
        <v>6.7</v>
      </c>
    </row>
    <row r="419" spans="1:2" x14ac:dyDescent="0.3">
      <c r="A419">
        <v>113</v>
      </c>
      <c r="B419">
        <v>6.5</v>
      </c>
    </row>
    <row r="420" spans="1:2" x14ac:dyDescent="0.3">
      <c r="A420">
        <v>110</v>
      </c>
      <c r="B420">
        <v>7.1</v>
      </c>
    </row>
    <row r="421" spans="1:2" x14ac:dyDescent="0.3">
      <c r="A421">
        <v>142</v>
      </c>
      <c r="B421">
        <v>7.3</v>
      </c>
    </row>
    <row r="422" spans="1:2" x14ac:dyDescent="0.3">
      <c r="A422">
        <v>102</v>
      </c>
      <c r="B422">
        <v>6.5</v>
      </c>
    </row>
    <row r="423" spans="1:2" x14ac:dyDescent="0.3">
      <c r="A423">
        <v>126</v>
      </c>
      <c r="B423">
        <v>7</v>
      </c>
    </row>
    <row r="424" spans="1:2" x14ac:dyDescent="0.3">
      <c r="A424">
        <v>83</v>
      </c>
      <c r="B424">
        <v>6.8</v>
      </c>
    </row>
    <row r="425" spans="1:2" x14ac:dyDescent="0.3">
      <c r="A425">
        <v>85</v>
      </c>
      <c r="B425">
        <v>7.2</v>
      </c>
    </row>
    <row r="426" spans="1:2" x14ac:dyDescent="0.3">
      <c r="A426">
        <v>120</v>
      </c>
      <c r="B426">
        <v>6.1</v>
      </c>
    </row>
    <row r="427" spans="1:2" x14ac:dyDescent="0.3">
      <c r="A427">
        <v>116</v>
      </c>
      <c r="B427">
        <v>6.7</v>
      </c>
    </row>
    <row r="428" spans="1:2" x14ac:dyDescent="0.3">
      <c r="A428">
        <v>113</v>
      </c>
      <c r="B428">
        <v>6.4</v>
      </c>
    </row>
    <row r="429" spans="1:2" x14ac:dyDescent="0.3">
      <c r="A429">
        <v>87</v>
      </c>
      <c r="B429">
        <v>4.4000000000000004</v>
      </c>
    </row>
    <row r="430" spans="1:2" x14ac:dyDescent="0.3">
      <c r="A430">
        <v>101</v>
      </c>
      <c r="B430">
        <v>5.4</v>
      </c>
    </row>
    <row r="431" spans="1:2" x14ac:dyDescent="0.3">
      <c r="A431">
        <v>110</v>
      </c>
      <c r="B431">
        <v>6.5</v>
      </c>
    </row>
    <row r="432" spans="1:2" x14ac:dyDescent="0.3">
      <c r="A432">
        <v>128</v>
      </c>
      <c r="B432">
        <v>6.7</v>
      </c>
    </row>
    <row r="433" spans="1:2" x14ac:dyDescent="0.3">
      <c r="A433">
        <v>138</v>
      </c>
      <c r="B433">
        <v>8.1</v>
      </c>
    </row>
    <row r="434" spans="1:2" x14ac:dyDescent="0.3">
      <c r="A434">
        <v>88</v>
      </c>
      <c r="B434">
        <v>5.6</v>
      </c>
    </row>
    <row r="435" spans="1:2" x14ac:dyDescent="0.3">
      <c r="A435">
        <v>91</v>
      </c>
      <c r="B435">
        <v>6.3</v>
      </c>
    </row>
    <row r="436" spans="1:2" x14ac:dyDescent="0.3">
      <c r="A436">
        <v>138</v>
      </c>
      <c r="B436">
        <v>7.3</v>
      </c>
    </row>
    <row r="437" spans="1:2" x14ac:dyDescent="0.3">
      <c r="A437">
        <v>99</v>
      </c>
      <c r="B437">
        <v>6.1</v>
      </c>
    </row>
    <row r="438" spans="1:2" x14ac:dyDescent="0.3">
      <c r="A438">
        <v>117</v>
      </c>
      <c r="B438">
        <v>7.7</v>
      </c>
    </row>
    <row r="439" spans="1:2" x14ac:dyDescent="0.3">
      <c r="A439">
        <v>117</v>
      </c>
      <c r="B439">
        <v>6.4</v>
      </c>
    </row>
    <row r="440" spans="1:2" x14ac:dyDescent="0.3">
      <c r="A440">
        <v>123</v>
      </c>
      <c r="B440">
        <v>6.8</v>
      </c>
    </row>
    <row r="441" spans="1:2" x14ac:dyDescent="0.3">
      <c r="A441">
        <v>118</v>
      </c>
      <c r="B441">
        <v>6.6</v>
      </c>
    </row>
    <row r="442" spans="1:2" x14ac:dyDescent="0.3">
      <c r="A442">
        <v>154</v>
      </c>
      <c r="B442">
        <v>7.2</v>
      </c>
    </row>
    <row r="443" spans="1:2" x14ac:dyDescent="0.3">
      <c r="A443">
        <v>118</v>
      </c>
      <c r="B443">
        <v>6.9</v>
      </c>
    </row>
    <row r="444" spans="1:2" x14ac:dyDescent="0.3">
      <c r="A444">
        <v>90</v>
      </c>
      <c r="B444">
        <v>5.2</v>
      </c>
    </row>
    <row r="445" spans="1:2" x14ac:dyDescent="0.3">
      <c r="A445">
        <v>113</v>
      </c>
      <c r="B445">
        <v>4.9000000000000004</v>
      </c>
    </row>
    <row r="446" spans="1:2" x14ac:dyDescent="0.3">
      <c r="A446">
        <v>88</v>
      </c>
      <c r="B446">
        <v>6.3</v>
      </c>
    </row>
    <row r="447" spans="1:2" x14ac:dyDescent="0.3">
      <c r="A447">
        <v>93</v>
      </c>
      <c r="B447">
        <v>5.6</v>
      </c>
    </row>
    <row r="448" spans="1:2" x14ac:dyDescent="0.3">
      <c r="A448">
        <v>104</v>
      </c>
      <c r="B448">
        <v>5.5</v>
      </c>
    </row>
    <row r="449" spans="1:2" x14ac:dyDescent="0.3">
      <c r="A449">
        <v>135</v>
      </c>
      <c r="B449">
        <v>6.7</v>
      </c>
    </row>
    <row r="450" spans="1:2" x14ac:dyDescent="0.3">
      <c r="A450">
        <v>134</v>
      </c>
      <c r="B450">
        <v>7.6</v>
      </c>
    </row>
    <row r="451" spans="1:2" x14ac:dyDescent="0.3">
      <c r="A451">
        <v>98</v>
      </c>
      <c r="B451">
        <v>5.7</v>
      </c>
    </row>
    <row r="452" spans="1:2" x14ac:dyDescent="0.3">
      <c r="A452">
        <v>80</v>
      </c>
      <c r="B452">
        <v>4.5999999999999996</v>
      </c>
    </row>
    <row r="453" spans="1:2" x14ac:dyDescent="0.3">
      <c r="A453">
        <v>83</v>
      </c>
      <c r="B453">
        <v>7</v>
      </c>
    </row>
    <row r="454" spans="1:2" x14ac:dyDescent="0.3">
      <c r="A454">
        <v>102</v>
      </c>
      <c r="B454">
        <v>5.2</v>
      </c>
    </row>
    <row r="455" spans="1:2" x14ac:dyDescent="0.3">
      <c r="A455">
        <v>130</v>
      </c>
      <c r="B455">
        <v>5.0999999999999996</v>
      </c>
    </row>
    <row r="456" spans="1:2" x14ac:dyDescent="0.3">
      <c r="A456">
        <v>129</v>
      </c>
      <c r="B456">
        <v>6.6</v>
      </c>
    </row>
    <row r="457" spans="1:2" x14ac:dyDescent="0.3">
      <c r="A457">
        <v>89</v>
      </c>
      <c r="B457">
        <v>6.7</v>
      </c>
    </row>
    <row r="458" spans="1:2" x14ac:dyDescent="0.3">
      <c r="A458">
        <v>74</v>
      </c>
      <c r="B458">
        <v>7.3</v>
      </c>
    </row>
    <row r="459" spans="1:2" x14ac:dyDescent="0.3">
      <c r="A459">
        <v>96</v>
      </c>
      <c r="B459">
        <v>5.9</v>
      </c>
    </row>
    <row r="460" spans="1:2" x14ac:dyDescent="0.3">
      <c r="A460">
        <v>114</v>
      </c>
      <c r="B460">
        <v>5.6</v>
      </c>
    </row>
    <row r="461" spans="1:2" x14ac:dyDescent="0.3">
      <c r="A461">
        <v>99</v>
      </c>
      <c r="B461">
        <v>6.5</v>
      </c>
    </row>
    <row r="462" spans="1:2" x14ac:dyDescent="0.3">
      <c r="A462">
        <v>129</v>
      </c>
      <c r="B462">
        <v>5.9</v>
      </c>
    </row>
    <row r="463" spans="1:2" x14ac:dyDescent="0.3">
      <c r="A463">
        <v>113</v>
      </c>
      <c r="B463">
        <v>7</v>
      </c>
    </row>
    <row r="464" spans="1:2" x14ac:dyDescent="0.3">
      <c r="A464">
        <v>90</v>
      </c>
      <c r="B464">
        <v>5.3</v>
      </c>
    </row>
    <row r="465" spans="1:2" x14ac:dyDescent="0.3">
      <c r="A465">
        <v>118</v>
      </c>
      <c r="B465">
        <v>5.9</v>
      </c>
    </row>
    <row r="466" spans="1:2" x14ac:dyDescent="0.3">
      <c r="A466">
        <v>106</v>
      </c>
      <c r="B466">
        <v>6.3</v>
      </c>
    </row>
    <row r="467" spans="1:2" x14ac:dyDescent="0.3">
      <c r="A467">
        <v>89</v>
      </c>
      <c r="B467">
        <v>6.3</v>
      </c>
    </row>
    <row r="468" spans="1:2" x14ac:dyDescent="0.3">
      <c r="A468">
        <v>145</v>
      </c>
      <c r="B468">
        <v>7.3</v>
      </c>
    </row>
    <row r="469" spans="1:2" x14ac:dyDescent="0.3">
      <c r="A469">
        <v>114</v>
      </c>
      <c r="B469">
        <v>5.8</v>
      </c>
    </row>
    <row r="470" spans="1:2" x14ac:dyDescent="0.3">
      <c r="A470">
        <v>87</v>
      </c>
      <c r="B470">
        <v>5.2</v>
      </c>
    </row>
    <row r="471" spans="1:2" x14ac:dyDescent="0.3">
      <c r="A471">
        <v>119</v>
      </c>
      <c r="B471">
        <v>2.4</v>
      </c>
    </row>
    <row r="472" spans="1:2" x14ac:dyDescent="0.3">
      <c r="A472">
        <v>91</v>
      </c>
      <c r="B472">
        <v>5.7</v>
      </c>
    </row>
    <row r="473" spans="1:2" x14ac:dyDescent="0.3">
      <c r="A473">
        <v>118</v>
      </c>
      <c r="B473">
        <v>5.8</v>
      </c>
    </row>
    <row r="474" spans="1:2" x14ac:dyDescent="0.3">
      <c r="A474">
        <v>116</v>
      </c>
      <c r="B474">
        <v>5.6</v>
      </c>
    </row>
    <row r="475" spans="1:2" x14ac:dyDescent="0.3">
      <c r="A475">
        <v>177</v>
      </c>
      <c r="B475">
        <v>6</v>
      </c>
    </row>
    <row r="476" spans="1:2" x14ac:dyDescent="0.3">
      <c r="A476">
        <v>97</v>
      </c>
      <c r="B476">
        <v>5.8</v>
      </c>
    </row>
    <row r="477" spans="1:2" x14ac:dyDescent="0.3">
      <c r="A477">
        <v>106</v>
      </c>
      <c r="B477">
        <v>6</v>
      </c>
    </row>
    <row r="478" spans="1:2" x14ac:dyDescent="0.3">
      <c r="A478">
        <v>106</v>
      </c>
      <c r="B478">
        <v>5.7</v>
      </c>
    </row>
    <row r="479" spans="1:2" x14ac:dyDescent="0.3">
      <c r="A479">
        <v>94</v>
      </c>
      <c r="B479">
        <v>6</v>
      </c>
    </row>
    <row r="480" spans="1:2" x14ac:dyDescent="0.3">
      <c r="A480">
        <v>104</v>
      </c>
      <c r="B480">
        <v>7.8</v>
      </c>
    </row>
    <row r="481" spans="1:2" x14ac:dyDescent="0.3">
      <c r="A481">
        <v>102</v>
      </c>
      <c r="B481">
        <v>4.2</v>
      </c>
    </row>
    <row r="482" spans="1:2" x14ac:dyDescent="0.3">
      <c r="A482">
        <v>105</v>
      </c>
      <c r="B482">
        <v>5.6</v>
      </c>
    </row>
    <row r="483" spans="1:2" x14ac:dyDescent="0.3">
      <c r="A483">
        <v>135</v>
      </c>
      <c r="B483">
        <v>8.1999999999999993</v>
      </c>
    </row>
    <row r="484" spans="1:2" x14ac:dyDescent="0.3">
      <c r="A484">
        <v>73</v>
      </c>
      <c r="B484">
        <v>8.5</v>
      </c>
    </row>
    <row r="485" spans="1:2" x14ac:dyDescent="0.3">
      <c r="A485">
        <v>94</v>
      </c>
      <c r="B485">
        <v>5.8</v>
      </c>
    </row>
    <row r="486" spans="1:2" x14ac:dyDescent="0.3">
      <c r="A486">
        <v>95</v>
      </c>
      <c r="B486">
        <v>6.5</v>
      </c>
    </row>
    <row r="487" spans="1:2" x14ac:dyDescent="0.3">
      <c r="A487">
        <v>124</v>
      </c>
      <c r="B487">
        <v>7.2</v>
      </c>
    </row>
    <row r="488" spans="1:2" x14ac:dyDescent="0.3">
      <c r="A488">
        <v>136</v>
      </c>
      <c r="B488">
        <v>6.7</v>
      </c>
    </row>
    <row r="489" spans="1:2" x14ac:dyDescent="0.3">
      <c r="A489">
        <v>91</v>
      </c>
      <c r="B489">
        <v>3.4</v>
      </c>
    </row>
    <row r="490" spans="1:2" x14ac:dyDescent="0.3">
      <c r="A490">
        <v>107</v>
      </c>
      <c r="B490">
        <v>5.9</v>
      </c>
    </row>
    <row r="491" spans="1:2" x14ac:dyDescent="0.3">
      <c r="A491">
        <v>108</v>
      </c>
      <c r="B491">
        <v>7.8</v>
      </c>
    </row>
    <row r="492" spans="1:2" x14ac:dyDescent="0.3">
      <c r="A492">
        <v>99</v>
      </c>
      <c r="B492">
        <v>5.9</v>
      </c>
    </row>
    <row r="493" spans="1:2" x14ac:dyDescent="0.3">
      <c r="A493">
        <v>92</v>
      </c>
      <c r="B493">
        <v>4.0999999999999996</v>
      </c>
    </row>
    <row r="494" spans="1:2" x14ac:dyDescent="0.3">
      <c r="A494">
        <v>87</v>
      </c>
      <c r="B494">
        <v>6.8</v>
      </c>
    </row>
    <row r="495" spans="1:2" x14ac:dyDescent="0.3">
      <c r="A495">
        <v>110</v>
      </c>
      <c r="B495">
        <v>5.8</v>
      </c>
    </row>
    <row r="496" spans="1:2" x14ac:dyDescent="0.3">
      <c r="A496">
        <v>98</v>
      </c>
      <c r="B496">
        <v>7.5</v>
      </c>
    </row>
    <row r="497" spans="1:2" x14ac:dyDescent="0.3">
      <c r="A497">
        <v>154</v>
      </c>
      <c r="B497">
        <v>6.9</v>
      </c>
    </row>
    <row r="498" spans="1:2" x14ac:dyDescent="0.3">
      <c r="A498">
        <v>129</v>
      </c>
      <c r="B498">
        <v>6.5</v>
      </c>
    </row>
    <row r="499" spans="1:2" x14ac:dyDescent="0.3">
      <c r="A499">
        <v>86</v>
      </c>
      <c r="B499">
        <v>6.9</v>
      </c>
    </row>
    <row r="500" spans="1:2" x14ac:dyDescent="0.3">
      <c r="A500">
        <v>109</v>
      </c>
      <c r="B500">
        <v>7.9</v>
      </c>
    </row>
    <row r="501" spans="1:2" x14ac:dyDescent="0.3">
      <c r="A501">
        <v>104</v>
      </c>
      <c r="B501">
        <v>7.4</v>
      </c>
    </row>
    <row r="502" spans="1:2" x14ac:dyDescent="0.3">
      <c r="A502">
        <v>110</v>
      </c>
      <c r="B502">
        <v>6.7</v>
      </c>
    </row>
    <row r="503" spans="1:2" x14ac:dyDescent="0.3">
      <c r="A503">
        <v>136</v>
      </c>
      <c r="B503">
        <v>7.4</v>
      </c>
    </row>
    <row r="504" spans="1:2" x14ac:dyDescent="0.3">
      <c r="A504">
        <v>115</v>
      </c>
      <c r="B504">
        <v>6.9</v>
      </c>
    </row>
    <row r="505" spans="1:2" x14ac:dyDescent="0.3">
      <c r="A505">
        <v>99</v>
      </c>
      <c r="B505">
        <v>6.8</v>
      </c>
    </row>
    <row r="506" spans="1:2" x14ac:dyDescent="0.3">
      <c r="A506">
        <v>117</v>
      </c>
      <c r="B506">
        <v>6.7</v>
      </c>
    </row>
    <row r="507" spans="1:2" x14ac:dyDescent="0.3">
      <c r="A507">
        <v>125</v>
      </c>
      <c r="B507">
        <v>5.0999999999999996</v>
      </c>
    </row>
    <row r="508" spans="1:2" x14ac:dyDescent="0.3">
      <c r="A508">
        <v>110</v>
      </c>
      <c r="B508">
        <v>4.0999999999999996</v>
      </c>
    </row>
    <row r="509" spans="1:2" x14ac:dyDescent="0.3">
      <c r="A509">
        <v>125</v>
      </c>
      <c r="B509">
        <v>7.3</v>
      </c>
    </row>
    <row r="510" spans="1:2" x14ac:dyDescent="0.3">
      <c r="A510">
        <v>102</v>
      </c>
      <c r="B510">
        <v>6</v>
      </c>
    </row>
    <row r="511" spans="1:2" x14ac:dyDescent="0.3">
      <c r="A511">
        <v>128</v>
      </c>
      <c r="B511">
        <v>7.3</v>
      </c>
    </row>
    <row r="512" spans="1:2" x14ac:dyDescent="0.3">
      <c r="A512">
        <v>100</v>
      </c>
      <c r="B512">
        <v>5.4</v>
      </c>
    </row>
    <row r="513" spans="1:2" x14ac:dyDescent="0.3">
      <c r="A513">
        <v>124</v>
      </c>
      <c r="B513">
        <v>5.9</v>
      </c>
    </row>
    <row r="514" spans="1:2" x14ac:dyDescent="0.3">
      <c r="A514">
        <v>102</v>
      </c>
      <c r="B514">
        <v>7.1</v>
      </c>
    </row>
    <row r="515" spans="1:2" x14ac:dyDescent="0.3">
      <c r="A515">
        <v>90</v>
      </c>
      <c r="B515">
        <v>6</v>
      </c>
    </row>
    <row r="516" spans="1:2" x14ac:dyDescent="0.3">
      <c r="A516">
        <v>130</v>
      </c>
      <c r="B516">
        <v>6.5</v>
      </c>
    </row>
    <row r="517" spans="1:2" x14ac:dyDescent="0.3">
      <c r="A517">
        <v>118</v>
      </c>
      <c r="B517">
        <v>5.7</v>
      </c>
    </row>
    <row r="518" spans="1:2" x14ac:dyDescent="0.3">
      <c r="A518">
        <v>163</v>
      </c>
      <c r="B518">
        <v>7.6</v>
      </c>
    </row>
    <row r="519" spans="1:2" x14ac:dyDescent="0.3">
      <c r="A519">
        <v>142</v>
      </c>
      <c r="B519">
        <v>6.6</v>
      </c>
    </row>
    <row r="520" spans="1:2" x14ac:dyDescent="0.3">
      <c r="A520">
        <v>100</v>
      </c>
      <c r="B520">
        <v>5.4</v>
      </c>
    </row>
    <row r="521" spans="1:2" x14ac:dyDescent="0.3">
      <c r="A521">
        <v>116</v>
      </c>
      <c r="B521">
        <v>7.3</v>
      </c>
    </row>
    <row r="522" spans="1:2" x14ac:dyDescent="0.3">
      <c r="A522">
        <v>131</v>
      </c>
      <c r="B522">
        <v>6.5</v>
      </c>
    </row>
    <row r="523" spans="1:2" x14ac:dyDescent="0.3">
      <c r="A523">
        <v>91</v>
      </c>
      <c r="B523">
        <v>6.6</v>
      </c>
    </row>
    <row r="524" spans="1:2" x14ac:dyDescent="0.3">
      <c r="A524">
        <v>123</v>
      </c>
      <c r="B524">
        <v>6.6</v>
      </c>
    </row>
    <row r="525" spans="1:2" x14ac:dyDescent="0.3">
      <c r="A525">
        <v>134</v>
      </c>
      <c r="B525">
        <v>5.9</v>
      </c>
    </row>
    <row r="526" spans="1:2" x14ac:dyDescent="0.3">
      <c r="A526">
        <v>148</v>
      </c>
      <c r="B526">
        <v>6.7</v>
      </c>
    </row>
    <row r="527" spans="1:2" x14ac:dyDescent="0.3">
      <c r="A527">
        <v>110</v>
      </c>
      <c r="B527">
        <v>6.1</v>
      </c>
    </row>
    <row r="528" spans="1:2" x14ac:dyDescent="0.3">
      <c r="A528">
        <v>113</v>
      </c>
      <c r="B528">
        <v>6.6</v>
      </c>
    </row>
    <row r="529" spans="1:2" x14ac:dyDescent="0.3">
      <c r="A529">
        <v>94</v>
      </c>
      <c r="B529">
        <v>6.6</v>
      </c>
    </row>
    <row r="530" spans="1:2" x14ac:dyDescent="0.3">
      <c r="A530">
        <v>116</v>
      </c>
      <c r="B530">
        <v>5.3</v>
      </c>
    </row>
    <row r="531" spans="1:2" x14ac:dyDescent="0.3">
      <c r="A531">
        <v>99</v>
      </c>
      <c r="B531">
        <v>6</v>
      </c>
    </row>
    <row r="532" spans="1:2" x14ac:dyDescent="0.3">
      <c r="A532">
        <v>93</v>
      </c>
      <c r="B532">
        <v>4.7</v>
      </c>
    </row>
    <row r="533" spans="1:2" x14ac:dyDescent="0.3">
      <c r="A533">
        <v>113</v>
      </c>
      <c r="B533">
        <v>6.1</v>
      </c>
    </row>
    <row r="534" spans="1:2" x14ac:dyDescent="0.3">
      <c r="A534">
        <v>106</v>
      </c>
      <c r="B534">
        <v>7.2</v>
      </c>
    </row>
    <row r="535" spans="1:2" x14ac:dyDescent="0.3">
      <c r="A535">
        <v>91</v>
      </c>
      <c r="B535">
        <v>6.4</v>
      </c>
    </row>
    <row r="536" spans="1:2" x14ac:dyDescent="0.3">
      <c r="A536">
        <v>128</v>
      </c>
      <c r="B536">
        <v>6.1</v>
      </c>
    </row>
    <row r="537" spans="1:2" x14ac:dyDescent="0.3">
      <c r="A537">
        <v>98</v>
      </c>
      <c r="B537">
        <v>5.9</v>
      </c>
    </row>
    <row r="538" spans="1:2" x14ac:dyDescent="0.3">
      <c r="A538">
        <v>134</v>
      </c>
      <c r="B538">
        <v>6</v>
      </c>
    </row>
    <row r="539" spans="1:2" x14ac:dyDescent="0.3">
      <c r="A539">
        <v>97</v>
      </c>
      <c r="B539">
        <v>6.3</v>
      </c>
    </row>
    <row r="540" spans="1:2" x14ac:dyDescent="0.3">
      <c r="A540">
        <v>112</v>
      </c>
      <c r="B540">
        <v>5.6</v>
      </c>
    </row>
    <row r="541" spans="1:2" x14ac:dyDescent="0.3">
      <c r="A541">
        <v>153</v>
      </c>
      <c r="B541">
        <v>6.4</v>
      </c>
    </row>
    <row r="542" spans="1:2" x14ac:dyDescent="0.3">
      <c r="A542">
        <v>110</v>
      </c>
      <c r="B542">
        <v>7.1</v>
      </c>
    </row>
    <row r="543" spans="1:2" x14ac:dyDescent="0.3">
      <c r="A543">
        <v>122</v>
      </c>
      <c r="B543">
        <v>6.6</v>
      </c>
    </row>
    <row r="544" spans="1:2" x14ac:dyDescent="0.3">
      <c r="A544">
        <v>87</v>
      </c>
      <c r="B544">
        <v>4.5999999999999996</v>
      </c>
    </row>
    <row r="545" spans="1:2" x14ac:dyDescent="0.3">
      <c r="A545">
        <v>178</v>
      </c>
      <c r="B545">
        <v>8.4</v>
      </c>
    </row>
    <row r="546" spans="1:2" x14ac:dyDescent="0.3">
      <c r="A546">
        <v>125</v>
      </c>
      <c r="B546">
        <v>7.1</v>
      </c>
    </row>
    <row r="547" spans="1:2" x14ac:dyDescent="0.3">
      <c r="A547">
        <v>87</v>
      </c>
      <c r="B547">
        <v>7.4</v>
      </c>
    </row>
    <row r="548" spans="1:2" x14ac:dyDescent="0.3">
      <c r="A548">
        <v>152</v>
      </c>
      <c r="B548">
        <v>6.9</v>
      </c>
    </row>
    <row r="549" spans="1:2" x14ac:dyDescent="0.3">
      <c r="A549">
        <v>116</v>
      </c>
      <c r="B549">
        <v>4.5</v>
      </c>
    </row>
    <row r="550" spans="1:2" x14ac:dyDescent="0.3">
      <c r="A550">
        <v>109</v>
      </c>
      <c r="B550">
        <v>7.1</v>
      </c>
    </row>
    <row r="551" spans="1:2" x14ac:dyDescent="0.3">
      <c r="A551">
        <v>108</v>
      </c>
      <c r="B551">
        <v>6.5</v>
      </c>
    </row>
    <row r="552" spans="1:2" x14ac:dyDescent="0.3">
      <c r="A552">
        <v>85</v>
      </c>
      <c r="B552">
        <v>5.3</v>
      </c>
    </row>
    <row r="553" spans="1:2" x14ac:dyDescent="0.3">
      <c r="A553">
        <v>106</v>
      </c>
      <c r="B553">
        <v>6.7</v>
      </c>
    </row>
    <row r="554" spans="1:2" x14ac:dyDescent="0.3">
      <c r="A554">
        <v>93</v>
      </c>
      <c r="B554">
        <v>7.2</v>
      </c>
    </row>
    <row r="555" spans="1:2" x14ac:dyDescent="0.3">
      <c r="A555">
        <v>117</v>
      </c>
      <c r="B555">
        <v>7.2</v>
      </c>
    </row>
    <row r="556" spans="1:2" x14ac:dyDescent="0.3">
      <c r="A556">
        <v>116</v>
      </c>
      <c r="B556">
        <v>5.5</v>
      </c>
    </row>
    <row r="557" spans="1:2" x14ac:dyDescent="0.3">
      <c r="A557">
        <v>132</v>
      </c>
      <c r="B557">
        <v>5.8</v>
      </c>
    </row>
    <row r="558" spans="1:2" x14ac:dyDescent="0.3">
      <c r="A558">
        <v>92</v>
      </c>
      <c r="B558">
        <v>6</v>
      </c>
    </row>
    <row r="559" spans="1:2" x14ac:dyDescent="0.3">
      <c r="A559">
        <v>139</v>
      </c>
      <c r="B559">
        <v>6.6</v>
      </c>
    </row>
    <row r="560" spans="1:2" x14ac:dyDescent="0.3">
      <c r="A560">
        <v>153</v>
      </c>
      <c r="B560">
        <v>8.3000000000000007</v>
      </c>
    </row>
    <row r="561" spans="1:2" x14ac:dyDescent="0.3">
      <c r="A561">
        <v>142</v>
      </c>
      <c r="B561">
        <v>6.7</v>
      </c>
    </row>
    <row r="562" spans="1:2" x14ac:dyDescent="0.3">
      <c r="A562">
        <v>124</v>
      </c>
      <c r="B562">
        <v>7.1</v>
      </c>
    </row>
    <row r="563" spans="1:2" x14ac:dyDescent="0.3">
      <c r="A563">
        <v>117</v>
      </c>
      <c r="B563">
        <v>6</v>
      </c>
    </row>
    <row r="564" spans="1:2" x14ac:dyDescent="0.3">
      <c r="A564">
        <v>141</v>
      </c>
      <c r="B564">
        <v>6.9</v>
      </c>
    </row>
    <row r="565" spans="1:2" x14ac:dyDescent="0.3">
      <c r="A565">
        <v>110</v>
      </c>
      <c r="B565">
        <v>5.6</v>
      </c>
    </row>
    <row r="566" spans="1:2" x14ac:dyDescent="0.3">
      <c r="A566">
        <v>109</v>
      </c>
      <c r="B566">
        <v>5.6</v>
      </c>
    </row>
    <row r="567" spans="1:2" x14ac:dyDescent="0.3">
      <c r="A567">
        <v>88</v>
      </c>
      <c r="B567">
        <v>4.5</v>
      </c>
    </row>
    <row r="568" spans="1:2" x14ac:dyDescent="0.3">
      <c r="A568">
        <v>124</v>
      </c>
      <c r="B568">
        <v>7.1</v>
      </c>
    </row>
    <row r="569" spans="1:2" x14ac:dyDescent="0.3">
      <c r="A569">
        <v>119</v>
      </c>
      <c r="B569">
        <v>6.5</v>
      </c>
    </row>
    <row r="570" spans="1:2" x14ac:dyDescent="0.3">
      <c r="A570">
        <v>103</v>
      </c>
      <c r="B570">
        <v>6.4</v>
      </c>
    </row>
    <row r="571" spans="1:2" x14ac:dyDescent="0.3">
      <c r="A571">
        <v>116</v>
      </c>
      <c r="B571">
        <v>5.8</v>
      </c>
    </row>
    <row r="572" spans="1:2" x14ac:dyDescent="0.3">
      <c r="A572">
        <v>125</v>
      </c>
      <c r="B572">
        <v>8</v>
      </c>
    </row>
    <row r="573" spans="1:2" x14ac:dyDescent="0.3">
      <c r="A573">
        <v>125</v>
      </c>
      <c r="B573">
        <v>6.2</v>
      </c>
    </row>
    <row r="574" spans="1:2" x14ac:dyDescent="0.3">
      <c r="A574">
        <v>146</v>
      </c>
      <c r="B574">
        <v>7.2</v>
      </c>
    </row>
    <row r="575" spans="1:2" x14ac:dyDescent="0.3">
      <c r="A575">
        <v>118</v>
      </c>
      <c r="B575">
        <v>6.1</v>
      </c>
    </row>
    <row r="576" spans="1:2" x14ac:dyDescent="0.3">
      <c r="A576">
        <v>171</v>
      </c>
      <c r="B576">
        <v>7.6</v>
      </c>
    </row>
    <row r="577" spans="1:2" x14ac:dyDescent="0.3">
      <c r="A577">
        <v>136</v>
      </c>
      <c r="B577">
        <v>6.3</v>
      </c>
    </row>
    <row r="578" spans="1:2" x14ac:dyDescent="0.3">
      <c r="A578">
        <v>92</v>
      </c>
      <c r="B578">
        <v>6.3</v>
      </c>
    </row>
    <row r="579" spans="1:2" x14ac:dyDescent="0.3">
      <c r="A579">
        <v>116</v>
      </c>
      <c r="B579">
        <v>6.3</v>
      </c>
    </row>
    <row r="580" spans="1:2" x14ac:dyDescent="0.3">
      <c r="A580">
        <v>127</v>
      </c>
      <c r="B580">
        <v>7.7</v>
      </c>
    </row>
    <row r="581" spans="1:2" x14ac:dyDescent="0.3">
      <c r="A581">
        <v>136</v>
      </c>
      <c r="B581">
        <v>7</v>
      </c>
    </row>
    <row r="582" spans="1:2" x14ac:dyDescent="0.3">
      <c r="A582">
        <v>111</v>
      </c>
      <c r="B582">
        <v>5.3</v>
      </c>
    </row>
    <row r="583" spans="1:2" x14ac:dyDescent="0.3">
      <c r="A583">
        <v>116</v>
      </c>
      <c r="B583">
        <v>5.6</v>
      </c>
    </row>
    <row r="584" spans="1:2" x14ac:dyDescent="0.3">
      <c r="A584">
        <v>113</v>
      </c>
      <c r="B584">
        <v>5.2</v>
      </c>
    </row>
    <row r="585" spans="1:2" x14ac:dyDescent="0.3">
      <c r="A585">
        <v>97</v>
      </c>
      <c r="B585">
        <v>5.4</v>
      </c>
    </row>
    <row r="586" spans="1:2" x14ac:dyDescent="0.3">
      <c r="A586">
        <v>88</v>
      </c>
      <c r="B586">
        <v>6.4</v>
      </c>
    </row>
    <row r="587" spans="1:2" x14ac:dyDescent="0.3">
      <c r="A587">
        <v>136</v>
      </c>
      <c r="B587">
        <v>5.9</v>
      </c>
    </row>
    <row r="588" spans="1:2" x14ac:dyDescent="0.3">
      <c r="A588">
        <v>125</v>
      </c>
      <c r="B588">
        <v>6.3</v>
      </c>
    </row>
    <row r="589" spans="1:2" x14ac:dyDescent="0.3">
      <c r="A589">
        <v>116</v>
      </c>
      <c r="B589">
        <v>6.5</v>
      </c>
    </row>
    <row r="590" spans="1:2" x14ac:dyDescent="0.3">
      <c r="A590">
        <v>98</v>
      </c>
      <c r="B590">
        <v>3</v>
      </c>
    </row>
    <row r="591" spans="1:2" x14ac:dyDescent="0.3">
      <c r="A591">
        <v>91</v>
      </c>
      <c r="B591">
        <v>3.6</v>
      </c>
    </row>
    <row r="592" spans="1:2" x14ac:dyDescent="0.3">
      <c r="A592">
        <v>97</v>
      </c>
      <c r="B592">
        <v>5.8</v>
      </c>
    </row>
    <row r="593" spans="1:2" x14ac:dyDescent="0.3">
      <c r="A593">
        <v>95</v>
      </c>
      <c r="B593">
        <v>6.2</v>
      </c>
    </row>
    <row r="594" spans="1:2" x14ac:dyDescent="0.3">
      <c r="A594">
        <v>88</v>
      </c>
      <c r="B594">
        <v>5.6</v>
      </c>
    </row>
    <row r="595" spans="1:2" x14ac:dyDescent="0.3">
      <c r="A595">
        <v>133</v>
      </c>
      <c r="B595">
        <v>5.4</v>
      </c>
    </row>
    <row r="596" spans="1:2" x14ac:dyDescent="0.3">
      <c r="A596">
        <v>106</v>
      </c>
      <c r="B596">
        <v>6.1</v>
      </c>
    </row>
    <row r="597" spans="1:2" x14ac:dyDescent="0.3">
      <c r="A597">
        <v>116</v>
      </c>
      <c r="B597">
        <v>4.2</v>
      </c>
    </row>
    <row r="598" spans="1:2" x14ac:dyDescent="0.3">
      <c r="A598">
        <v>115</v>
      </c>
      <c r="B598">
        <v>6.7</v>
      </c>
    </row>
    <row r="599" spans="1:2" x14ac:dyDescent="0.3">
      <c r="A599">
        <v>99</v>
      </c>
      <c r="B599">
        <v>4.2</v>
      </c>
    </row>
    <row r="600" spans="1:2" x14ac:dyDescent="0.3">
      <c r="A600">
        <v>124</v>
      </c>
      <c r="B600">
        <v>6.4</v>
      </c>
    </row>
    <row r="601" spans="1:2" x14ac:dyDescent="0.3">
      <c r="A601">
        <v>124</v>
      </c>
      <c r="B601">
        <v>4.9000000000000004</v>
      </c>
    </row>
    <row r="602" spans="1:2" x14ac:dyDescent="0.3">
      <c r="A602">
        <v>124</v>
      </c>
      <c r="B602">
        <v>6.8</v>
      </c>
    </row>
    <row r="603" spans="1:2" x14ac:dyDescent="0.3">
      <c r="A603">
        <v>87</v>
      </c>
      <c r="B603">
        <v>7.7</v>
      </c>
    </row>
    <row r="604" spans="1:2" x14ac:dyDescent="0.3">
      <c r="A604">
        <v>105</v>
      </c>
      <c r="B604">
        <v>5.6</v>
      </c>
    </row>
    <row r="605" spans="1:2" x14ac:dyDescent="0.3">
      <c r="A605">
        <v>125</v>
      </c>
      <c r="B605">
        <v>6.4</v>
      </c>
    </row>
    <row r="606" spans="1:2" x14ac:dyDescent="0.3">
      <c r="A606">
        <v>141</v>
      </c>
      <c r="B606">
        <v>7.2</v>
      </c>
    </row>
    <row r="607" spans="1:2" x14ac:dyDescent="0.3">
      <c r="A607">
        <v>121</v>
      </c>
      <c r="B607">
        <v>6</v>
      </c>
    </row>
    <row r="608" spans="1:2" x14ac:dyDescent="0.3">
      <c r="A608">
        <v>111</v>
      </c>
      <c r="B608">
        <v>5.9</v>
      </c>
    </row>
    <row r="609" spans="1:2" x14ac:dyDescent="0.3">
      <c r="A609">
        <v>157</v>
      </c>
      <c r="B609">
        <v>7.9</v>
      </c>
    </row>
    <row r="610" spans="1:2" x14ac:dyDescent="0.3">
      <c r="A610">
        <v>128</v>
      </c>
      <c r="B610">
        <v>7.1</v>
      </c>
    </row>
    <row r="611" spans="1:2" x14ac:dyDescent="0.3">
      <c r="A611">
        <v>105</v>
      </c>
      <c r="B611">
        <v>5.9</v>
      </c>
    </row>
    <row r="612" spans="1:2" x14ac:dyDescent="0.3">
      <c r="A612">
        <v>113</v>
      </c>
      <c r="B612">
        <v>6.2</v>
      </c>
    </row>
    <row r="613" spans="1:2" x14ac:dyDescent="0.3">
      <c r="A613">
        <v>121</v>
      </c>
      <c r="B613">
        <v>7</v>
      </c>
    </row>
    <row r="614" spans="1:2" x14ac:dyDescent="0.3">
      <c r="A614">
        <v>102</v>
      </c>
      <c r="B614">
        <v>5.4</v>
      </c>
    </row>
    <row r="615" spans="1:2" x14ac:dyDescent="0.3">
      <c r="A615">
        <v>169</v>
      </c>
      <c r="B615">
        <v>8.6</v>
      </c>
    </row>
    <row r="616" spans="1:2" x14ac:dyDescent="0.3">
      <c r="A616">
        <v>132</v>
      </c>
      <c r="B616">
        <v>6.5</v>
      </c>
    </row>
    <row r="617" spans="1:2" x14ac:dyDescent="0.3">
      <c r="A617">
        <v>127</v>
      </c>
      <c r="B617">
        <v>6.4</v>
      </c>
    </row>
    <row r="618" spans="1:2" x14ac:dyDescent="0.3">
      <c r="A618">
        <v>103</v>
      </c>
      <c r="B618">
        <v>7.6</v>
      </c>
    </row>
    <row r="619" spans="1:2" x14ac:dyDescent="0.3">
      <c r="A619">
        <v>136</v>
      </c>
      <c r="B619">
        <v>5.5</v>
      </c>
    </row>
    <row r="620" spans="1:2" x14ac:dyDescent="0.3">
      <c r="A620">
        <v>150</v>
      </c>
      <c r="B620">
        <v>7.4</v>
      </c>
    </row>
    <row r="621" spans="1:2" x14ac:dyDescent="0.3">
      <c r="A621">
        <v>136</v>
      </c>
      <c r="B621">
        <v>8.6999999999999993</v>
      </c>
    </row>
    <row r="622" spans="1:2" x14ac:dyDescent="0.3">
      <c r="A622">
        <v>140</v>
      </c>
      <c r="B622">
        <v>7.6</v>
      </c>
    </row>
    <row r="623" spans="1:2" x14ac:dyDescent="0.3">
      <c r="A623">
        <v>104</v>
      </c>
      <c r="B623">
        <v>5.5</v>
      </c>
    </row>
    <row r="624" spans="1:2" x14ac:dyDescent="0.3">
      <c r="A624">
        <v>158</v>
      </c>
      <c r="B624">
        <v>7.6</v>
      </c>
    </row>
    <row r="625" spans="1:2" x14ac:dyDescent="0.3">
      <c r="A625">
        <v>119</v>
      </c>
      <c r="B625">
        <v>6.5</v>
      </c>
    </row>
    <row r="626" spans="1:2" x14ac:dyDescent="0.3">
      <c r="A626">
        <v>106</v>
      </c>
      <c r="B626">
        <v>6.9</v>
      </c>
    </row>
    <row r="627" spans="1:2" x14ac:dyDescent="0.3">
      <c r="A627">
        <v>136</v>
      </c>
      <c r="B627">
        <v>6.7</v>
      </c>
    </row>
    <row r="628" spans="1:2" x14ac:dyDescent="0.3">
      <c r="A628">
        <v>95</v>
      </c>
      <c r="B628">
        <v>6.6</v>
      </c>
    </row>
    <row r="629" spans="1:2" x14ac:dyDescent="0.3">
      <c r="A629">
        <v>137</v>
      </c>
      <c r="B629">
        <v>7.2</v>
      </c>
    </row>
    <row r="630" spans="1:2" x14ac:dyDescent="0.3">
      <c r="A630">
        <v>130</v>
      </c>
      <c r="B630">
        <v>6.4</v>
      </c>
    </row>
    <row r="631" spans="1:2" x14ac:dyDescent="0.3">
      <c r="A631">
        <v>124</v>
      </c>
      <c r="B631">
        <v>6.4</v>
      </c>
    </row>
    <row r="632" spans="1:2" x14ac:dyDescent="0.3">
      <c r="A632">
        <v>108</v>
      </c>
      <c r="B632">
        <v>6</v>
      </c>
    </row>
    <row r="633" spans="1:2" x14ac:dyDescent="0.3">
      <c r="A633">
        <v>104</v>
      </c>
      <c r="B633">
        <v>6.1</v>
      </c>
    </row>
    <row r="634" spans="1:2" x14ac:dyDescent="0.3">
      <c r="A634">
        <v>129</v>
      </c>
      <c r="B634">
        <v>6</v>
      </c>
    </row>
    <row r="635" spans="1:2" x14ac:dyDescent="0.3">
      <c r="A635">
        <v>117</v>
      </c>
      <c r="B635">
        <v>6.4</v>
      </c>
    </row>
    <row r="636" spans="1:2" x14ac:dyDescent="0.3">
      <c r="A636">
        <v>99</v>
      </c>
      <c r="B636">
        <v>6.4</v>
      </c>
    </row>
    <row r="637" spans="1:2" x14ac:dyDescent="0.3">
      <c r="A637">
        <v>159</v>
      </c>
      <c r="B637">
        <v>7.3</v>
      </c>
    </row>
    <row r="638" spans="1:2" x14ac:dyDescent="0.3">
      <c r="A638">
        <v>118</v>
      </c>
      <c r="B638">
        <v>5.2</v>
      </c>
    </row>
    <row r="639" spans="1:2" x14ac:dyDescent="0.3">
      <c r="A639">
        <v>105</v>
      </c>
      <c r="B639">
        <v>6.6</v>
      </c>
    </row>
    <row r="640" spans="1:2" x14ac:dyDescent="0.3">
      <c r="A640">
        <v>103</v>
      </c>
      <c r="B640">
        <v>6.3</v>
      </c>
    </row>
    <row r="641" spans="1:2" x14ac:dyDescent="0.3">
      <c r="A641">
        <v>122</v>
      </c>
      <c r="B641">
        <v>5.9</v>
      </c>
    </row>
    <row r="642" spans="1:2" x14ac:dyDescent="0.3">
      <c r="A642">
        <v>143</v>
      </c>
      <c r="B642">
        <v>6.7</v>
      </c>
    </row>
    <row r="643" spans="1:2" x14ac:dyDescent="0.3">
      <c r="A643">
        <v>96</v>
      </c>
      <c r="B643">
        <v>5.4</v>
      </c>
    </row>
    <row r="644" spans="1:2" x14ac:dyDescent="0.3">
      <c r="A644">
        <v>111</v>
      </c>
      <c r="B644">
        <v>6.4</v>
      </c>
    </row>
    <row r="645" spans="1:2" x14ac:dyDescent="0.3">
      <c r="A645">
        <v>121</v>
      </c>
      <c r="B645">
        <v>6.7</v>
      </c>
    </row>
    <row r="646" spans="1:2" x14ac:dyDescent="0.3">
      <c r="A646">
        <v>135</v>
      </c>
      <c r="B646">
        <v>6.2</v>
      </c>
    </row>
    <row r="647" spans="1:2" x14ac:dyDescent="0.3">
      <c r="A647">
        <v>101</v>
      </c>
      <c r="B647">
        <v>6.1</v>
      </c>
    </row>
    <row r="648" spans="1:2" x14ac:dyDescent="0.3">
      <c r="A648">
        <v>151</v>
      </c>
      <c r="B648">
        <v>8.8000000000000007</v>
      </c>
    </row>
    <row r="649" spans="1:2" x14ac:dyDescent="0.3">
      <c r="A649">
        <v>131</v>
      </c>
      <c r="B649">
        <v>7.1</v>
      </c>
    </row>
    <row r="650" spans="1:2" x14ac:dyDescent="0.3">
      <c r="A650">
        <v>100</v>
      </c>
      <c r="B650">
        <v>5.7</v>
      </c>
    </row>
    <row r="651" spans="1:2" x14ac:dyDescent="0.3">
      <c r="A651">
        <v>105</v>
      </c>
      <c r="B651">
        <v>5</v>
      </c>
    </row>
    <row r="652" spans="1:2" x14ac:dyDescent="0.3">
      <c r="A652">
        <v>92</v>
      </c>
      <c r="B652">
        <v>5.0999999999999996</v>
      </c>
    </row>
    <row r="653" spans="1:2" x14ac:dyDescent="0.3">
      <c r="A653">
        <v>130</v>
      </c>
      <c r="B653">
        <v>6.9</v>
      </c>
    </row>
    <row r="654" spans="1:2" x14ac:dyDescent="0.3">
      <c r="A654">
        <v>100</v>
      </c>
      <c r="B654">
        <v>4.8</v>
      </c>
    </row>
    <row r="655" spans="1:2" x14ac:dyDescent="0.3">
      <c r="A655">
        <v>102</v>
      </c>
      <c r="B655">
        <v>6.5</v>
      </c>
    </row>
    <row r="656" spans="1:2" x14ac:dyDescent="0.3">
      <c r="A656">
        <v>133</v>
      </c>
      <c r="B656">
        <v>5.0999999999999996</v>
      </c>
    </row>
    <row r="657" spans="1:2" x14ac:dyDescent="0.3">
      <c r="A657">
        <v>121</v>
      </c>
      <c r="B657">
        <v>7.1</v>
      </c>
    </row>
    <row r="658" spans="1:2" x14ac:dyDescent="0.3">
      <c r="A658">
        <v>147</v>
      </c>
      <c r="B658">
        <v>7.5</v>
      </c>
    </row>
    <row r="659" spans="1:2" x14ac:dyDescent="0.3">
      <c r="A659">
        <v>94</v>
      </c>
      <c r="B659">
        <v>6.2</v>
      </c>
    </row>
    <row r="660" spans="1:2" x14ac:dyDescent="0.3">
      <c r="A660">
        <v>94</v>
      </c>
      <c r="B660">
        <v>6.3</v>
      </c>
    </row>
    <row r="661" spans="1:2" x14ac:dyDescent="0.3">
      <c r="A661">
        <v>127</v>
      </c>
      <c r="B661">
        <v>8.1</v>
      </c>
    </row>
    <row r="662" spans="1:2" x14ac:dyDescent="0.3">
      <c r="A662">
        <v>212</v>
      </c>
      <c r="B662">
        <v>6.6</v>
      </c>
    </row>
    <row r="663" spans="1:2" x14ac:dyDescent="0.3">
      <c r="A663">
        <v>141</v>
      </c>
      <c r="B663">
        <v>6.9</v>
      </c>
    </row>
    <row r="664" spans="1:2" x14ac:dyDescent="0.3">
      <c r="A664">
        <v>103</v>
      </c>
      <c r="B664">
        <v>6.1</v>
      </c>
    </row>
    <row r="665" spans="1:2" x14ac:dyDescent="0.3">
      <c r="A665">
        <v>98</v>
      </c>
      <c r="B665">
        <v>4.3</v>
      </c>
    </row>
    <row r="666" spans="1:2" x14ac:dyDescent="0.3">
      <c r="A666">
        <v>116</v>
      </c>
      <c r="B666">
        <v>6.6</v>
      </c>
    </row>
    <row r="667" spans="1:2" x14ac:dyDescent="0.3">
      <c r="A667">
        <v>114</v>
      </c>
      <c r="B667">
        <v>6.8</v>
      </c>
    </row>
    <row r="668" spans="1:2" x14ac:dyDescent="0.3">
      <c r="A668">
        <v>87</v>
      </c>
      <c r="B668">
        <v>3.8</v>
      </c>
    </row>
    <row r="669" spans="1:2" x14ac:dyDescent="0.3">
      <c r="A669">
        <v>125</v>
      </c>
      <c r="B669">
        <v>5.9</v>
      </c>
    </row>
    <row r="670" spans="1:2" x14ac:dyDescent="0.3">
      <c r="A670">
        <v>187</v>
      </c>
      <c r="B670">
        <v>7.9</v>
      </c>
    </row>
    <row r="671" spans="1:2" x14ac:dyDescent="0.3">
      <c r="A671">
        <v>93</v>
      </c>
      <c r="B671">
        <v>6.3</v>
      </c>
    </row>
    <row r="672" spans="1:2" x14ac:dyDescent="0.3">
      <c r="A672">
        <v>95</v>
      </c>
      <c r="B672">
        <v>5.5</v>
      </c>
    </row>
    <row r="673" spans="1:2" x14ac:dyDescent="0.3">
      <c r="A673">
        <v>117</v>
      </c>
      <c r="B673">
        <v>7.7</v>
      </c>
    </row>
    <row r="674" spans="1:2" x14ac:dyDescent="0.3">
      <c r="A674">
        <v>106</v>
      </c>
      <c r="B674">
        <v>6.3</v>
      </c>
    </row>
    <row r="675" spans="1:2" x14ac:dyDescent="0.3">
      <c r="A675">
        <v>115</v>
      </c>
      <c r="B675">
        <v>7.1</v>
      </c>
    </row>
    <row r="676" spans="1:2" x14ac:dyDescent="0.3">
      <c r="A676">
        <v>189</v>
      </c>
      <c r="B676">
        <v>8.5</v>
      </c>
    </row>
    <row r="677" spans="1:2" x14ac:dyDescent="0.3">
      <c r="A677">
        <v>81</v>
      </c>
      <c r="B677">
        <v>5.8</v>
      </c>
    </row>
    <row r="678" spans="1:2" x14ac:dyDescent="0.3">
      <c r="A678">
        <v>149</v>
      </c>
      <c r="B678">
        <v>8.1</v>
      </c>
    </row>
    <row r="679" spans="1:2" x14ac:dyDescent="0.3">
      <c r="A679">
        <v>119</v>
      </c>
      <c r="B679">
        <v>7.9</v>
      </c>
    </row>
    <row r="680" spans="1:2" x14ac:dyDescent="0.3">
      <c r="A680">
        <v>130</v>
      </c>
      <c r="B680">
        <v>7.2</v>
      </c>
    </row>
    <row r="681" spans="1:2" x14ac:dyDescent="0.3">
      <c r="A681">
        <v>116</v>
      </c>
      <c r="B681">
        <v>6.3</v>
      </c>
    </row>
    <row r="682" spans="1:2" x14ac:dyDescent="0.3">
      <c r="A682">
        <v>103</v>
      </c>
      <c r="B682">
        <v>8.1</v>
      </c>
    </row>
    <row r="683" spans="1:2" x14ac:dyDescent="0.3">
      <c r="A683">
        <v>99</v>
      </c>
      <c r="B683">
        <v>7</v>
      </c>
    </row>
    <row r="684" spans="1:2" x14ac:dyDescent="0.3">
      <c r="A684">
        <v>92</v>
      </c>
      <c r="B684">
        <v>5.5</v>
      </c>
    </row>
    <row r="685" spans="1:2" x14ac:dyDescent="0.3">
      <c r="A685">
        <v>109</v>
      </c>
      <c r="B685">
        <v>6.7</v>
      </c>
    </row>
    <row r="686" spans="1:2" x14ac:dyDescent="0.3">
      <c r="A686">
        <v>87</v>
      </c>
      <c r="B686">
        <v>5.2</v>
      </c>
    </row>
    <row r="687" spans="1:2" x14ac:dyDescent="0.3">
      <c r="A687">
        <v>111</v>
      </c>
      <c r="B687">
        <v>7</v>
      </c>
    </row>
    <row r="688" spans="1:2" x14ac:dyDescent="0.3">
      <c r="A688">
        <v>101</v>
      </c>
      <c r="B688">
        <v>6.1</v>
      </c>
    </row>
    <row r="689" spans="1:2" x14ac:dyDescent="0.3">
      <c r="A689">
        <v>83</v>
      </c>
      <c r="B689">
        <v>6.6</v>
      </c>
    </row>
    <row r="690" spans="1:2" x14ac:dyDescent="0.3">
      <c r="A690">
        <v>113</v>
      </c>
      <c r="B690">
        <v>5.5</v>
      </c>
    </row>
    <row r="691" spans="1:2" x14ac:dyDescent="0.3">
      <c r="A691">
        <v>107</v>
      </c>
      <c r="B691">
        <v>5.9</v>
      </c>
    </row>
    <row r="692" spans="1:2" x14ac:dyDescent="0.3">
      <c r="A692">
        <v>94</v>
      </c>
      <c r="B692">
        <v>5.4</v>
      </c>
    </row>
    <row r="693" spans="1:2" x14ac:dyDescent="0.3">
      <c r="A693">
        <v>132</v>
      </c>
      <c r="B693">
        <v>6.4</v>
      </c>
    </row>
    <row r="694" spans="1:2" x14ac:dyDescent="0.3">
      <c r="A694">
        <v>140</v>
      </c>
      <c r="B694">
        <v>5.7</v>
      </c>
    </row>
    <row r="695" spans="1:2" x14ac:dyDescent="0.3">
      <c r="A695">
        <v>125</v>
      </c>
      <c r="B695">
        <v>6.7</v>
      </c>
    </row>
    <row r="696" spans="1:2" x14ac:dyDescent="0.3">
      <c r="A696">
        <v>111</v>
      </c>
      <c r="B696">
        <v>7.1</v>
      </c>
    </row>
    <row r="697" spans="1:2" x14ac:dyDescent="0.3">
      <c r="A697">
        <v>156</v>
      </c>
      <c r="B697">
        <v>6.8</v>
      </c>
    </row>
    <row r="698" spans="1:2" x14ac:dyDescent="0.3">
      <c r="A698">
        <v>170</v>
      </c>
      <c r="B698">
        <v>6.5</v>
      </c>
    </row>
    <row r="699" spans="1:2" x14ac:dyDescent="0.3">
      <c r="A699">
        <v>120</v>
      </c>
      <c r="B699">
        <v>7.6</v>
      </c>
    </row>
    <row r="700" spans="1:2" x14ac:dyDescent="0.3">
      <c r="A700">
        <v>100</v>
      </c>
      <c r="B700">
        <v>5.5</v>
      </c>
    </row>
    <row r="701" spans="1:2" x14ac:dyDescent="0.3">
      <c r="A701">
        <v>115</v>
      </c>
      <c r="B701">
        <v>6.5</v>
      </c>
    </row>
    <row r="702" spans="1:2" x14ac:dyDescent="0.3">
      <c r="A702">
        <v>130</v>
      </c>
      <c r="B702">
        <v>7</v>
      </c>
    </row>
    <row r="703" spans="1:2" x14ac:dyDescent="0.3">
      <c r="A703">
        <v>105</v>
      </c>
      <c r="B703">
        <v>5.8</v>
      </c>
    </row>
    <row r="704" spans="1:2" x14ac:dyDescent="0.3">
      <c r="A704">
        <v>111</v>
      </c>
      <c r="B704">
        <v>7.3</v>
      </c>
    </row>
    <row r="705" spans="1:2" x14ac:dyDescent="0.3">
      <c r="A705">
        <v>106</v>
      </c>
      <c r="B705">
        <v>6.6</v>
      </c>
    </row>
    <row r="706" spans="1:2" x14ac:dyDescent="0.3">
      <c r="A706">
        <v>89</v>
      </c>
      <c r="B706">
        <v>4.4000000000000004</v>
      </c>
    </row>
    <row r="707" spans="1:2" x14ac:dyDescent="0.3">
      <c r="A707">
        <v>100</v>
      </c>
      <c r="B707">
        <v>7.7</v>
      </c>
    </row>
    <row r="708" spans="1:2" x14ac:dyDescent="0.3">
      <c r="A708">
        <v>91</v>
      </c>
      <c r="B708">
        <v>5</v>
      </c>
    </row>
    <row r="709" spans="1:2" x14ac:dyDescent="0.3">
      <c r="A709">
        <v>146</v>
      </c>
      <c r="B709">
        <v>7.7</v>
      </c>
    </row>
    <row r="710" spans="1:2" x14ac:dyDescent="0.3">
      <c r="A710">
        <v>98</v>
      </c>
      <c r="B710">
        <v>4.4000000000000004</v>
      </c>
    </row>
    <row r="711" spans="1:2" x14ac:dyDescent="0.3">
      <c r="A711">
        <v>101</v>
      </c>
      <c r="B711">
        <v>6.1</v>
      </c>
    </row>
    <row r="712" spans="1:2" x14ac:dyDescent="0.3">
      <c r="A712">
        <v>94</v>
      </c>
      <c r="B712">
        <v>5.4</v>
      </c>
    </row>
    <row r="713" spans="1:2" x14ac:dyDescent="0.3">
      <c r="A713">
        <v>132</v>
      </c>
      <c r="B713">
        <v>6.8</v>
      </c>
    </row>
    <row r="714" spans="1:2" x14ac:dyDescent="0.3">
      <c r="A714">
        <v>115</v>
      </c>
      <c r="B714">
        <v>6.5</v>
      </c>
    </row>
    <row r="715" spans="1:2" x14ac:dyDescent="0.3">
      <c r="A715">
        <v>92</v>
      </c>
      <c r="B715">
        <v>7</v>
      </c>
    </row>
    <row r="716" spans="1:2" x14ac:dyDescent="0.3">
      <c r="A716">
        <v>124</v>
      </c>
      <c r="B716">
        <v>6.3</v>
      </c>
    </row>
    <row r="717" spans="1:2" x14ac:dyDescent="0.3">
      <c r="A717">
        <v>119</v>
      </c>
      <c r="B717">
        <v>6.3</v>
      </c>
    </row>
    <row r="718" spans="1:2" x14ac:dyDescent="0.3">
      <c r="A718">
        <v>124</v>
      </c>
      <c r="B718">
        <v>6.1</v>
      </c>
    </row>
    <row r="719" spans="1:2" x14ac:dyDescent="0.3">
      <c r="A719">
        <v>93</v>
      </c>
      <c r="B719">
        <v>6.1</v>
      </c>
    </row>
    <row r="720" spans="1:2" x14ac:dyDescent="0.3">
      <c r="A720">
        <v>98</v>
      </c>
      <c r="B720">
        <v>5.3</v>
      </c>
    </row>
    <row r="721" spans="1:2" x14ac:dyDescent="0.3">
      <c r="A721">
        <v>92</v>
      </c>
      <c r="B721">
        <v>5.4</v>
      </c>
    </row>
    <row r="722" spans="1:2" x14ac:dyDescent="0.3">
      <c r="A722">
        <v>105</v>
      </c>
      <c r="B722">
        <v>6.2</v>
      </c>
    </row>
    <row r="723" spans="1:2" x14ac:dyDescent="0.3">
      <c r="A723">
        <v>124</v>
      </c>
      <c r="B723">
        <v>6.6</v>
      </c>
    </row>
    <row r="724" spans="1:2" x14ac:dyDescent="0.3">
      <c r="A724">
        <v>99</v>
      </c>
      <c r="B724">
        <v>5.9</v>
      </c>
    </row>
    <row r="725" spans="1:2" x14ac:dyDescent="0.3">
      <c r="A725">
        <v>116</v>
      </c>
      <c r="B725">
        <v>6.3</v>
      </c>
    </row>
    <row r="726" spans="1:2" x14ac:dyDescent="0.3">
      <c r="A726">
        <v>124</v>
      </c>
      <c r="B726">
        <v>7.2</v>
      </c>
    </row>
    <row r="727" spans="1:2" x14ac:dyDescent="0.3">
      <c r="A727">
        <v>96</v>
      </c>
      <c r="B727">
        <v>6.8</v>
      </c>
    </row>
    <row r="728" spans="1:2" x14ac:dyDescent="0.3">
      <c r="A728">
        <v>104</v>
      </c>
      <c r="B728">
        <v>6.1</v>
      </c>
    </row>
    <row r="729" spans="1:2" x14ac:dyDescent="0.3">
      <c r="A729">
        <v>100</v>
      </c>
      <c r="B729">
        <v>7.8</v>
      </c>
    </row>
    <row r="730" spans="1:2" x14ac:dyDescent="0.3">
      <c r="A730">
        <v>115</v>
      </c>
      <c r="B730">
        <v>5</v>
      </c>
    </row>
    <row r="731" spans="1:2" x14ac:dyDescent="0.3">
      <c r="A731">
        <v>101</v>
      </c>
      <c r="B731">
        <v>6.2</v>
      </c>
    </row>
    <row r="732" spans="1:2" x14ac:dyDescent="0.3">
      <c r="A732">
        <v>113</v>
      </c>
      <c r="B732">
        <v>6.7</v>
      </c>
    </row>
    <row r="733" spans="1:2" x14ac:dyDescent="0.3">
      <c r="A733">
        <v>100</v>
      </c>
      <c r="B733">
        <v>4.9000000000000004</v>
      </c>
    </row>
    <row r="734" spans="1:2" x14ac:dyDescent="0.3">
      <c r="A734">
        <v>134</v>
      </c>
      <c r="B734">
        <v>7.4</v>
      </c>
    </row>
    <row r="735" spans="1:2" x14ac:dyDescent="0.3">
      <c r="A735">
        <v>125</v>
      </c>
      <c r="B735">
        <v>6.2</v>
      </c>
    </row>
    <row r="736" spans="1:2" x14ac:dyDescent="0.3">
      <c r="A736">
        <v>94</v>
      </c>
      <c r="B736">
        <v>4.9000000000000004</v>
      </c>
    </row>
    <row r="737" spans="1:2" x14ac:dyDescent="0.3">
      <c r="A737">
        <v>107</v>
      </c>
      <c r="B737">
        <v>6.1</v>
      </c>
    </row>
    <row r="738" spans="1:2" x14ac:dyDescent="0.3">
      <c r="A738">
        <v>91</v>
      </c>
      <c r="B738">
        <v>6.1</v>
      </c>
    </row>
    <row r="739" spans="1:2" x14ac:dyDescent="0.3">
      <c r="A739">
        <v>116</v>
      </c>
      <c r="B739">
        <v>6.4</v>
      </c>
    </row>
    <row r="740" spans="1:2" x14ac:dyDescent="0.3">
      <c r="A740">
        <v>100</v>
      </c>
      <c r="B740">
        <v>6.3</v>
      </c>
    </row>
    <row r="741" spans="1:2" x14ac:dyDescent="0.3">
      <c r="A741">
        <v>117</v>
      </c>
      <c r="B741">
        <v>6.6</v>
      </c>
    </row>
    <row r="742" spans="1:2" x14ac:dyDescent="0.3">
      <c r="A742">
        <v>110</v>
      </c>
      <c r="B742">
        <v>5.7</v>
      </c>
    </row>
    <row r="743" spans="1:2" x14ac:dyDescent="0.3">
      <c r="A743">
        <v>96</v>
      </c>
      <c r="B743">
        <v>5.9</v>
      </c>
    </row>
    <row r="744" spans="1:2" x14ac:dyDescent="0.3">
      <c r="A744">
        <v>101</v>
      </c>
      <c r="B744">
        <v>6</v>
      </c>
    </row>
    <row r="745" spans="1:2" x14ac:dyDescent="0.3">
      <c r="A745">
        <v>111</v>
      </c>
      <c r="B745">
        <v>6.1</v>
      </c>
    </row>
    <row r="746" spans="1:2" x14ac:dyDescent="0.3">
      <c r="A746">
        <v>117</v>
      </c>
      <c r="B746">
        <v>6.7</v>
      </c>
    </row>
    <row r="747" spans="1:2" x14ac:dyDescent="0.3">
      <c r="A747">
        <v>126</v>
      </c>
      <c r="B747">
        <v>6.7</v>
      </c>
    </row>
    <row r="748" spans="1:2" x14ac:dyDescent="0.3">
      <c r="A748">
        <v>152</v>
      </c>
      <c r="B748">
        <v>7.9</v>
      </c>
    </row>
    <row r="749" spans="1:2" x14ac:dyDescent="0.3">
      <c r="A749">
        <v>101</v>
      </c>
      <c r="B749">
        <v>4.3</v>
      </c>
    </row>
    <row r="750" spans="1:2" x14ac:dyDescent="0.3">
      <c r="A750">
        <v>87</v>
      </c>
      <c r="B750">
        <v>5.7</v>
      </c>
    </row>
    <row r="751" spans="1:2" x14ac:dyDescent="0.3">
      <c r="A751">
        <v>85</v>
      </c>
      <c r="B751">
        <v>6.7</v>
      </c>
    </row>
    <row r="752" spans="1:2" x14ac:dyDescent="0.3">
      <c r="A752">
        <v>130</v>
      </c>
      <c r="B752">
        <v>6.7</v>
      </c>
    </row>
    <row r="753" spans="1:2" x14ac:dyDescent="0.3">
      <c r="A753">
        <v>104</v>
      </c>
      <c r="B753">
        <v>6.1</v>
      </c>
    </row>
    <row r="754" spans="1:2" x14ac:dyDescent="0.3">
      <c r="A754">
        <v>121</v>
      </c>
      <c r="B754">
        <v>5.6</v>
      </c>
    </row>
    <row r="755" spans="1:2" x14ac:dyDescent="0.3">
      <c r="A755">
        <v>140</v>
      </c>
      <c r="B755">
        <v>6.6</v>
      </c>
    </row>
    <row r="756" spans="1:2" x14ac:dyDescent="0.3">
      <c r="A756">
        <v>131</v>
      </c>
      <c r="B756">
        <v>6.9</v>
      </c>
    </row>
    <row r="757" spans="1:2" x14ac:dyDescent="0.3">
      <c r="A757">
        <v>91</v>
      </c>
      <c r="B757">
        <v>4.8</v>
      </c>
    </row>
    <row r="758" spans="1:2" x14ac:dyDescent="0.3">
      <c r="A758">
        <v>118</v>
      </c>
      <c r="B758">
        <v>6.2</v>
      </c>
    </row>
    <row r="759" spans="1:2" x14ac:dyDescent="0.3">
      <c r="A759">
        <v>130</v>
      </c>
      <c r="B759">
        <v>6</v>
      </c>
    </row>
    <row r="760" spans="1:2" x14ac:dyDescent="0.3">
      <c r="A760">
        <v>90</v>
      </c>
      <c r="B760">
        <v>4.9000000000000004</v>
      </c>
    </row>
    <row r="761" spans="1:2" x14ac:dyDescent="0.3">
      <c r="A761">
        <v>103</v>
      </c>
      <c r="B761">
        <v>5.6</v>
      </c>
    </row>
    <row r="762" spans="1:2" x14ac:dyDescent="0.3">
      <c r="A762">
        <v>122</v>
      </c>
      <c r="B762">
        <v>6.1</v>
      </c>
    </row>
    <row r="763" spans="1:2" x14ac:dyDescent="0.3">
      <c r="A763">
        <v>106</v>
      </c>
      <c r="B763">
        <v>6.1</v>
      </c>
    </row>
    <row r="764" spans="1:2" x14ac:dyDescent="0.3">
      <c r="A764">
        <v>103</v>
      </c>
      <c r="B764">
        <v>4.8</v>
      </c>
    </row>
    <row r="765" spans="1:2" x14ac:dyDescent="0.3">
      <c r="A765">
        <v>107</v>
      </c>
      <c r="B765">
        <v>5.5</v>
      </c>
    </row>
    <row r="766" spans="1:2" x14ac:dyDescent="0.3">
      <c r="A766">
        <v>156</v>
      </c>
      <c r="B766">
        <v>3.8</v>
      </c>
    </row>
    <row r="767" spans="1:2" x14ac:dyDescent="0.3">
      <c r="A767">
        <v>127</v>
      </c>
      <c r="B767">
        <v>6.5</v>
      </c>
    </row>
    <row r="768" spans="1:2" x14ac:dyDescent="0.3">
      <c r="A768">
        <v>132</v>
      </c>
      <c r="B768">
        <v>6.7</v>
      </c>
    </row>
    <row r="769" spans="1:2" x14ac:dyDescent="0.3">
      <c r="A769">
        <v>108</v>
      </c>
      <c r="B769">
        <v>8.1</v>
      </c>
    </row>
    <row r="770" spans="1:2" x14ac:dyDescent="0.3">
      <c r="A770">
        <v>114</v>
      </c>
      <c r="B770">
        <v>4.9000000000000004</v>
      </c>
    </row>
    <row r="771" spans="1:2" x14ac:dyDescent="0.3">
      <c r="A771">
        <v>133</v>
      </c>
      <c r="B771">
        <v>7.3</v>
      </c>
    </row>
    <row r="772" spans="1:2" x14ac:dyDescent="0.3">
      <c r="A772">
        <v>103</v>
      </c>
      <c r="B772">
        <v>6.4</v>
      </c>
    </row>
    <row r="773" spans="1:2" x14ac:dyDescent="0.3">
      <c r="A773">
        <v>95</v>
      </c>
      <c r="B773">
        <v>6.7</v>
      </c>
    </row>
    <row r="774" spans="1:2" x14ac:dyDescent="0.3">
      <c r="A774">
        <v>90</v>
      </c>
      <c r="B774">
        <v>3.6</v>
      </c>
    </row>
    <row r="775" spans="1:2" x14ac:dyDescent="0.3">
      <c r="A775">
        <v>87</v>
      </c>
      <c r="B775">
        <v>5.7</v>
      </c>
    </row>
    <row r="776" spans="1:2" x14ac:dyDescent="0.3">
      <c r="A776">
        <v>114</v>
      </c>
      <c r="B776">
        <v>6</v>
      </c>
    </row>
    <row r="777" spans="1:2" x14ac:dyDescent="0.3">
      <c r="A777">
        <v>103</v>
      </c>
      <c r="B777">
        <v>4.7</v>
      </c>
    </row>
    <row r="778" spans="1:2" x14ac:dyDescent="0.3">
      <c r="A778">
        <v>125</v>
      </c>
      <c r="B778">
        <v>6.3</v>
      </c>
    </row>
    <row r="779" spans="1:2" x14ac:dyDescent="0.3">
      <c r="A779">
        <v>97</v>
      </c>
      <c r="B779">
        <v>5.9</v>
      </c>
    </row>
    <row r="780" spans="1:2" x14ac:dyDescent="0.3">
      <c r="A780">
        <v>125</v>
      </c>
      <c r="B780">
        <v>5.9</v>
      </c>
    </row>
    <row r="781" spans="1:2" x14ac:dyDescent="0.3">
      <c r="A781">
        <v>136</v>
      </c>
      <c r="B781">
        <v>7.5</v>
      </c>
    </row>
    <row r="782" spans="1:2" x14ac:dyDescent="0.3">
      <c r="A782">
        <v>116</v>
      </c>
      <c r="B782">
        <v>5.6</v>
      </c>
    </row>
    <row r="783" spans="1:2" x14ac:dyDescent="0.3">
      <c r="A783">
        <v>103</v>
      </c>
      <c r="B783">
        <v>6.4</v>
      </c>
    </row>
    <row r="784" spans="1:2" x14ac:dyDescent="0.3">
      <c r="A784">
        <v>97</v>
      </c>
      <c r="B784">
        <v>6.3</v>
      </c>
    </row>
    <row r="785" spans="1:2" x14ac:dyDescent="0.3">
      <c r="A785">
        <v>96</v>
      </c>
      <c r="B785">
        <v>4.3</v>
      </c>
    </row>
    <row r="786" spans="1:2" x14ac:dyDescent="0.3">
      <c r="A786">
        <v>131</v>
      </c>
      <c r="B786">
        <v>5.9</v>
      </c>
    </row>
    <row r="787" spans="1:2" x14ac:dyDescent="0.3">
      <c r="A787">
        <v>95</v>
      </c>
      <c r="B787">
        <v>5.5</v>
      </c>
    </row>
    <row r="788" spans="1:2" x14ac:dyDescent="0.3">
      <c r="A788">
        <v>86</v>
      </c>
      <c r="B788">
        <v>6.2</v>
      </c>
    </row>
    <row r="789" spans="1:2" x14ac:dyDescent="0.3">
      <c r="A789">
        <v>142</v>
      </c>
      <c r="B789">
        <v>8.8000000000000007</v>
      </c>
    </row>
    <row r="790" spans="1:2" x14ac:dyDescent="0.3">
      <c r="A790">
        <v>92</v>
      </c>
      <c r="B790">
        <v>5.2</v>
      </c>
    </row>
    <row r="791" spans="1:2" x14ac:dyDescent="0.3">
      <c r="A791">
        <v>108</v>
      </c>
      <c r="B791">
        <v>7</v>
      </c>
    </row>
    <row r="792" spans="1:2" x14ac:dyDescent="0.3">
      <c r="A792">
        <v>84</v>
      </c>
      <c r="B792">
        <v>6.6</v>
      </c>
    </row>
    <row r="793" spans="1:2" x14ac:dyDescent="0.3">
      <c r="A793">
        <v>188</v>
      </c>
      <c r="B793">
        <v>7.3</v>
      </c>
    </row>
    <row r="794" spans="1:2" x14ac:dyDescent="0.3">
      <c r="A794">
        <v>95</v>
      </c>
      <c r="B794">
        <v>5.6</v>
      </c>
    </row>
    <row r="795" spans="1:2" x14ac:dyDescent="0.3">
      <c r="A795">
        <v>118</v>
      </c>
      <c r="B795">
        <v>6.6</v>
      </c>
    </row>
    <row r="796" spans="1:2" x14ac:dyDescent="0.3">
      <c r="A796">
        <v>92</v>
      </c>
      <c r="B796">
        <v>5.4</v>
      </c>
    </row>
    <row r="797" spans="1:2" x14ac:dyDescent="0.3">
      <c r="A797">
        <v>74</v>
      </c>
      <c r="B797">
        <v>6.3</v>
      </c>
    </row>
    <row r="798" spans="1:2" x14ac:dyDescent="0.3">
      <c r="A798">
        <v>134</v>
      </c>
      <c r="B798">
        <v>7.9</v>
      </c>
    </row>
    <row r="799" spans="1:2" x14ac:dyDescent="0.3">
      <c r="A799">
        <v>101</v>
      </c>
      <c r="B799">
        <v>6.3</v>
      </c>
    </row>
    <row r="800" spans="1:2" x14ac:dyDescent="0.3">
      <c r="A800">
        <v>100</v>
      </c>
      <c r="B800">
        <v>6</v>
      </c>
    </row>
    <row r="801" spans="1:2" x14ac:dyDescent="0.3">
      <c r="A801">
        <v>132</v>
      </c>
      <c r="B801">
        <v>7.2</v>
      </c>
    </row>
    <row r="802" spans="1:2" x14ac:dyDescent="0.3">
      <c r="A802">
        <v>105</v>
      </c>
      <c r="B802">
        <v>5.0999999999999996</v>
      </c>
    </row>
    <row r="803" spans="1:2" x14ac:dyDescent="0.3">
      <c r="A803">
        <v>123</v>
      </c>
      <c r="B803">
        <v>7.3</v>
      </c>
    </row>
    <row r="804" spans="1:2" x14ac:dyDescent="0.3">
      <c r="A804">
        <v>117</v>
      </c>
      <c r="B804">
        <v>8</v>
      </c>
    </row>
    <row r="805" spans="1:2" x14ac:dyDescent="0.3">
      <c r="A805">
        <v>98</v>
      </c>
      <c r="B805">
        <v>6.2</v>
      </c>
    </row>
    <row r="806" spans="1:2" x14ac:dyDescent="0.3">
      <c r="A806">
        <v>128</v>
      </c>
      <c r="B806">
        <v>6</v>
      </c>
    </row>
    <row r="807" spans="1:2" x14ac:dyDescent="0.3">
      <c r="A807">
        <v>114</v>
      </c>
      <c r="B807">
        <v>6.7</v>
      </c>
    </row>
    <row r="808" spans="1:2" x14ac:dyDescent="0.3">
      <c r="A808">
        <v>111</v>
      </c>
      <c r="B808">
        <v>8.1</v>
      </c>
    </row>
    <row r="809" spans="1:2" x14ac:dyDescent="0.3">
      <c r="A809">
        <v>85</v>
      </c>
      <c r="B809">
        <v>6.4</v>
      </c>
    </row>
    <row r="810" spans="1:2" x14ac:dyDescent="0.3">
      <c r="A810">
        <v>137</v>
      </c>
      <c r="B810">
        <v>8</v>
      </c>
    </row>
    <row r="811" spans="1:2" x14ac:dyDescent="0.3">
      <c r="A811">
        <v>97</v>
      </c>
      <c r="B811">
        <v>6.3</v>
      </c>
    </row>
    <row r="812" spans="1:2" x14ac:dyDescent="0.3">
      <c r="A812">
        <v>104</v>
      </c>
      <c r="B812">
        <v>6.4</v>
      </c>
    </row>
    <row r="813" spans="1:2" x14ac:dyDescent="0.3">
      <c r="A813">
        <v>110</v>
      </c>
      <c r="B813">
        <v>6.6</v>
      </c>
    </row>
    <row r="814" spans="1:2" x14ac:dyDescent="0.3">
      <c r="A814">
        <v>133</v>
      </c>
      <c r="B814">
        <v>6.4</v>
      </c>
    </row>
    <row r="815" spans="1:2" x14ac:dyDescent="0.3">
      <c r="A815">
        <v>94</v>
      </c>
      <c r="B815">
        <v>6</v>
      </c>
    </row>
    <row r="816" spans="1:2" x14ac:dyDescent="0.3">
      <c r="A816">
        <v>104</v>
      </c>
      <c r="B816">
        <v>6.6</v>
      </c>
    </row>
    <row r="817" spans="1:2" x14ac:dyDescent="0.3">
      <c r="A817">
        <v>91</v>
      </c>
      <c r="B817">
        <v>5.9</v>
      </c>
    </row>
    <row r="818" spans="1:2" x14ac:dyDescent="0.3">
      <c r="A818">
        <v>145</v>
      </c>
      <c r="B818">
        <v>6.4</v>
      </c>
    </row>
    <row r="819" spans="1:2" x14ac:dyDescent="0.3">
      <c r="A819">
        <v>135</v>
      </c>
      <c r="B819">
        <v>6.3</v>
      </c>
    </row>
    <row r="820" spans="1:2" x14ac:dyDescent="0.3">
      <c r="A820">
        <v>122</v>
      </c>
      <c r="B820">
        <v>7.3</v>
      </c>
    </row>
    <row r="821" spans="1:2" x14ac:dyDescent="0.3">
      <c r="A821">
        <v>110</v>
      </c>
      <c r="B821">
        <v>6.8</v>
      </c>
    </row>
    <row r="822" spans="1:2" x14ac:dyDescent="0.3">
      <c r="A822">
        <v>95</v>
      </c>
      <c r="B822">
        <v>7.2</v>
      </c>
    </row>
    <row r="823" spans="1:2" x14ac:dyDescent="0.3">
      <c r="A823">
        <v>102</v>
      </c>
      <c r="B823">
        <v>5.7</v>
      </c>
    </row>
    <row r="824" spans="1:2" x14ac:dyDescent="0.3">
      <c r="A824">
        <v>94</v>
      </c>
      <c r="B824">
        <v>6</v>
      </c>
    </row>
    <row r="825" spans="1:2" x14ac:dyDescent="0.3">
      <c r="A825">
        <v>126</v>
      </c>
      <c r="B825">
        <v>6.5</v>
      </c>
    </row>
    <row r="826" spans="1:2" x14ac:dyDescent="0.3">
      <c r="A826">
        <v>118</v>
      </c>
      <c r="B826">
        <v>5.8</v>
      </c>
    </row>
    <row r="827" spans="1:2" x14ac:dyDescent="0.3">
      <c r="A827">
        <v>99</v>
      </c>
      <c r="B827">
        <v>5.8</v>
      </c>
    </row>
    <row r="828" spans="1:2" x14ac:dyDescent="0.3">
      <c r="A828">
        <v>88</v>
      </c>
      <c r="B828">
        <v>6.7</v>
      </c>
    </row>
    <row r="829" spans="1:2" x14ac:dyDescent="0.3">
      <c r="A829">
        <v>141</v>
      </c>
      <c r="B829">
        <v>7.8</v>
      </c>
    </row>
    <row r="830" spans="1:2" x14ac:dyDescent="0.3">
      <c r="A830">
        <v>107</v>
      </c>
      <c r="B830">
        <v>5.6</v>
      </c>
    </row>
    <row r="831" spans="1:2" x14ac:dyDescent="0.3">
      <c r="A831">
        <v>116</v>
      </c>
      <c r="B831">
        <v>5.8</v>
      </c>
    </row>
    <row r="832" spans="1:2" x14ac:dyDescent="0.3">
      <c r="A832">
        <v>143</v>
      </c>
      <c r="B832">
        <v>7.4</v>
      </c>
    </row>
    <row r="833" spans="1:2" x14ac:dyDescent="0.3">
      <c r="A833">
        <v>114</v>
      </c>
      <c r="B833">
        <v>6.9</v>
      </c>
    </row>
    <row r="834" spans="1:2" x14ac:dyDescent="0.3">
      <c r="A834">
        <v>93</v>
      </c>
      <c r="B834">
        <v>5.5</v>
      </c>
    </row>
    <row r="835" spans="1:2" x14ac:dyDescent="0.3">
      <c r="A835">
        <v>280</v>
      </c>
      <c r="B835">
        <v>6.3</v>
      </c>
    </row>
    <row r="836" spans="1:2" x14ac:dyDescent="0.3">
      <c r="A836">
        <v>100</v>
      </c>
      <c r="B836">
        <v>4.7</v>
      </c>
    </row>
    <row r="837" spans="1:2" x14ac:dyDescent="0.3">
      <c r="A837">
        <v>107</v>
      </c>
      <c r="B837">
        <v>5.6</v>
      </c>
    </row>
    <row r="838" spans="1:2" x14ac:dyDescent="0.3">
      <c r="A838">
        <v>119</v>
      </c>
      <c r="B838">
        <v>6.4</v>
      </c>
    </row>
    <row r="839" spans="1:2" x14ac:dyDescent="0.3">
      <c r="A839">
        <v>95</v>
      </c>
      <c r="B839">
        <v>4.2</v>
      </c>
    </row>
    <row r="840" spans="1:2" x14ac:dyDescent="0.3">
      <c r="A840">
        <v>119</v>
      </c>
      <c r="B840">
        <v>6.4</v>
      </c>
    </row>
    <row r="841" spans="1:2" x14ac:dyDescent="0.3">
      <c r="A841">
        <v>133</v>
      </c>
      <c r="B841">
        <v>7.7</v>
      </c>
    </row>
    <row r="842" spans="1:2" x14ac:dyDescent="0.3">
      <c r="A842">
        <v>117</v>
      </c>
      <c r="B842">
        <v>6.7</v>
      </c>
    </row>
    <row r="843" spans="1:2" x14ac:dyDescent="0.3">
      <c r="A843">
        <v>123</v>
      </c>
      <c r="B843">
        <v>7.7</v>
      </c>
    </row>
    <row r="844" spans="1:2" x14ac:dyDescent="0.3">
      <c r="A844">
        <v>92</v>
      </c>
      <c r="B844">
        <v>5.7</v>
      </c>
    </row>
    <row r="845" spans="1:2" x14ac:dyDescent="0.3">
      <c r="A845">
        <v>170</v>
      </c>
      <c r="B845">
        <v>7.6</v>
      </c>
    </row>
    <row r="846" spans="1:2" x14ac:dyDescent="0.3">
      <c r="A846">
        <v>123</v>
      </c>
      <c r="B846">
        <v>6.4</v>
      </c>
    </row>
    <row r="847" spans="1:2" x14ac:dyDescent="0.3">
      <c r="A847">
        <v>110</v>
      </c>
      <c r="B847">
        <v>5.6</v>
      </c>
    </row>
    <row r="848" spans="1:2" x14ac:dyDescent="0.3">
      <c r="A848">
        <v>116</v>
      </c>
      <c r="B848">
        <v>6.8</v>
      </c>
    </row>
    <row r="849" spans="1:2" x14ac:dyDescent="0.3">
      <c r="A849">
        <v>121</v>
      </c>
      <c r="B849">
        <v>2.4</v>
      </c>
    </row>
    <row r="850" spans="1:2" x14ac:dyDescent="0.3">
      <c r="A850">
        <v>128</v>
      </c>
      <c r="B850">
        <v>6.2</v>
      </c>
    </row>
    <row r="851" spans="1:2" x14ac:dyDescent="0.3">
      <c r="A851">
        <v>99</v>
      </c>
      <c r="B851">
        <v>5.9</v>
      </c>
    </row>
    <row r="852" spans="1:2" x14ac:dyDescent="0.3">
      <c r="A852">
        <v>94</v>
      </c>
      <c r="B852">
        <v>7.1</v>
      </c>
    </row>
    <row r="853" spans="1:2" x14ac:dyDescent="0.3">
      <c r="A853">
        <v>127</v>
      </c>
      <c r="B853">
        <v>7.6</v>
      </c>
    </row>
    <row r="854" spans="1:2" x14ac:dyDescent="0.3">
      <c r="A854">
        <v>89</v>
      </c>
      <c r="B854">
        <v>5.5</v>
      </c>
    </row>
    <row r="855" spans="1:2" x14ac:dyDescent="0.3">
      <c r="A855">
        <v>123</v>
      </c>
      <c r="B855">
        <v>7</v>
      </c>
    </row>
    <row r="856" spans="1:2" x14ac:dyDescent="0.3">
      <c r="A856">
        <v>135</v>
      </c>
      <c r="B856">
        <v>7.1</v>
      </c>
    </row>
    <row r="857" spans="1:2" x14ac:dyDescent="0.3">
      <c r="A857">
        <v>118</v>
      </c>
      <c r="B857">
        <v>7.4</v>
      </c>
    </row>
    <row r="858" spans="1:2" x14ac:dyDescent="0.3">
      <c r="A858">
        <v>189</v>
      </c>
      <c r="B858">
        <v>7.6</v>
      </c>
    </row>
    <row r="859" spans="1:2" x14ac:dyDescent="0.3">
      <c r="A859">
        <v>172</v>
      </c>
      <c r="B859">
        <v>5.9</v>
      </c>
    </row>
    <row r="860" spans="1:2" x14ac:dyDescent="0.3">
      <c r="A860">
        <v>124</v>
      </c>
      <c r="B860">
        <v>5.9</v>
      </c>
    </row>
    <row r="861" spans="1:2" x14ac:dyDescent="0.3">
      <c r="A861">
        <v>141</v>
      </c>
      <c r="B861">
        <v>8</v>
      </c>
    </row>
    <row r="862" spans="1:2" x14ac:dyDescent="0.3">
      <c r="A862">
        <v>157</v>
      </c>
      <c r="B862">
        <v>7.4</v>
      </c>
    </row>
    <row r="863" spans="1:2" x14ac:dyDescent="0.3">
      <c r="A863">
        <v>106</v>
      </c>
      <c r="B863">
        <v>5.8</v>
      </c>
    </row>
    <row r="864" spans="1:2" x14ac:dyDescent="0.3">
      <c r="A864">
        <v>108</v>
      </c>
      <c r="B864">
        <v>6.3</v>
      </c>
    </row>
    <row r="865" spans="1:2" x14ac:dyDescent="0.3">
      <c r="A865">
        <v>125</v>
      </c>
      <c r="B865">
        <v>5.7</v>
      </c>
    </row>
    <row r="866" spans="1:2" x14ac:dyDescent="0.3">
      <c r="A866">
        <v>107</v>
      </c>
      <c r="B866">
        <v>5.0999999999999996</v>
      </c>
    </row>
    <row r="867" spans="1:2" x14ac:dyDescent="0.3">
      <c r="A867">
        <v>215</v>
      </c>
      <c r="B867">
        <v>7.6</v>
      </c>
    </row>
    <row r="868" spans="1:2" x14ac:dyDescent="0.3">
      <c r="A868">
        <v>118</v>
      </c>
      <c r="B868">
        <v>6.4</v>
      </c>
    </row>
    <row r="869" spans="1:2" x14ac:dyDescent="0.3">
      <c r="A869">
        <v>118</v>
      </c>
      <c r="B869">
        <v>7.4</v>
      </c>
    </row>
    <row r="870" spans="1:2" x14ac:dyDescent="0.3">
      <c r="A870">
        <v>178</v>
      </c>
      <c r="B870">
        <v>8.1999999999999993</v>
      </c>
    </row>
    <row r="871" spans="1:2" x14ac:dyDescent="0.3">
      <c r="A871">
        <v>92</v>
      </c>
      <c r="B871">
        <v>6.5</v>
      </c>
    </row>
    <row r="872" spans="1:2" x14ac:dyDescent="0.3">
      <c r="A872">
        <v>104</v>
      </c>
      <c r="B872">
        <v>5.5</v>
      </c>
    </row>
    <row r="873" spans="1:2" x14ac:dyDescent="0.3">
      <c r="A873">
        <v>116</v>
      </c>
      <c r="B873">
        <v>6.5</v>
      </c>
    </row>
    <row r="874" spans="1:2" x14ac:dyDescent="0.3">
      <c r="A874">
        <v>90</v>
      </c>
      <c r="B874">
        <v>5.6</v>
      </c>
    </row>
    <row r="875" spans="1:2" x14ac:dyDescent="0.3">
      <c r="A875">
        <v>130</v>
      </c>
      <c r="B875">
        <v>4.5999999999999996</v>
      </c>
    </row>
    <row r="876" spans="1:2" x14ac:dyDescent="0.3">
      <c r="A876">
        <v>90</v>
      </c>
      <c r="B876">
        <v>7.9</v>
      </c>
    </row>
    <row r="877" spans="1:2" x14ac:dyDescent="0.3">
      <c r="A877">
        <v>106</v>
      </c>
      <c r="B877">
        <v>7.1</v>
      </c>
    </row>
    <row r="878" spans="1:2" x14ac:dyDescent="0.3">
      <c r="A878">
        <v>155</v>
      </c>
      <c r="B878">
        <v>6.9</v>
      </c>
    </row>
    <row r="879" spans="1:2" x14ac:dyDescent="0.3">
      <c r="A879">
        <v>139</v>
      </c>
      <c r="B879">
        <v>7.3</v>
      </c>
    </row>
    <row r="880" spans="1:2" x14ac:dyDescent="0.3">
      <c r="A880">
        <v>112</v>
      </c>
      <c r="B880">
        <v>7</v>
      </c>
    </row>
    <row r="881" spans="1:2" x14ac:dyDescent="0.3">
      <c r="A881">
        <v>139</v>
      </c>
      <c r="B881">
        <v>7.7</v>
      </c>
    </row>
    <row r="882" spans="1:2" x14ac:dyDescent="0.3">
      <c r="A882">
        <v>115</v>
      </c>
      <c r="B882">
        <v>6.7</v>
      </c>
    </row>
    <row r="883" spans="1:2" x14ac:dyDescent="0.3">
      <c r="A883">
        <v>143</v>
      </c>
      <c r="B883">
        <v>6.3</v>
      </c>
    </row>
    <row r="884" spans="1:2" x14ac:dyDescent="0.3">
      <c r="A884">
        <v>96</v>
      </c>
      <c r="B884">
        <v>5.8</v>
      </c>
    </row>
    <row r="885" spans="1:2" x14ac:dyDescent="0.3">
      <c r="A885">
        <v>112</v>
      </c>
      <c r="B885">
        <v>7.1</v>
      </c>
    </row>
    <row r="886" spans="1:2" x14ac:dyDescent="0.3">
      <c r="A886">
        <v>131</v>
      </c>
      <c r="B886">
        <v>7.3</v>
      </c>
    </row>
    <row r="887" spans="1:2" x14ac:dyDescent="0.3">
      <c r="A887">
        <v>116</v>
      </c>
      <c r="B887">
        <v>6.4</v>
      </c>
    </row>
    <row r="888" spans="1:2" x14ac:dyDescent="0.3">
      <c r="A888">
        <v>112</v>
      </c>
      <c r="B888">
        <v>7.1</v>
      </c>
    </row>
    <row r="889" spans="1:2" x14ac:dyDescent="0.3">
      <c r="A889">
        <v>123</v>
      </c>
      <c r="B889">
        <v>7.6</v>
      </c>
    </row>
    <row r="890" spans="1:2" x14ac:dyDescent="0.3">
      <c r="A890">
        <v>104</v>
      </c>
      <c r="B890">
        <v>6.8</v>
      </c>
    </row>
    <row r="891" spans="1:2" x14ac:dyDescent="0.3">
      <c r="A891">
        <v>107</v>
      </c>
      <c r="B891">
        <v>6.6</v>
      </c>
    </row>
    <row r="892" spans="1:2" x14ac:dyDescent="0.3">
      <c r="A892">
        <v>124</v>
      </c>
      <c r="B892">
        <v>6.7</v>
      </c>
    </row>
    <row r="893" spans="1:2" x14ac:dyDescent="0.3">
      <c r="A893">
        <v>96</v>
      </c>
      <c r="B893">
        <v>6.1</v>
      </c>
    </row>
    <row r="894" spans="1:2" x14ac:dyDescent="0.3">
      <c r="A894">
        <v>125</v>
      </c>
      <c r="B894">
        <v>6</v>
      </c>
    </row>
    <row r="895" spans="1:2" x14ac:dyDescent="0.3">
      <c r="A895">
        <v>129</v>
      </c>
      <c r="B895">
        <v>7.6</v>
      </c>
    </row>
    <row r="896" spans="1:2" x14ac:dyDescent="0.3">
      <c r="A896">
        <v>90</v>
      </c>
      <c r="B896">
        <v>7.1</v>
      </c>
    </row>
    <row r="897" spans="1:2" x14ac:dyDescent="0.3">
      <c r="A897">
        <v>109</v>
      </c>
      <c r="B897">
        <v>5</v>
      </c>
    </row>
    <row r="898" spans="1:2" x14ac:dyDescent="0.3">
      <c r="A898">
        <v>121</v>
      </c>
      <c r="B898">
        <v>6.2</v>
      </c>
    </row>
    <row r="899" spans="1:2" x14ac:dyDescent="0.3">
      <c r="A899">
        <v>95</v>
      </c>
      <c r="B899">
        <v>5.6</v>
      </c>
    </row>
    <row r="900" spans="1:2" x14ac:dyDescent="0.3">
      <c r="A900">
        <v>118</v>
      </c>
      <c r="B900">
        <v>7.4</v>
      </c>
    </row>
    <row r="901" spans="1:2" x14ac:dyDescent="0.3">
      <c r="A901">
        <v>80</v>
      </c>
      <c r="B901">
        <v>5</v>
      </c>
    </row>
    <row r="902" spans="1:2" x14ac:dyDescent="0.3">
      <c r="A902">
        <v>99</v>
      </c>
      <c r="B902">
        <v>5.2</v>
      </c>
    </row>
    <row r="903" spans="1:2" x14ac:dyDescent="0.3">
      <c r="A903">
        <v>133</v>
      </c>
      <c r="B903">
        <v>7.6</v>
      </c>
    </row>
    <row r="904" spans="1:2" x14ac:dyDescent="0.3">
      <c r="A904">
        <v>127</v>
      </c>
      <c r="B904">
        <v>6.6</v>
      </c>
    </row>
    <row r="905" spans="1:2" x14ac:dyDescent="0.3">
      <c r="A905">
        <v>106</v>
      </c>
      <c r="B905">
        <v>7</v>
      </c>
    </row>
    <row r="906" spans="1:2" x14ac:dyDescent="0.3">
      <c r="A906">
        <v>98</v>
      </c>
      <c r="B906">
        <v>5.7</v>
      </c>
    </row>
    <row r="907" spans="1:2" x14ac:dyDescent="0.3">
      <c r="A907">
        <v>132</v>
      </c>
      <c r="B907">
        <v>8.1999999999999993</v>
      </c>
    </row>
    <row r="908" spans="1:2" x14ac:dyDescent="0.3">
      <c r="A908">
        <v>114</v>
      </c>
      <c r="B908">
        <v>6.2</v>
      </c>
    </row>
    <row r="909" spans="1:2" x14ac:dyDescent="0.3">
      <c r="A909">
        <v>78</v>
      </c>
      <c r="B909">
        <v>6.6</v>
      </c>
    </row>
    <row r="910" spans="1:2" x14ac:dyDescent="0.3">
      <c r="A910">
        <v>101</v>
      </c>
      <c r="B910">
        <v>4.7</v>
      </c>
    </row>
    <row r="911" spans="1:2" x14ac:dyDescent="0.3">
      <c r="A911">
        <v>113</v>
      </c>
      <c r="B911">
        <v>6.3</v>
      </c>
    </row>
    <row r="912" spans="1:2" x14ac:dyDescent="0.3">
      <c r="A912">
        <v>98</v>
      </c>
      <c r="B912">
        <v>6.1</v>
      </c>
    </row>
    <row r="913" spans="1:2" x14ac:dyDescent="0.3">
      <c r="A913">
        <v>124</v>
      </c>
      <c r="B913">
        <v>6.7</v>
      </c>
    </row>
    <row r="914" spans="1:2" x14ac:dyDescent="0.3">
      <c r="A914">
        <v>109</v>
      </c>
      <c r="B914">
        <v>6.1</v>
      </c>
    </row>
    <row r="915" spans="1:2" x14ac:dyDescent="0.3">
      <c r="A915">
        <v>128</v>
      </c>
      <c r="B915">
        <v>7</v>
      </c>
    </row>
    <row r="916" spans="1:2" x14ac:dyDescent="0.3">
      <c r="A916">
        <v>144</v>
      </c>
      <c r="B916">
        <v>7.4</v>
      </c>
    </row>
    <row r="917" spans="1:2" x14ac:dyDescent="0.3">
      <c r="A917">
        <v>95</v>
      </c>
      <c r="B917">
        <v>7.3</v>
      </c>
    </row>
    <row r="918" spans="1:2" x14ac:dyDescent="0.3">
      <c r="A918">
        <v>105</v>
      </c>
      <c r="B918">
        <v>5.8</v>
      </c>
    </row>
    <row r="919" spans="1:2" x14ac:dyDescent="0.3">
      <c r="A919">
        <v>121</v>
      </c>
      <c r="B919">
        <v>6.7</v>
      </c>
    </row>
    <row r="920" spans="1:2" x14ac:dyDescent="0.3">
      <c r="A920">
        <v>125</v>
      </c>
      <c r="B920">
        <v>5.8</v>
      </c>
    </row>
    <row r="921" spans="1:2" x14ac:dyDescent="0.3">
      <c r="A921">
        <v>129</v>
      </c>
      <c r="B921">
        <v>7.8</v>
      </c>
    </row>
    <row r="922" spans="1:2" x14ac:dyDescent="0.3">
      <c r="A922">
        <v>132</v>
      </c>
      <c r="B922">
        <v>6.6</v>
      </c>
    </row>
    <row r="923" spans="1:2" x14ac:dyDescent="0.3">
      <c r="A923">
        <v>118</v>
      </c>
      <c r="B923">
        <v>6.5</v>
      </c>
    </row>
    <row r="924" spans="1:2" x14ac:dyDescent="0.3">
      <c r="A924">
        <v>113</v>
      </c>
      <c r="B924">
        <v>6.7</v>
      </c>
    </row>
    <row r="925" spans="1:2" x14ac:dyDescent="0.3">
      <c r="A925">
        <v>140</v>
      </c>
      <c r="B925">
        <v>7.3</v>
      </c>
    </row>
    <row r="926" spans="1:2" x14ac:dyDescent="0.3">
      <c r="A926">
        <v>89</v>
      </c>
      <c r="B926">
        <v>5.8</v>
      </c>
    </row>
    <row r="927" spans="1:2" x14ac:dyDescent="0.3">
      <c r="A927">
        <v>104</v>
      </c>
      <c r="B927">
        <v>5.5</v>
      </c>
    </row>
    <row r="928" spans="1:2" x14ac:dyDescent="0.3">
      <c r="A928">
        <v>106</v>
      </c>
      <c r="B928">
        <v>6.3</v>
      </c>
    </row>
    <row r="929" spans="1:2" x14ac:dyDescent="0.3">
      <c r="A929">
        <v>141</v>
      </c>
      <c r="B929">
        <v>7.4</v>
      </c>
    </row>
    <row r="930" spans="1:2" x14ac:dyDescent="0.3">
      <c r="A930">
        <v>124</v>
      </c>
      <c r="B930">
        <v>5.9</v>
      </c>
    </row>
    <row r="931" spans="1:2" x14ac:dyDescent="0.3">
      <c r="A931">
        <v>98</v>
      </c>
      <c r="B931">
        <v>6.2</v>
      </c>
    </row>
    <row r="932" spans="1:2" x14ac:dyDescent="0.3">
      <c r="A932">
        <v>108</v>
      </c>
      <c r="B932">
        <v>5.9</v>
      </c>
    </row>
    <row r="933" spans="1:2" x14ac:dyDescent="0.3">
      <c r="A933">
        <v>114</v>
      </c>
      <c r="B933">
        <v>6.5</v>
      </c>
    </row>
    <row r="934" spans="1:2" x14ac:dyDescent="0.3">
      <c r="A934">
        <v>101</v>
      </c>
      <c r="B934">
        <v>4.4000000000000004</v>
      </c>
    </row>
    <row r="935" spans="1:2" x14ac:dyDescent="0.3">
      <c r="A935">
        <v>93</v>
      </c>
      <c r="B935">
        <v>3.5</v>
      </c>
    </row>
    <row r="936" spans="1:2" x14ac:dyDescent="0.3">
      <c r="A936">
        <v>119</v>
      </c>
      <c r="B936">
        <v>6.6</v>
      </c>
    </row>
    <row r="937" spans="1:2" x14ac:dyDescent="0.3">
      <c r="A937">
        <v>119</v>
      </c>
      <c r="B937">
        <v>6</v>
      </c>
    </row>
    <row r="938" spans="1:2" x14ac:dyDescent="0.3">
      <c r="A938">
        <v>99</v>
      </c>
      <c r="B938">
        <v>6.4</v>
      </c>
    </row>
    <row r="939" spans="1:2" x14ac:dyDescent="0.3">
      <c r="A939">
        <v>137</v>
      </c>
      <c r="B939">
        <v>6.5</v>
      </c>
    </row>
    <row r="940" spans="1:2" x14ac:dyDescent="0.3">
      <c r="A940">
        <v>117</v>
      </c>
      <c r="B940">
        <v>4.3</v>
      </c>
    </row>
    <row r="941" spans="1:2" x14ac:dyDescent="0.3">
      <c r="A941">
        <v>87</v>
      </c>
      <c r="B941">
        <v>4.2</v>
      </c>
    </row>
    <row r="942" spans="1:2" x14ac:dyDescent="0.3">
      <c r="A942">
        <v>129</v>
      </c>
      <c r="B942">
        <v>6.5</v>
      </c>
    </row>
    <row r="943" spans="1:2" x14ac:dyDescent="0.3">
      <c r="A943">
        <v>115</v>
      </c>
      <c r="B943">
        <v>6.1</v>
      </c>
    </row>
    <row r="944" spans="1:2" x14ac:dyDescent="0.3">
      <c r="A944">
        <v>132</v>
      </c>
      <c r="B944">
        <v>6.3</v>
      </c>
    </row>
    <row r="945" spans="1:2" x14ac:dyDescent="0.3">
      <c r="A945">
        <v>131</v>
      </c>
      <c r="B945">
        <v>6.2</v>
      </c>
    </row>
    <row r="946" spans="1:2" x14ac:dyDescent="0.3">
      <c r="A946">
        <v>95</v>
      </c>
      <c r="B946">
        <v>5.9</v>
      </c>
    </row>
    <row r="947" spans="1:2" x14ac:dyDescent="0.3">
      <c r="A947">
        <v>125</v>
      </c>
      <c r="B947">
        <v>5.9</v>
      </c>
    </row>
    <row r="948" spans="1:2" x14ac:dyDescent="0.3">
      <c r="A948">
        <v>98</v>
      </c>
      <c r="B948">
        <v>6.5</v>
      </c>
    </row>
    <row r="949" spans="1:2" x14ac:dyDescent="0.3">
      <c r="A949">
        <v>110</v>
      </c>
      <c r="B949">
        <v>6.4</v>
      </c>
    </row>
    <row r="950" spans="1:2" x14ac:dyDescent="0.3">
      <c r="A950">
        <v>118</v>
      </c>
      <c r="B950">
        <v>6.5</v>
      </c>
    </row>
    <row r="951" spans="1:2" x14ac:dyDescent="0.3">
      <c r="A951">
        <v>101</v>
      </c>
      <c r="B951">
        <v>5.7</v>
      </c>
    </row>
    <row r="952" spans="1:2" x14ac:dyDescent="0.3">
      <c r="A952">
        <v>90</v>
      </c>
      <c r="B952">
        <v>8</v>
      </c>
    </row>
    <row r="953" spans="1:2" x14ac:dyDescent="0.3">
      <c r="A953">
        <v>119</v>
      </c>
      <c r="B953">
        <v>7.3</v>
      </c>
    </row>
    <row r="954" spans="1:2" x14ac:dyDescent="0.3">
      <c r="A954">
        <v>139</v>
      </c>
      <c r="B954">
        <v>6.7</v>
      </c>
    </row>
    <row r="955" spans="1:2" x14ac:dyDescent="0.3">
      <c r="A955">
        <v>130</v>
      </c>
      <c r="B955">
        <v>7.5</v>
      </c>
    </row>
    <row r="956" spans="1:2" x14ac:dyDescent="0.3">
      <c r="A956">
        <v>100</v>
      </c>
      <c r="B956">
        <v>5.4</v>
      </c>
    </row>
    <row r="957" spans="1:2" x14ac:dyDescent="0.3">
      <c r="A957">
        <v>114</v>
      </c>
      <c r="B957">
        <v>6.6</v>
      </c>
    </row>
    <row r="958" spans="1:2" x14ac:dyDescent="0.3">
      <c r="A958">
        <v>96</v>
      </c>
      <c r="B958">
        <v>7.7</v>
      </c>
    </row>
    <row r="959" spans="1:2" x14ac:dyDescent="0.3">
      <c r="A959">
        <v>110</v>
      </c>
      <c r="B959">
        <v>5.8</v>
      </c>
    </row>
    <row r="960" spans="1:2" x14ac:dyDescent="0.3">
      <c r="A960">
        <v>158</v>
      </c>
      <c r="B960">
        <v>6.4</v>
      </c>
    </row>
    <row r="961" spans="1:2" x14ac:dyDescent="0.3">
      <c r="A961">
        <v>102</v>
      </c>
      <c r="B961">
        <v>5.6</v>
      </c>
    </row>
    <row r="962" spans="1:2" x14ac:dyDescent="0.3">
      <c r="A962">
        <v>84</v>
      </c>
      <c r="B962">
        <v>6</v>
      </c>
    </row>
    <row r="963" spans="1:2" x14ac:dyDescent="0.3">
      <c r="A963">
        <v>115</v>
      </c>
      <c r="B963">
        <v>6.2</v>
      </c>
    </row>
    <row r="964" spans="1:2" x14ac:dyDescent="0.3">
      <c r="A964">
        <v>99</v>
      </c>
      <c r="B964">
        <v>5.9</v>
      </c>
    </row>
    <row r="965" spans="1:2" x14ac:dyDescent="0.3">
      <c r="A965">
        <v>135</v>
      </c>
      <c r="B965">
        <v>5.0999999999999996</v>
      </c>
    </row>
    <row r="966" spans="1:2" x14ac:dyDescent="0.3">
      <c r="A966">
        <v>108</v>
      </c>
      <c r="B966">
        <v>6.8</v>
      </c>
    </row>
    <row r="967" spans="1:2" x14ac:dyDescent="0.3">
      <c r="A967">
        <v>127</v>
      </c>
      <c r="B967">
        <v>6</v>
      </c>
    </row>
    <row r="968" spans="1:2" x14ac:dyDescent="0.3">
      <c r="A968">
        <v>107</v>
      </c>
      <c r="B968">
        <v>5.0999999999999996</v>
      </c>
    </row>
    <row r="969" spans="1:2" x14ac:dyDescent="0.3">
      <c r="A969">
        <v>95</v>
      </c>
      <c r="B969">
        <v>5.8</v>
      </c>
    </row>
    <row r="970" spans="1:2" x14ac:dyDescent="0.3">
      <c r="A970">
        <v>124</v>
      </c>
      <c r="B970">
        <v>6.2</v>
      </c>
    </row>
    <row r="971" spans="1:2" x14ac:dyDescent="0.3">
      <c r="A971">
        <v>109</v>
      </c>
      <c r="B971">
        <v>6.4</v>
      </c>
    </row>
    <row r="972" spans="1:2" x14ac:dyDescent="0.3">
      <c r="A972">
        <v>102</v>
      </c>
      <c r="B972">
        <v>4.8</v>
      </c>
    </row>
    <row r="973" spans="1:2" x14ac:dyDescent="0.3">
      <c r="A973">
        <v>88</v>
      </c>
      <c r="B973">
        <v>4.9000000000000004</v>
      </c>
    </row>
    <row r="974" spans="1:2" x14ac:dyDescent="0.3">
      <c r="A974">
        <v>87</v>
      </c>
      <c r="B974">
        <v>5.6</v>
      </c>
    </row>
    <row r="975" spans="1:2" x14ac:dyDescent="0.3">
      <c r="A975">
        <v>104</v>
      </c>
      <c r="B975">
        <v>5.5</v>
      </c>
    </row>
    <row r="976" spans="1:2" x14ac:dyDescent="0.3">
      <c r="A976">
        <v>96</v>
      </c>
      <c r="B976">
        <v>3.7</v>
      </c>
    </row>
    <row r="977" spans="1:2" x14ac:dyDescent="0.3">
      <c r="A977">
        <v>85</v>
      </c>
      <c r="B977">
        <v>5.9</v>
      </c>
    </row>
    <row r="978" spans="1:2" x14ac:dyDescent="0.3">
      <c r="A978">
        <v>104</v>
      </c>
      <c r="B978">
        <v>6.3</v>
      </c>
    </row>
    <row r="979" spans="1:2" x14ac:dyDescent="0.3">
      <c r="A979">
        <v>190</v>
      </c>
      <c r="B979">
        <v>7.6</v>
      </c>
    </row>
    <row r="980" spans="1:2" x14ac:dyDescent="0.3">
      <c r="A980">
        <v>127</v>
      </c>
      <c r="B980">
        <v>8.3000000000000007</v>
      </c>
    </row>
    <row r="981" spans="1:2" x14ac:dyDescent="0.3">
      <c r="A981">
        <v>120</v>
      </c>
      <c r="B981">
        <v>6.9</v>
      </c>
    </row>
    <row r="982" spans="1:2" x14ac:dyDescent="0.3">
      <c r="A982">
        <v>118</v>
      </c>
      <c r="B982">
        <v>6.7</v>
      </c>
    </row>
    <row r="983" spans="1:2" x14ac:dyDescent="0.3">
      <c r="A983">
        <v>112</v>
      </c>
      <c r="B983">
        <v>6.8</v>
      </c>
    </row>
    <row r="984" spans="1:2" x14ac:dyDescent="0.3">
      <c r="A984">
        <v>114</v>
      </c>
      <c r="B984">
        <v>7.1</v>
      </c>
    </row>
    <row r="985" spans="1:2" x14ac:dyDescent="0.3">
      <c r="A985">
        <v>137</v>
      </c>
      <c r="B985">
        <v>6.4</v>
      </c>
    </row>
    <row r="986" spans="1:2" x14ac:dyDescent="0.3">
      <c r="A986">
        <v>112</v>
      </c>
      <c r="B986">
        <v>6.4</v>
      </c>
    </row>
    <row r="987" spans="1:2" x14ac:dyDescent="0.3">
      <c r="A987">
        <v>120</v>
      </c>
      <c r="B987">
        <v>7.4</v>
      </c>
    </row>
    <row r="988" spans="1:2" x14ac:dyDescent="0.3">
      <c r="A988">
        <v>123</v>
      </c>
      <c r="B988">
        <v>6.4</v>
      </c>
    </row>
    <row r="989" spans="1:2" x14ac:dyDescent="0.3">
      <c r="A989">
        <v>93</v>
      </c>
      <c r="B989">
        <v>6</v>
      </c>
    </row>
    <row r="990" spans="1:2" x14ac:dyDescent="0.3">
      <c r="A990">
        <v>123</v>
      </c>
      <c r="B990">
        <v>6.5</v>
      </c>
    </row>
    <row r="991" spans="1:2" x14ac:dyDescent="0.3">
      <c r="A991">
        <v>122</v>
      </c>
      <c r="B991">
        <v>7.8</v>
      </c>
    </row>
    <row r="992" spans="1:2" x14ac:dyDescent="0.3">
      <c r="A992">
        <v>115</v>
      </c>
      <c r="B992">
        <v>6</v>
      </c>
    </row>
    <row r="993" spans="1:2" x14ac:dyDescent="0.3">
      <c r="A993">
        <v>123</v>
      </c>
      <c r="B993">
        <v>7</v>
      </c>
    </row>
    <row r="994" spans="1:2" x14ac:dyDescent="0.3">
      <c r="A994">
        <v>96</v>
      </c>
      <c r="B994">
        <v>6</v>
      </c>
    </row>
    <row r="995" spans="1:2" x14ac:dyDescent="0.3">
      <c r="A995">
        <v>105</v>
      </c>
      <c r="B995">
        <v>6.1</v>
      </c>
    </row>
    <row r="996" spans="1:2" x14ac:dyDescent="0.3">
      <c r="A996">
        <v>113</v>
      </c>
      <c r="B996">
        <v>6.8</v>
      </c>
    </row>
    <row r="997" spans="1:2" x14ac:dyDescent="0.3">
      <c r="A997">
        <v>132</v>
      </c>
      <c r="B997">
        <v>6.4</v>
      </c>
    </row>
    <row r="998" spans="1:2" x14ac:dyDescent="0.3">
      <c r="A998">
        <v>75</v>
      </c>
      <c r="B998">
        <v>4.5</v>
      </c>
    </row>
    <row r="999" spans="1:2" x14ac:dyDescent="0.3">
      <c r="A999">
        <v>108</v>
      </c>
      <c r="B999">
        <v>5.8</v>
      </c>
    </row>
    <row r="1000" spans="1:2" x14ac:dyDescent="0.3">
      <c r="A1000">
        <v>105</v>
      </c>
      <c r="B1000">
        <v>6.3</v>
      </c>
    </row>
    <row r="1001" spans="1:2" x14ac:dyDescent="0.3">
      <c r="A1001">
        <v>102</v>
      </c>
      <c r="B1001">
        <v>5.7</v>
      </c>
    </row>
    <row r="1002" spans="1:2" x14ac:dyDescent="0.3">
      <c r="A1002">
        <v>118</v>
      </c>
      <c r="B1002">
        <v>7.2</v>
      </c>
    </row>
    <row r="1003" spans="1:2" x14ac:dyDescent="0.3">
      <c r="A1003">
        <v>111</v>
      </c>
      <c r="B1003">
        <v>7.6</v>
      </c>
    </row>
    <row r="1004" spans="1:2" x14ac:dyDescent="0.3">
      <c r="A1004">
        <v>81</v>
      </c>
      <c r="B1004">
        <v>4.7</v>
      </c>
    </row>
    <row r="1005" spans="1:2" x14ac:dyDescent="0.3">
      <c r="A1005">
        <v>116</v>
      </c>
      <c r="B1005">
        <v>6.6</v>
      </c>
    </row>
    <row r="1006" spans="1:2" x14ac:dyDescent="0.3">
      <c r="A1006">
        <v>86</v>
      </c>
      <c r="B1006">
        <v>6.8</v>
      </c>
    </row>
    <row r="1007" spans="1:2" x14ac:dyDescent="0.3">
      <c r="A1007">
        <v>127</v>
      </c>
      <c r="B1007">
        <v>7.3</v>
      </c>
    </row>
    <row r="1008" spans="1:2" x14ac:dyDescent="0.3">
      <c r="A1008">
        <v>91</v>
      </c>
      <c r="B1008">
        <v>4.8</v>
      </c>
    </row>
    <row r="1009" spans="1:2" x14ac:dyDescent="0.3">
      <c r="A1009">
        <v>98</v>
      </c>
      <c r="B1009">
        <v>6.3</v>
      </c>
    </row>
    <row r="1010" spans="1:2" x14ac:dyDescent="0.3">
      <c r="A1010">
        <v>84</v>
      </c>
      <c r="B1010">
        <v>5.5</v>
      </c>
    </row>
    <row r="1011" spans="1:2" x14ac:dyDescent="0.3">
      <c r="A1011">
        <v>109</v>
      </c>
      <c r="B1011">
        <v>6.2</v>
      </c>
    </row>
    <row r="1012" spans="1:2" x14ac:dyDescent="0.3">
      <c r="A1012">
        <v>93</v>
      </c>
      <c r="B1012">
        <v>5.8</v>
      </c>
    </row>
    <row r="1013" spans="1:2" x14ac:dyDescent="0.3">
      <c r="A1013">
        <v>113</v>
      </c>
      <c r="B1013">
        <v>5.7</v>
      </c>
    </row>
    <row r="1014" spans="1:2" x14ac:dyDescent="0.3">
      <c r="A1014">
        <v>141</v>
      </c>
      <c r="B1014">
        <v>6.5</v>
      </c>
    </row>
    <row r="1015" spans="1:2" x14ac:dyDescent="0.3">
      <c r="A1015">
        <v>119</v>
      </c>
      <c r="B1015">
        <v>6.7</v>
      </c>
    </row>
    <row r="1016" spans="1:2" x14ac:dyDescent="0.3">
      <c r="A1016">
        <v>97</v>
      </c>
      <c r="B1016">
        <v>7.4</v>
      </c>
    </row>
    <row r="1017" spans="1:2" x14ac:dyDescent="0.3">
      <c r="A1017">
        <v>117</v>
      </c>
      <c r="B1017">
        <v>6.9</v>
      </c>
    </row>
    <row r="1018" spans="1:2" x14ac:dyDescent="0.3">
      <c r="A1018">
        <v>101</v>
      </c>
      <c r="B1018">
        <v>5.5</v>
      </c>
    </row>
    <row r="1019" spans="1:2" x14ac:dyDescent="0.3">
      <c r="A1019">
        <v>153</v>
      </c>
      <c r="B1019">
        <v>8.1</v>
      </c>
    </row>
    <row r="1020" spans="1:2" x14ac:dyDescent="0.3">
      <c r="A1020">
        <v>122</v>
      </c>
      <c r="B1020">
        <v>7.7</v>
      </c>
    </row>
    <row r="1021" spans="1:2" x14ac:dyDescent="0.3">
      <c r="A1021">
        <v>102</v>
      </c>
      <c r="B1021">
        <v>7.3</v>
      </c>
    </row>
    <row r="1022" spans="1:2" x14ac:dyDescent="0.3">
      <c r="A1022">
        <v>83</v>
      </c>
      <c r="B1022">
        <v>5.2</v>
      </c>
    </row>
    <row r="1023" spans="1:2" x14ac:dyDescent="0.3">
      <c r="A1023">
        <v>103</v>
      </c>
      <c r="B1023">
        <v>7.1</v>
      </c>
    </row>
    <row r="1024" spans="1:2" x14ac:dyDescent="0.3">
      <c r="A1024">
        <v>110</v>
      </c>
      <c r="B1024">
        <v>7.1</v>
      </c>
    </row>
    <row r="1025" spans="1:2" x14ac:dyDescent="0.3">
      <c r="A1025">
        <v>136</v>
      </c>
      <c r="B1025">
        <v>7.2</v>
      </c>
    </row>
    <row r="1026" spans="1:2" x14ac:dyDescent="0.3">
      <c r="A1026">
        <v>91</v>
      </c>
      <c r="B1026">
        <v>6.5</v>
      </c>
    </row>
    <row r="1027" spans="1:2" x14ac:dyDescent="0.3">
      <c r="A1027">
        <v>89</v>
      </c>
      <c r="B1027">
        <v>4.5999999999999996</v>
      </c>
    </row>
    <row r="1028" spans="1:2" x14ac:dyDescent="0.3">
      <c r="A1028">
        <v>107</v>
      </c>
      <c r="B1028">
        <v>5.6</v>
      </c>
    </row>
    <row r="1029" spans="1:2" x14ac:dyDescent="0.3">
      <c r="A1029">
        <v>129</v>
      </c>
      <c r="B1029">
        <v>7.7</v>
      </c>
    </row>
    <row r="1030" spans="1:2" x14ac:dyDescent="0.3">
      <c r="A1030">
        <v>95</v>
      </c>
      <c r="B1030">
        <v>7.2</v>
      </c>
    </row>
    <row r="1031" spans="1:2" x14ac:dyDescent="0.3">
      <c r="A1031">
        <v>122</v>
      </c>
      <c r="B1031">
        <v>6.8</v>
      </c>
    </row>
    <row r="1032" spans="1:2" x14ac:dyDescent="0.3">
      <c r="A1032">
        <v>110</v>
      </c>
      <c r="B1032">
        <v>5.4</v>
      </c>
    </row>
    <row r="1033" spans="1:2" x14ac:dyDescent="0.3">
      <c r="A1033">
        <v>135</v>
      </c>
      <c r="B1033">
        <v>6.3</v>
      </c>
    </row>
    <row r="1034" spans="1:2" x14ac:dyDescent="0.3">
      <c r="A1034">
        <v>95</v>
      </c>
      <c r="B1034">
        <v>5.6</v>
      </c>
    </row>
    <row r="1035" spans="1:2" x14ac:dyDescent="0.3">
      <c r="A1035">
        <v>109</v>
      </c>
      <c r="B1035">
        <v>6.8</v>
      </c>
    </row>
    <row r="1036" spans="1:2" x14ac:dyDescent="0.3">
      <c r="A1036">
        <v>93</v>
      </c>
      <c r="B1036">
        <v>4.3</v>
      </c>
    </row>
    <row r="1037" spans="1:2" x14ac:dyDescent="0.3">
      <c r="A1037">
        <v>94</v>
      </c>
      <c r="B1037">
        <v>6.3</v>
      </c>
    </row>
    <row r="1038" spans="1:2" x14ac:dyDescent="0.3">
      <c r="A1038">
        <v>117</v>
      </c>
      <c r="B1038">
        <v>6.5</v>
      </c>
    </row>
    <row r="1039" spans="1:2" x14ac:dyDescent="0.3">
      <c r="A1039">
        <v>112</v>
      </c>
      <c r="B1039">
        <v>6.4</v>
      </c>
    </row>
    <row r="1040" spans="1:2" x14ac:dyDescent="0.3">
      <c r="A1040">
        <v>111</v>
      </c>
      <c r="B1040">
        <v>6.3</v>
      </c>
    </row>
    <row r="1041" spans="1:2" x14ac:dyDescent="0.3">
      <c r="A1041">
        <v>96</v>
      </c>
      <c r="B1041">
        <v>5.9</v>
      </c>
    </row>
    <row r="1042" spans="1:2" x14ac:dyDescent="0.3">
      <c r="A1042">
        <v>141</v>
      </c>
      <c r="B1042">
        <v>6.5</v>
      </c>
    </row>
    <row r="1043" spans="1:2" x14ac:dyDescent="0.3">
      <c r="A1043">
        <v>94</v>
      </c>
      <c r="B1043">
        <v>6.5</v>
      </c>
    </row>
    <row r="1044" spans="1:2" x14ac:dyDescent="0.3">
      <c r="A1044">
        <v>87</v>
      </c>
      <c r="B1044">
        <v>6.1</v>
      </c>
    </row>
    <row r="1045" spans="1:2" x14ac:dyDescent="0.3">
      <c r="A1045">
        <v>88</v>
      </c>
      <c r="B1045">
        <v>5.9</v>
      </c>
    </row>
    <row r="1046" spans="1:2" x14ac:dyDescent="0.3">
      <c r="A1046">
        <v>177</v>
      </c>
      <c r="B1046">
        <v>6.6</v>
      </c>
    </row>
    <row r="1047" spans="1:2" x14ac:dyDescent="0.3">
      <c r="A1047">
        <v>133</v>
      </c>
      <c r="B1047">
        <v>7.4</v>
      </c>
    </row>
    <row r="1048" spans="1:2" x14ac:dyDescent="0.3">
      <c r="A1048">
        <v>119</v>
      </c>
      <c r="B1048">
        <v>7.3</v>
      </c>
    </row>
    <row r="1049" spans="1:2" x14ac:dyDescent="0.3">
      <c r="A1049">
        <v>102</v>
      </c>
      <c r="B1049">
        <v>6.6</v>
      </c>
    </row>
    <row r="1050" spans="1:2" x14ac:dyDescent="0.3">
      <c r="A1050">
        <v>101</v>
      </c>
      <c r="B1050">
        <v>5.6</v>
      </c>
    </row>
    <row r="1051" spans="1:2" x14ac:dyDescent="0.3">
      <c r="A1051">
        <v>91</v>
      </c>
      <c r="B1051">
        <v>5.3</v>
      </c>
    </row>
    <row r="1052" spans="1:2" x14ac:dyDescent="0.3">
      <c r="A1052">
        <v>117</v>
      </c>
      <c r="B1052">
        <v>6</v>
      </c>
    </row>
    <row r="1053" spans="1:2" x14ac:dyDescent="0.3">
      <c r="A1053">
        <v>86</v>
      </c>
      <c r="B1053">
        <v>5.4</v>
      </c>
    </row>
    <row r="1054" spans="1:2" x14ac:dyDescent="0.3">
      <c r="A1054">
        <v>124</v>
      </c>
      <c r="B1054">
        <v>6.8</v>
      </c>
    </row>
    <row r="1055" spans="1:2" x14ac:dyDescent="0.3">
      <c r="A1055">
        <v>134</v>
      </c>
      <c r="B1055">
        <v>6.4</v>
      </c>
    </row>
    <row r="1056" spans="1:2" x14ac:dyDescent="0.3">
      <c r="A1056">
        <v>100</v>
      </c>
      <c r="B1056">
        <v>4.9000000000000004</v>
      </c>
    </row>
    <row r="1057" spans="1:2" x14ac:dyDescent="0.3">
      <c r="A1057">
        <v>220</v>
      </c>
      <c r="B1057">
        <v>5.8</v>
      </c>
    </row>
    <row r="1058" spans="1:2" x14ac:dyDescent="0.3">
      <c r="A1058">
        <v>212</v>
      </c>
      <c r="B1058">
        <v>7.1</v>
      </c>
    </row>
    <row r="1059" spans="1:2" x14ac:dyDescent="0.3">
      <c r="A1059">
        <v>128</v>
      </c>
      <c r="B1059">
        <v>7.2</v>
      </c>
    </row>
    <row r="1060" spans="1:2" x14ac:dyDescent="0.3">
      <c r="A1060">
        <v>106</v>
      </c>
      <c r="B1060">
        <v>6</v>
      </c>
    </row>
    <row r="1061" spans="1:2" x14ac:dyDescent="0.3">
      <c r="A1061">
        <v>160</v>
      </c>
      <c r="B1061">
        <v>6</v>
      </c>
    </row>
    <row r="1062" spans="1:2" x14ac:dyDescent="0.3">
      <c r="A1062">
        <v>114</v>
      </c>
      <c r="B1062">
        <v>7</v>
      </c>
    </row>
    <row r="1063" spans="1:2" x14ac:dyDescent="0.3">
      <c r="A1063">
        <v>99</v>
      </c>
      <c r="B1063">
        <v>5.4</v>
      </c>
    </row>
    <row r="1064" spans="1:2" x14ac:dyDescent="0.3">
      <c r="A1064">
        <v>74</v>
      </c>
      <c r="B1064">
        <v>6.5</v>
      </c>
    </row>
    <row r="1065" spans="1:2" x14ac:dyDescent="0.3">
      <c r="A1065">
        <v>139</v>
      </c>
      <c r="B1065">
        <v>6.4</v>
      </c>
    </row>
    <row r="1066" spans="1:2" x14ac:dyDescent="0.3">
      <c r="A1066">
        <v>103</v>
      </c>
      <c r="B1066">
        <v>4.9000000000000004</v>
      </c>
    </row>
    <row r="1067" spans="1:2" x14ac:dyDescent="0.3">
      <c r="A1067">
        <v>101</v>
      </c>
      <c r="B1067">
        <v>6.3</v>
      </c>
    </row>
    <row r="1068" spans="1:2" x14ac:dyDescent="0.3">
      <c r="A1068">
        <v>130</v>
      </c>
      <c r="B1068">
        <v>7.7</v>
      </c>
    </row>
    <row r="1069" spans="1:2" x14ac:dyDescent="0.3">
      <c r="A1069">
        <v>130</v>
      </c>
      <c r="B1069">
        <v>7.8</v>
      </c>
    </row>
    <row r="1070" spans="1:2" x14ac:dyDescent="0.3">
      <c r="A1070">
        <v>110</v>
      </c>
      <c r="B1070">
        <v>5.5</v>
      </c>
    </row>
    <row r="1071" spans="1:2" x14ac:dyDescent="0.3">
      <c r="A1071">
        <v>147</v>
      </c>
      <c r="B1071">
        <v>7.5</v>
      </c>
    </row>
    <row r="1072" spans="1:2" x14ac:dyDescent="0.3">
      <c r="A1072">
        <v>96</v>
      </c>
      <c r="B1072">
        <v>6.4</v>
      </c>
    </row>
    <row r="1073" spans="1:2" x14ac:dyDescent="0.3">
      <c r="A1073">
        <v>118</v>
      </c>
      <c r="B1073">
        <v>5.6</v>
      </c>
    </row>
    <row r="1074" spans="1:2" x14ac:dyDescent="0.3">
      <c r="A1074">
        <v>88</v>
      </c>
      <c r="B1074">
        <v>7.5</v>
      </c>
    </row>
    <row r="1075" spans="1:2" x14ac:dyDescent="0.3">
      <c r="A1075">
        <v>325</v>
      </c>
      <c r="B1075">
        <v>6.8</v>
      </c>
    </row>
    <row r="1076" spans="1:2" x14ac:dyDescent="0.3">
      <c r="A1076">
        <v>102</v>
      </c>
      <c r="B1076">
        <v>6.8</v>
      </c>
    </row>
    <row r="1077" spans="1:2" x14ac:dyDescent="0.3">
      <c r="A1077">
        <v>110</v>
      </c>
      <c r="B1077">
        <v>6</v>
      </c>
    </row>
    <row r="1078" spans="1:2" x14ac:dyDescent="0.3">
      <c r="A1078">
        <v>136</v>
      </c>
      <c r="B1078">
        <v>7.3</v>
      </c>
    </row>
    <row r="1079" spans="1:2" x14ac:dyDescent="0.3">
      <c r="A1079">
        <v>103</v>
      </c>
      <c r="B1079">
        <v>6</v>
      </c>
    </row>
    <row r="1080" spans="1:2" x14ac:dyDescent="0.3">
      <c r="A1080">
        <v>103</v>
      </c>
      <c r="B1080">
        <v>7</v>
      </c>
    </row>
    <row r="1081" spans="1:2" x14ac:dyDescent="0.3">
      <c r="A1081">
        <v>90</v>
      </c>
      <c r="B1081">
        <v>5.0999999999999996</v>
      </c>
    </row>
    <row r="1082" spans="1:2" x14ac:dyDescent="0.3">
      <c r="A1082">
        <v>154</v>
      </c>
      <c r="B1082">
        <v>6.8</v>
      </c>
    </row>
    <row r="1083" spans="1:2" x14ac:dyDescent="0.3">
      <c r="A1083">
        <v>99</v>
      </c>
      <c r="B1083">
        <v>6.5</v>
      </c>
    </row>
    <row r="1084" spans="1:2" x14ac:dyDescent="0.3">
      <c r="A1084">
        <v>93</v>
      </c>
      <c r="B1084">
        <v>6.6</v>
      </c>
    </row>
    <row r="1085" spans="1:2" x14ac:dyDescent="0.3">
      <c r="A1085">
        <v>109</v>
      </c>
      <c r="B1085">
        <v>7.2</v>
      </c>
    </row>
    <row r="1086" spans="1:2" x14ac:dyDescent="0.3">
      <c r="A1086">
        <v>124</v>
      </c>
      <c r="B1086">
        <v>7</v>
      </c>
    </row>
    <row r="1087" spans="1:2" x14ac:dyDescent="0.3">
      <c r="A1087">
        <v>84</v>
      </c>
      <c r="B1087">
        <v>7</v>
      </c>
    </row>
    <row r="1088" spans="1:2" x14ac:dyDescent="0.3">
      <c r="A1088">
        <v>90</v>
      </c>
      <c r="B1088">
        <v>5.9</v>
      </c>
    </row>
    <row r="1089" spans="1:2" x14ac:dyDescent="0.3">
      <c r="A1089">
        <v>117</v>
      </c>
      <c r="B1089">
        <v>5.4</v>
      </c>
    </row>
    <row r="1090" spans="1:2" x14ac:dyDescent="0.3">
      <c r="A1090">
        <v>123</v>
      </c>
      <c r="B1090">
        <v>6.6</v>
      </c>
    </row>
    <row r="1091" spans="1:2" x14ac:dyDescent="0.3">
      <c r="A1091">
        <v>251</v>
      </c>
      <c r="B1091">
        <v>7</v>
      </c>
    </row>
    <row r="1092" spans="1:2" x14ac:dyDescent="0.3">
      <c r="A1092">
        <v>105</v>
      </c>
      <c r="B1092">
        <v>6.5</v>
      </c>
    </row>
    <row r="1093" spans="1:2" x14ac:dyDescent="0.3">
      <c r="A1093">
        <v>115</v>
      </c>
      <c r="B1093">
        <v>6.3</v>
      </c>
    </row>
    <row r="1094" spans="1:2" x14ac:dyDescent="0.3">
      <c r="A1094">
        <v>122</v>
      </c>
      <c r="B1094">
        <v>6.5</v>
      </c>
    </row>
    <row r="1095" spans="1:2" x14ac:dyDescent="0.3">
      <c r="A1095">
        <v>119</v>
      </c>
      <c r="B1095">
        <v>6.5</v>
      </c>
    </row>
    <row r="1096" spans="1:2" x14ac:dyDescent="0.3">
      <c r="A1096">
        <v>81</v>
      </c>
      <c r="B1096">
        <v>5.8</v>
      </c>
    </row>
    <row r="1097" spans="1:2" x14ac:dyDescent="0.3">
      <c r="A1097">
        <v>133</v>
      </c>
      <c r="B1097">
        <v>6.6</v>
      </c>
    </row>
    <row r="1098" spans="1:2" x14ac:dyDescent="0.3">
      <c r="A1098">
        <v>100</v>
      </c>
      <c r="B1098">
        <v>5.4</v>
      </c>
    </row>
    <row r="1099" spans="1:2" x14ac:dyDescent="0.3">
      <c r="A1099">
        <v>120</v>
      </c>
      <c r="B1099">
        <v>6.1</v>
      </c>
    </row>
    <row r="1100" spans="1:2" x14ac:dyDescent="0.3">
      <c r="A1100">
        <v>104</v>
      </c>
      <c r="B1100">
        <v>4</v>
      </c>
    </row>
    <row r="1101" spans="1:2" x14ac:dyDescent="0.3">
      <c r="A1101">
        <v>122</v>
      </c>
      <c r="B1101">
        <v>7.6</v>
      </c>
    </row>
    <row r="1102" spans="1:2" x14ac:dyDescent="0.3">
      <c r="A1102">
        <v>80</v>
      </c>
      <c r="B1102">
        <v>7.9</v>
      </c>
    </row>
    <row r="1103" spans="1:2" x14ac:dyDescent="0.3">
      <c r="A1103">
        <v>91</v>
      </c>
      <c r="B1103">
        <v>5.3</v>
      </c>
    </row>
    <row r="1104" spans="1:2" x14ac:dyDescent="0.3">
      <c r="A1104">
        <v>112</v>
      </c>
      <c r="B1104">
        <v>6.6</v>
      </c>
    </row>
    <row r="1105" spans="1:2" x14ac:dyDescent="0.3">
      <c r="A1105">
        <v>100</v>
      </c>
      <c r="B1105">
        <v>6.3</v>
      </c>
    </row>
    <row r="1106" spans="1:2" x14ac:dyDescent="0.3">
      <c r="A1106">
        <v>105</v>
      </c>
      <c r="B1106">
        <v>7.2</v>
      </c>
    </row>
    <row r="1107" spans="1:2" x14ac:dyDescent="0.3">
      <c r="A1107">
        <v>110</v>
      </c>
      <c r="B1107">
        <v>7</v>
      </c>
    </row>
    <row r="1108" spans="1:2" x14ac:dyDescent="0.3">
      <c r="A1108">
        <v>144</v>
      </c>
      <c r="B1108">
        <v>6.9</v>
      </c>
    </row>
    <row r="1109" spans="1:2" x14ac:dyDescent="0.3">
      <c r="A1109">
        <v>108</v>
      </c>
      <c r="B1109">
        <v>5.2</v>
      </c>
    </row>
    <row r="1110" spans="1:2" x14ac:dyDescent="0.3">
      <c r="A1110">
        <v>107</v>
      </c>
      <c r="B1110">
        <v>8.1</v>
      </c>
    </row>
    <row r="1111" spans="1:2" x14ac:dyDescent="0.3">
      <c r="A1111">
        <v>102</v>
      </c>
      <c r="B1111">
        <v>6.6</v>
      </c>
    </row>
    <row r="1112" spans="1:2" x14ac:dyDescent="0.3">
      <c r="A1112">
        <v>100</v>
      </c>
      <c r="B1112">
        <v>6.2</v>
      </c>
    </row>
    <row r="1113" spans="1:2" x14ac:dyDescent="0.3">
      <c r="A1113">
        <v>126</v>
      </c>
      <c r="B1113">
        <v>7.2</v>
      </c>
    </row>
    <row r="1114" spans="1:2" x14ac:dyDescent="0.3">
      <c r="A1114">
        <v>138</v>
      </c>
      <c r="B1114">
        <v>7.3</v>
      </c>
    </row>
    <row r="1115" spans="1:2" x14ac:dyDescent="0.3">
      <c r="A1115">
        <v>108</v>
      </c>
      <c r="B1115">
        <v>6.7</v>
      </c>
    </row>
    <row r="1116" spans="1:2" x14ac:dyDescent="0.3">
      <c r="A1116">
        <v>105</v>
      </c>
      <c r="B1116">
        <v>6.4</v>
      </c>
    </row>
    <row r="1117" spans="1:2" x14ac:dyDescent="0.3">
      <c r="A1117">
        <v>108</v>
      </c>
      <c r="B1117">
        <v>7.8</v>
      </c>
    </row>
    <row r="1118" spans="1:2" x14ac:dyDescent="0.3">
      <c r="A1118">
        <v>89</v>
      </c>
      <c r="B1118">
        <v>6.4</v>
      </c>
    </row>
    <row r="1119" spans="1:2" x14ac:dyDescent="0.3">
      <c r="A1119">
        <v>129</v>
      </c>
      <c r="B1119">
        <v>4.0999999999999996</v>
      </c>
    </row>
    <row r="1120" spans="1:2" x14ac:dyDescent="0.3">
      <c r="A1120">
        <v>84</v>
      </c>
      <c r="B1120">
        <v>4.0999999999999996</v>
      </c>
    </row>
    <row r="1121" spans="1:2" x14ac:dyDescent="0.3">
      <c r="A1121">
        <v>149</v>
      </c>
      <c r="B1121">
        <v>7.4</v>
      </c>
    </row>
    <row r="1122" spans="1:2" x14ac:dyDescent="0.3">
      <c r="A1122">
        <v>94</v>
      </c>
      <c r="B1122">
        <v>5.8</v>
      </c>
    </row>
    <row r="1123" spans="1:2" x14ac:dyDescent="0.3">
      <c r="A1123">
        <v>121</v>
      </c>
      <c r="B1123">
        <v>7.6</v>
      </c>
    </row>
    <row r="1124" spans="1:2" x14ac:dyDescent="0.3">
      <c r="A1124">
        <v>128</v>
      </c>
      <c r="B1124">
        <v>7.2</v>
      </c>
    </row>
    <row r="1125" spans="1:2" x14ac:dyDescent="0.3">
      <c r="A1125">
        <v>134</v>
      </c>
      <c r="B1125">
        <v>7.8</v>
      </c>
    </row>
    <row r="1126" spans="1:2" x14ac:dyDescent="0.3">
      <c r="A1126">
        <v>120</v>
      </c>
      <c r="B1126">
        <v>7.7</v>
      </c>
    </row>
    <row r="1127" spans="1:2" x14ac:dyDescent="0.3">
      <c r="A1127">
        <v>129</v>
      </c>
      <c r="B1127">
        <v>6.4</v>
      </c>
    </row>
    <row r="1128" spans="1:2" x14ac:dyDescent="0.3">
      <c r="A1128">
        <v>89</v>
      </c>
      <c r="B1128">
        <v>5.0999999999999996</v>
      </c>
    </row>
    <row r="1129" spans="1:2" x14ac:dyDescent="0.3">
      <c r="A1129">
        <v>116</v>
      </c>
      <c r="B1129">
        <v>5.5</v>
      </c>
    </row>
    <row r="1130" spans="1:2" x14ac:dyDescent="0.3">
      <c r="A1130">
        <v>118</v>
      </c>
      <c r="B1130">
        <v>7.4</v>
      </c>
    </row>
    <row r="1131" spans="1:2" x14ac:dyDescent="0.3">
      <c r="A1131">
        <v>107</v>
      </c>
      <c r="B1131">
        <v>6</v>
      </c>
    </row>
    <row r="1132" spans="1:2" x14ac:dyDescent="0.3">
      <c r="A1132">
        <v>155</v>
      </c>
      <c r="B1132">
        <v>7.5</v>
      </c>
    </row>
    <row r="1133" spans="1:2" x14ac:dyDescent="0.3">
      <c r="A1133">
        <v>123</v>
      </c>
      <c r="B1133">
        <v>7</v>
      </c>
    </row>
    <row r="1134" spans="1:2" x14ac:dyDescent="0.3">
      <c r="A1134">
        <v>128</v>
      </c>
      <c r="B1134">
        <v>7.5</v>
      </c>
    </row>
    <row r="1135" spans="1:2" x14ac:dyDescent="0.3">
      <c r="A1135">
        <v>139</v>
      </c>
      <c r="B1135">
        <v>7.3</v>
      </c>
    </row>
    <row r="1136" spans="1:2" x14ac:dyDescent="0.3">
      <c r="A1136">
        <v>109</v>
      </c>
      <c r="B1136">
        <v>5.7</v>
      </c>
    </row>
    <row r="1137" spans="1:2" x14ac:dyDescent="0.3">
      <c r="A1137">
        <v>120</v>
      </c>
      <c r="B1137">
        <v>7.3</v>
      </c>
    </row>
    <row r="1138" spans="1:2" x14ac:dyDescent="0.3">
      <c r="A1138">
        <v>121</v>
      </c>
      <c r="B1138">
        <v>7.2</v>
      </c>
    </row>
    <row r="1139" spans="1:2" x14ac:dyDescent="0.3">
      <c r="A1139">
        <v>102</v>
      </c>
      <c r="B1139">
        <v>5.9</v>
      </c>
    </row>
    <row r="1140" spans="1:2" x14ac:dyDescent="0.3">
      <c r="A1140">
        <v>117</v>
      </c>
      <c r="B1140">
        <v>7.8</v>
      </c>
    </row>
    <row r="1141" spans="1:2" x14ac:dyDescent="0.3">
      <c r="A1141">
        <v>178</v>
      </c>
      <c r="B1141">
        <v>7.7</v>
      </c>
    </row>
    <row r="1142" spans="1:2" x14ac:dyDescent="0.3">
      <c r="A1142">
        <v>147</v>
      </c>
      <c r="B1142">
        <v>8.1</v>
      </c>
    </row>
    <row r="1143" spans="1:2" x14ac:dyDescent="0.3">
      <c r="A1143">
        <v>90</v>
      </c>
      <c r="B1143">
        <v>6.6</v>
      </c>
    </row>
    <row r="1144" spans="1:2" x14ac:dyDescent="0.3">
      <c r="A1144">
        <v>105</v>
      </c>
      <c r="B1144">
        <v>7.1</v>
      </c>
    </row>
    <row r="1145" spans="1:2" x14ac:dyDescent="0.3">
      <c r="A1145">
        <v>114</v>
      </c>
      <c r="B1145">
        <v>5.9</v>
      </c>
    </row>
    <row r="1146" spans="1:2" x14ac:dyDescent="0.3">
      <c r="A1146">
        <v>206</v>
      </c>
      <c r="B1146">
        <v>8</v>
      </c>
    </row>
    <row r="1147" spans="1:2" x14ac:dyDescent="0.3">
      <c r="A1147">
        <v>99</v>
      </c>
      <c r="B1147">
        <v>4.5999999999999996</v>
      </c>
    </row>
    <row r="1148" spans="1:2" x14ac:dyDescent="0.3">
      <c r="A1148">
        <v>123</v>
      </c>
      <c r="B1148">
        <v>6.1</v>
      </c>
    </row>
    <row r="1149" spans="1:2" x14ac:dyDescent="0.3">
      <c r="A1149">
        <v>102</v>
      </c>
      <c r="B1149">
        <v>6.4</v>
      </c>
    </row>
    <row r="1150" spans="1:2" x14ac:dyDescent="0.3">
      <c r="A1150">
        <v>109</v>
      </c>
      <c r="B1150">
        <v>6</v>
      </c>
    </row>
    <row r="1151" spans="1:2" x14ac:dyDescent="0.3">
      <c r="A1151">
        <v>82</v>
      </c>
      <c r="B1151">
        <v>5.2</v>
      </c>
    </row>
    <row r="1152" spans="1:2" x14ac:dyDescent="0.3">
      <c r="A1152">
        <v>142</v>
      </c>
      <c r="B1152">
        <v>7.6</v>
      </c>
    </row>
    <row r="1153" spans="1:2" x14ac:dyDescent="0.3">
      <c r="A1153">
        <v>106</v>
      </c>
      <c r="B1153">
        <v>6.4</v>
      </c>
    </row>
    <row r="1154" spans="1:2" x14ac:dyDescent="0.3">
      <c r="A1154">
        <v>106</v>
      </c>
      <c r="B1154">
        <v>6.1</v>
      </c>
    </row>
    <row r="1155" spans="1:2" x14ac:dyDescent="0.3">
      <c r="A1155">
        <v>108</v>
      </c>
      <c r="B1155">
        <v>6.1</v>
      </c>
    </row>
    <row r="1156" spans="1:2" x14ac:dyDescent="0.3">
      <c r="A1156">
        <v>98</v>
      </c>
      <c r="B1156">
        <v>5.2</v>
      </c>
    </row>
    <row r="1157" spans="1:2" x14ac:dyDescent="0.3">
      <c r="A1157">
        <v>131</v>
      </c>
      <c r="B1157">
        <v>7.7</v>
      </c>
    </row>
    <row r="1158" spans="1:2" x14ac:dyDescent="0.3">
      <c r="A1158">
        <v>118</v>
      </c>
      <c r="B1158">
        <v>7.3</v>
      </c>
    </row>
    <row r="1159" spans="1:2" x14ac:dyDescent="0.3">
      <c r="A1159">
        <v>113</v>
      </c>
      <c r="B1159">
        <v>6.9</v>
      </c>
    </row>
    <row r="1160" spans="1:2" x14ac:dyDescent="0.3">
      <c r="A1160">
        <v>130</v>
      </c>
      <c r="B1160">
        <v>8.5</v>
      </c>
    </row>
    <row r="1161" spans="1:2" x14ac:dyDescent="0.3">
      <c r="A1161">
        <v>116</v>
      </c>
      <c r="B1161">
        <v>6.3</v>
      </c>
    </row>
    <row r="1162" spans="1:2" x14ac:dyDescent="0.3">
      <c r="A1162">
        <v>89</v>
      </c>
      <c r="B1162">
        <v>5.9</v>
      </c>
    </row>
    <row r="1163" spans="1:2" x14ac:dyDescent="0.3">
      <c r="A1163">
        <v>139</v>
      </c>
      <c r="B1163">
        <v>7.8</v>
      </c>
    </row>
    <row r="1164" spans="1:2" x14ac:dyDescent="0.3">
      <c r="A1164">
        <v>130</v>
      </c>
      <c r="B1164">
        <v>6.7</v>
      </c>
    </row>
    <row r="1165" spans="1:2" x14ac:dyDescent="0.3">
      <c r="A1165">
        <v>107</v>
      </c>
      <c r="B1165">
        <v>6.4</v>
      </c>
    </row>
    <row r="1166" spans="1:2" x14ac:dyDescent="0.3">
      <c r="A1166">
        <v>116</v>
      </c>
      <c r="B1166">
        <v>5.9</v>
      </c>
    </row>
    <row r="1167" spans="1:2" x14ac:dyDescent="0.3">
      <c r="A1167">
        <v>96</v>
      </c>
      <c r="B1167">
        <v>6.6</v>
      </c>
    </row>
    <row r="1168" spans="1:2" x14ac:dyDescent="0.3">
      <c r="A1168">
        <v>99</v>
      </c>
      <c r="B1168">
        <v>6.8</v>
      </c>
    </row>
    <row r="1169" spans="1:2" x14ac:dyDescent="0.3">
      <c r="A1169">
        <v>104</v>
      </c>
      <c r="B1169">
        <v>6.5</v>
      </c>
    </row>
    <row r="1170" spans="1:2" x14ac:dyDescent="0.3">
      <c r="A1170">
        <v>105</v>
      </c>
      <c r="B1170">
        <v>6.6</v>
      </c>
    </row>
    <row r="1171" spans="1:2" x14ac:dyDescent="0.3">
      <c r="A1171">
        <v>101</v>
      </c>
      <c r="B1171">
        <v>5.8</v>
      </c>
    </row>
    <row r="1172" spans="1:2" x14ac:dyDescent="0.3">
      <c r="A1172">
        <v>134</v>
      </c>
      <c r="B1172">
        <v>6.9</v>
      </c>
    </row>
    <row r="1173" spans="1:2" x14ac:dyDescent="0.3">
      <c r="A1173">
        <v>135</v>
      </c>
      <c r="B1173">
        <v>7.1</v>
      </c>
    </row>
    <row r="1174" spans="1:2" x14ac:dyDescent="0.3">
      <c r="A1174">
        <v>98</v>
      </c>
      <c r="B1174">
        <v>5.8</v>
      </c>
    </row>
    <row r="1175" spans="1:2" x14ac:dyDescent="0.3">
      <c r="A1175">
        <v>155</v>
      </c>
      <c r="B1175">
        <v>7.2</v>
      </c>
    </row>
    <row r="1176" spans="1:2" x14ac:dyDescent="0.3">
      <c r="A1176">
        <v>106</v>
      </c>
      <c r="B1176">
        <v>6</v>
      </c>
    </row>
    <row r="1177" spans="1:2" x14ac:dyDescent="0.3">
      <c r="A1177">
        <v>102</v>
      </c>
      <c r="B1177">
        <v>4.7</v>
      </c>
    </row>
    <row r="1178" spans="1:2" x14ac:dyDescent="0.3">
      <c r="A1178">
        <v>95</v>
      </c>
      <c r="B1178">
        <v>5.2</v>
      </c>
    </row>
    <row r="1179" spans="1:2" x14ac:dyDescent="0.3">
      <c r="A1179">
        <v>103</v>
      </c>
      <c r="B1179">
        <v>5.5</v>
      </c>
    </row>
    <row r="1180" spans="1:2" x14ac:dyDescent="0.3">
      <c r="A1180">
        <v>109</v>
      </c>
      <c r="B1180">
        <v>7</v>
      </c>
    </row>
    <row r="1181" spans="1:2" x14ac:dyDescent="0.3">
      <c r="A1181">
        <v>95</v>
      </c>
      <c r="B1181">
        <v>5.8</v>
      </c>
    </row>
    <row r="1182" spans="1:2" x14ac:dyDescent="0.3">
      <c r="A1182">
        <v>111</v>
      </c>
      <c r="B1182">
        <v>6.2</v>
      </c>
    </row>
    <row r="1183" spans="1:2" x14ac:dyDescent="0.3">
      <c r="A1183">
        <v>123</v>
      </c>
      <c r="B1183">
        <v>6.5</v>
      </c>
    </row>
    <row r="1184" spans="1:2" x14ac:dyDescent="0.3">
      <c r="A1184">
        <v>140</v>
      </c>
      <c r="B1184">
        <v>7.2</v>
      </c>
    </row>
    <row r="1185" spans="1:2" x14ac:dyDescent="0.3">
      <c r="A1185">
        <v>94</v>
      </c>
      <c r="B1185">
        <v>5.0999999999999996</v>
      </c>
    </row>
    <row r="1186" spans="1:2" x14ac:dyDescent="0.3">
      <c r="A1186">
        <v>94</v>
      </c>
      <c r="B1186">
        <v>4.7</v>
      </c>
    </row>
    <row r="1187" spans="1:2" x14ac:dyDescent="0.3">
      <c r="A1187">
        <v>92</v>
      </c>
      <c r="B1187">
        <v>5.9</v>
      </c>
    </row>
    <row r="1188" spans="1:2" x14ac:dyDescent="0.3">
      <c r="A1188">
        <v>102</v>
      </c>
      <c r="B1188">
        <v>5.8</v>
      </c>
    </row>
    <row r="1189" spans="1:2" x14ac:dyDescent="0.3">
      <c r="A1189">
        <v>123</v>
      </c>
      <c r="B1189">
        <v>7.2</v>
      </c>
    </row>
    <row r="1190" spans="1:2" x14ac:dyDescent="0.3">
      <c r="A1190">
        <v>104</v>
      </c>
      <c r="B1190">
        <v>6.2</v>
      </c>
    </row>
    <row r="1191" spans="1:2" x14ac:dyDescent="0.3">
      <c r="A1191">
        <v>102</v>
      </c>
      <c r="B1191">
        <v>5.7</v>
      </c>
    </row>
    <row r="1192" spans="1:2" x14ac:dyDescent="0.3">
      <c r="A1192">
        <v>136</v>
      </c>
      <c r="B1192">
        <v>6.1</v>
      </c>
    </row>
    <row r="1193" spans="1:2" x14ac:dyDescent="0.3">
      <c r="A1193">
        <v>93</v>
      </c>
      <c r="B1193">
        <v>6</v>
      </c>
    </row>
    <row r="1194" spans="1:2" x14ac:dyDescent="0.3">
      <c r="A1194">
        <v>129</v>
      </c>
      <c r="B1194">
        <v>6.9</v>
      </c>
    </row>
    <row r="1195" spans="1:2" x14ac:dyDescent="0.3">
      <c r="A1195">
        <v>107</v>
      </c>
      <c r="B1195">
        <v>6.5</v>
      </c>
    </row>
    <row r="1196" spans="1:2" x14ac:dyDescent="0.3">
      <c r="A1196">
        <v>117</v>
      </c>
      <c r="B1196">
        <v>5</v>
      </c>
    </row>
    <row r="1197" spans="1:2" x14ac:dyDescent="0.3">
      <c r="A1197">
        <v>116</v>
      </c>
      <c r="B1197">
        <v>5.7</v>
      </c>
    </row>
    <row r="1198" spans="1:2" x14ac:dyDescent="0.3">
      <c r="A1198">
        <v>135</v>
      </c>
      <c r="B1198">
        <v>7</v>
      </c>
    </row>
    <row r="1199" spans="1:2" x14ac:dyDescent="0.3">
      <c r="A1199">
        <v>107</v>
      </c>
      <c r="B1199">
        <v>5.0999999999999996</v>
      </c>
    </row>
    <row r="1200" spans="1:2" x14ac:dyDescent="0.3">
      <c r="A1200">
        <v>90</v>
      </c>
      <c r="B1200">
        <v>5.3</v>
      </c>
    </row>
    <row r="1201" spans="1:2" x14ac:dyDescent="0.3">
      <c r="A1201">
        <v>99</v>
      </c>
      <c r="B1201">
        <v>4.4000000000000004</v>
      </c>
    </row>
    <row r="1202" spans="1:2" x14ac:dyDescent="0.3">
      <c r="A1202">
        <v>104</v>
      </c>
      <c r="B1202">
        <v>4.7</v>
      </c>
    </row>
    <row r="1203" spans="1:2" x14ac:dyDescent="0.3">
      <c r="A1203">
        <v>115</v>
      </c>
      <c r="B1203">
        <v>6.7</v>
      </c>
    </row>
    <row r="1204" spans="1:2" x14ac:dyDescent="0.3">
      <c r="A1204">
        <v>119</v>
      </c>
      <c r="B1204">
        <v>6.7</v>
      </c>
    </row>
    <row r="1205" spans="1:2" x14ac:dyDescent="0.3">
      <c r="A1205">
        <v>99</v>
      </c>
      <c r="B1205">
        <v>5.7</v>
      </c>
    </row>
    <row r="1206" spans="1:2" x14ac:dyDescent="0.3">
      <c r="A1206">
        <v>112</v>
      </c>
      <c r="B1206">
        <v>7.4</v>
      </c>
    </row>
    <row r="1207" spans="1:2" x14ac:dyDescent="0.3">
      <c r="A1207">
        <v>128</v>
      </c>
      <c r="B1207">
        <v>6.1</v>
      </c>
    </row>
    <row r="1208" spans="1:2" x14ac:dyDescent="0.3">
      <c r="A1208">
        <v>112</v>
      </c>
      <c r="B1208">
        <v>6.4</v>
      </c>
    </row>
    <row r="1209" spans="1:2" x14ac:dyDescent="0.3">
      <c r="A1209">
        <v>86</v>
      </c>
      <c r="B1209">
        <v>6.2</v>
      </c>
    </row>
    <row r="1210" spans="1:2" x14ac:dyDescent="0.3">
      <c r="A1210">
        <v>108</v>
      </c>
      <c r="B1210">
        <v>6.2</v>
      </c>
    </row>
    <row r="1211" spans="1:2" x14ac:dyDescent="0.3">
      <c r="A1211">
        <v>128</v>
      </c>
      <c r="B1211">
        <v>5.9</v>
      </c>
    </row>
    <row r="1212" spans="1:2" x14ac:dyDescent="0.3">
      <c r="A1212">
        <v>84</v>
      </c>
      <c r="B1212">
        <v>4</v>
      </c>
    </row>
    <row r="1213" spans="1:2" x14ac:dyDescent="0.3">
      <c r="A1213">
        <v>111</v>
      </c>
      <c r="B1213">
        <v>6.2</v>
      </c>
    </row>
    <row r="1214" spans="1:2" x14ac:dyDescent="0.3">
      <c r="A1214">
        <v>131</v>
      </c>
      <c r="B1214">
        <v>4.5999999999999996</v>
      </c>
    </row>
    <row r="1215" spans="1:2" x14ac:dyDescent="0.3">
      <c r="A1215">
        <v>123</v>
      </c>
      <c r="B1215">
        <v>6.4</v>
      </c>
    </row>
    <row r="1216" spans="1:2" x14ac:dyDescent="0.3">
      <c r="A1216">
        <v>101</v>
      </c>
      <c r="B1216">
        <v>5.9</v>
      </c>
    </row>
    <row r="1217" spans="1:2" x14ac:dyDescent="0.3">
      <c r="A1217">
        <v>102</v>
      </c>
      <c r="B1217">
        <v>5.0999999999999996</v>
      </c>
    </row>
    <row r="1218" spans="1:2" x14ac:dyDescent="0.3">
      <c r="A1218">
        <v>114</v>
      </c>
      <c r="B1218">
        <v>7.6</v>
      </c>
    </row>
    <row r="1219" spans="1:2" x14ac:dyDescent="0.3">
      <c r="A1219">
        <v>107</v>
      </c>
      <c r="B1219">
        <v>4.2</v>
      </c>
    </row>
    <row r="1220" spans="1:2" x14ac:dyDescent="0.3">
      <c r="A1220">
        <v>87</v>
      </c>
      <c r="B1220">
        <v>7.8</v>
      </c>
    </row>
    <row r="1221" spans="1:2" x14ac:dyDescent="0.3">
      <c r="A1221">
        <v>103</v>
      </c>
      <c r="B1221">
        <v>5.8</v>
      </c>
    </row>
    <row r="1222" spans="1:2" x14ac:dyDescent="0.3">
      <c r="A1222">
        <v>99</v>
      </c>
      <c r="B1222">
        <v>5.9</v>
      </c>
    </row>
    <row r="1223" spans="1:2" x14ac:dyDescent="0.3">
      <c r="A1223">
        <v>122</v>
      </c>
      <c r="B1223">
        <v>8.4</v>
      </c>
    </row>
    <row r="1224" spans="1:2" x14ac:dyDescent="0.3">
      <c r="A1224">
        <v>91</v>
      </c>
      <c r="B1224">
        <v>4.8</v>
      </c>
    </row>
    <row r="1225" spans="1:2" x14ac:dyDescent="0.3">
      <c r="A1225">
        <v>103</v>
      </c>
      <c r="B1225">
        <v>6.2</v>
      </c>
    </row>
    <row r="1226" spans="1:2" x14ac:dyDescent="0.3">
      <c r="A1226">
        <v>107</v>
      </c>
      <c r="B1226">
        <v>6.5</v>
      </c>
    </row>
    <row r="1227" spans="1:2" x14ac:dyDescent="0.3">
      <c r="A1227">
        <v>106</v>
      </c>
      <c r="B1227">
        <v>6.3</v>
      </c>
    </row>
    <row r="1228" spans="1:2" x14ac:dyDescent="0.3">
      <c r="A1228">
        <v>101</v>
      </c>
      <c r="B1228">
        <v>3.3</v>
      </c>
    </row>
    <row r="1229" spans="1:2" x14ac:dyDescent="0.3">
      <c r="A1229">
        <v>109</v>
      </c>
      <c r="B1229">
        <v>5.9</v>
      </c>
    </row>
    <row r="1230" spans="1:2" x14ac:dyDescent="0.3">
      <c r="A1230">
        <v>89</v>
      </c>
      <c r="B1230">
        <v>5.8</v>
      </c>
    </row>
    <row r="1231" spans="1:2" x14ac:dyDescent="0.3">
      <c r="A1231">
        <v>119</v>
      </c>
      <c r="B1231">
        <v>4.7</v>
      </c>
    </row>
    <row r="1232" spans="1:2" x14ac:dyDescent="0.3">
      <c r="A1232">
        <v>83</v>
      </c>
      <c r="B1232">
        <v>4.0999999999999996</v>
      </c>
    </row>
    <row r="1233" spans="1:2" x14ac:dyDescent="0.3">
      <c r="A1233">
        <v>108</v>
      </c>
      <c r="B1233">
        <v>6.8</v>
      </c>
    </row>
    <row r="1234" spans="1:2" x14ac:dyDescent="0.3">
      <c r="A1234">
        <v>102</v>
      </c>
      <c r="B1234">
        <v>6.2</v>
      </c>
    </row>
    <row r="1235" spans="1:2" x14ac:dyDescent="0.3">
      <c r="A1235">
        <v>93</v>
      </c>
      <c r="B1235">
        <v>4.5</v>
      </c>
    </row>
    <row r="1236" spans="1:2" x14ac:dyDescent="0.3">
      <c r="A1236">
        <v>84</v>
      </c>
      <c r="B1236">
        <v>5.8</v>
      </c>
    </row>
    <row r="1237" spans="1:2" x14ac:dyDescent="0.3">
      <c r="A1237">
        <v>107</v>
      </c>
      <c r="B1237">
        <v>7.3</v>
      </c>
    </row>
    <row r="1238" spans="1:2" x14ac:dyDescent="0.3">
      <c r="A1238">
        <v>91</v>
      </c>
      <c r="B1238">
        <v>5.9</v>
      </c>
    </row>
    <row r="1239" spans="1:2" x14ac:dyDescent="0.3">
      <c r="A1239">
        <v>94</v>
      </c>
      <c r="B1239">
        <v>4.4000000000000004</v>
      </c>
    </row>
    <row r="1240" spans="1:2" x14ac:dyDescent="0.3">
      <c r="A1240">
        <v>115</v>
      </c>
      <c r="B1240">
        <v>5.8</v>
      </c>
    </row>
    <row r="1241" spans="1:2" x14ac:dyDescent="0.3">
      <c r="A1241">
        <v>93</v>
      </c>
      <c r="B1241">
        <v>5.0999999999999996</v>
      </c>
    </row>
    <row r="1242" spans="1:2" x14ac:dyDescent="0.3">
      <c r="A1242">
        <v>105</v>
      </c>
      <c r="B1242">
        <v>6.9</v>
      </c>
    </row>
    <row r="1243" spans="1:2" x14ac:dyDescent="0.3">
      <c r="A1243">
        <v>107</v>
      </c>
      <c r="B1243">
        <v>6.2</v>
      </c>
    </row>
    <row r="1244" spans="1:2" x14ac:dyDescent="0.3">
      <c r="A1244">
        <v>101</v>
      </c>
      <c r="B1244">
        <v>6.9</v>
      </c>
    </row>
    <row r="1245" spans="1:2" x14ac:dyDescent="0.3">
      <c r="A1245">
        <v>111</v>
      </c>
      <c r="B1245">
        <v>7.3</v>
      </c>
    </row>
    <row r="1246" spans="1:2" x14ac:dyDescent="0.3">
      <c r="A1246">
        <v>113</v>
      </c>
      <c r="B1246">
        <v>7.1</v>
      </c>
    </row>
    <row r="1247" spans="1:2" x14ac:dyDescent="0.3">
      <c r="A1247">
        <v>112</v>
      </c>
      <c r="B1247">
        <v>6</v>
      </c>
    </row>
    <row r="1248" spans="1:2" x14ac:dyDescent="0.3">
      <c r="A1248">
        <v>126</v>
      </c>
      <c r="B1248">
        <v>7</v>
      </c>
    </row>
    <row r="1249" spans="1:2" x14ac:dyDescent="0.3">
      <c r="A1249">
        <v>98</v>
      </c>
      <c r="B1249">
        <v>7.6</v>
      </c>
    </row>
    <row r="1250" spans="1:2" x14ac:dyDescent="0.3">
      <c r="A1250">
        <v>159</v>
      </c>
      <c r="B1250">
        <v>8.4</v>
      </c>
    </row>
    <row r="1251" spans="1:2" x14ac:dyDescent="0.3">
      <c r="A1251">
        <v>107</v>
      </c>
      <c r="B1251">
        <v>7.1</v>
      </c>
    </row>
    <row r="1252" spans="1:2" x14ac:dyDescent="0.3">
      <c r="A1252">
        <v>87</v>
      </c>
      <c r="B1252">
        <v>7</v>
      </c>
    </row>
    <row r="1253" spans="1:2" x14ac:dyDescent="0.3">
      <c r="A1253">
        <v>119</v>
      </c>
      <c r="B1253">
        <v>8</v>
      </c>
    </row>
    <row r="1254" spans="1:2" x14ac:dyDescent="0.3">
      <c r="A1254">
        <v>110</v>
      </c>
      <c r="B1254">
        <v>5.3</v>
      </c>
    </row>
    <row r="1255" spans="1:2" x14ac:dyDescent="0.3">
      <c r="A1255">
        <v>125</v>
      </c>
      <c r="B1255">
        <v>4.9000000000000004</v>
      </c>
    </row>
    <row r="1256" spans="1:2" x14ac:dyDescent="0.3">
      <c r="A1256">
        <v>113</v>
      </c>
      <c r="B1256">
        <v>6.4</v>
      </c>
    </row>
    <row r="1257" spans="1:2" x14ac:dyDescent="0.3">
      <c r="A1257">
        <v>150</v>
      </c>
      <c r="B1257">
        <v>7.4</v>
      </c>
    </row>
    <row r="1258" spans="1:2" x14ac:dyDescent="0.3">
      <c r="A1258">
        <v>108</v>
      </c>
      <c r="B1258">
        <v>6.1</v>
      </c>
    </row>
    <row r="1259" spans="1:2" x14ac:dyDescent="0.3">
      <c r="A1259">
        <v>96</v>
      </c>
      <c r="B1259">
        <v>6.5</v>
      </c>
    </row>
    <row r="1260" spans="1:2" x14ac:dyDescent="0.3">
      <c r="A1260">
        <v>93</v>
      </c>
      <c r="B1260">
        <v>5.7</v>
      </c>
    </row>
    <row r="1261" spans="1:2" x14ac:dyDescent="0.3">
      <c r="A1261">
        <v>100</v>
      </c>
      <c r="B1261">
        <v>5.0999999999999996</v>
      </c>
    </row>
    <row r="1262" spans="1:2" x14ac:dyDescent="0.3">
      <c r="A1262">
        <v>118</v>
      </c>
      <c r="B1262">
        <v>6.6</v>
      </c>
    </row>
    <row r="1263" spans="1:2" x14ac:dyDescent="0.3">
      <c r="A1263">
        <v>122</v>
      </c>
      <c r="B1263">
        <v>6.5</v>
      </c>
    </row>
    <row r="1264" spans="1:2" x14ac:dyDescent="0.3">
      <c r="A1264">
        <v>120</v>
      </c>
      <c r="B1264">
        <v>6.9</v>
      </c>
    </row>
    <row r="1265" spans="1:2" x14ac:dyDescent="0.3">
      <c r="A1265">
        <v>146</v>
      </c>
      <c r="B1265">
        <v>7.6</v>
      </c>
    </row>
    <row r="1266" spans="1:2" x14ac:dyDescent="0.3">
      <c r="A1266">
        <v>115</v>
      </c>
      <c r="B1266">
        <v>5.6</v>
      </c>
    </row>
    <row r="1267" spans="1:2" x14ac:dyDescent="0.3">
      <c r="A1267">
        <v>123</v>
      </c>
      <c r="B1267">
        <v>6.2</v>
      </c>
    </row>
    <row r="1268" spans="1:2" x14ac:dyDescent="0.3">
      <c r="A1268">
        <v>94</v>
      </c>
      <c r="B1268">
        <v>4.4000000000000004</v>
      </c>
    </row>
    <row r="1269" spans="1:2" x14ac:dyDescent="0.3">
      <c r="A1269">
        <v>102</v>
      </c>
      <c r="B1269">
        <v>5.6</v>
      </c>
    </row>
    <row r="1270" spans="1:2" x14ac:dyDescent="0.3">
      <c r="A1270">
        <v>98</v>
      </c>
      <c r="B1270">
        <v>5.5</v>
      </c>
    </row>
    <row r="1271" spans="1:2" x14ac:dyDescent="0.3">
      <c r="A1271">
        <v>133</v>
      </c>
      <c r="B1271">
        <v>6.7</v>
      </c>
    </row>
    <row r="1272" spans="1:2" x14ac:dyDescent="0.3">
      <c r="A1272">
        <v>118</v>
      </c>
      <c r="B1272">
        <v>6.1</v>
      </c>
    </row>
    <row r="1273" spans="1:2" x14ac:dyDescent="0.3">
      <c r="A1273">
        <v>105</v>
      </c>
      <c r="B1273">
        <v>6.2</v>
      </c>
    </row>
    <row r="1274" spans="1:2" x14ac:dyDescent="0.3">
      <c r="A1274">
        <v>109</v>
      </c>
      <c r="B1274">
        <v>7.3</v>
      </c>
    </row>
    <row r="1275" spans="1:2" x14ac:dyDescent="0.3">
      <c r="A1275">
        <v>129</v>
      </c>
      <c r="B1275">
        <v>6.6</v>
      </c>
    </row>
    <row r="1276" spans="1:2" x14ac:dyDescent="0.3">
      <c r="A1276">
        <v>109</v>
      </c>
      <c r="B1276">
        <v>8.1999999999999993</v>
      </c>
    </row>
    <row r="1277" spans="1:2" x14ac:dyDescent="0.3">
      <c r="A1277">
        <v>127</v>
      </c>
      <c r="B1277">
        <v>6.4</v>
      </c>
    </row>
    <row r="1278" spans="1:2" x14ac:dyDescent="0.3">
      <c r="A1278">
        <v>118</v>
      </c>
      <c r="B1278">
        <v>6.4</v>
      </c>
    </row>
    <row r="1279" spans="1:2" x14ac:dyDescent="0.3">
      <c r="A1279">
        <v>110</v>
      </c>
      <c r="B1279">
        <v>5.2</v>
      </c>
    </row>
    <row r="1280" spans="1:2" x14ac:dyDescent="0.3">
      <c r="A1280">
        <v>90</v>
      </c>
      <c r="B1280">
        <v>6.5</v>
      </c>
    </row>
    <row r="1281" spans="1:2" x14ac:dyDescent="0.3">
      <c r="A1281">
        <v>144</v>
      </c>
      <c r="B1281">
        <v>7.1</v>
      </c>
    </row>
    <row r="1282" spans="1:2" x14ac:dyDescent="0.3">
      <c r="A1282">
        <v>130</v>
      </c>
      <c r="B1282">
        <v>7.3</v>
      </c>
    </row>
    <row r="1283" spans="1:2" x14ac:dyDescent="0.3">
      <c r="A1283">
        <v>112</v>
      </c>
      <c r="B1283">
        <v>5.2</v>
      </c>
    </row>
    <row r="1284" spans="1:2" x14ac:dyDescent="0.3">
      <c r="A1284">
        <v>133</v>
      </c>
      <c r="B1284">
        <v>7.7</v>
      </c>
    </row>
    <row r="1285" spans="1:2" x14ac:dyDescent="0.3">
      <c r="A1285">
        <v>150</v>
      </c>
      <c r="B1285">
        <v>7.6</v>
      </c>
    </row>
    <row r="1286" spans="1:2" x14ac:dyDescent="0.3">
      <c r="A1286">
        <v>110</v>
      </c>
      <c r="B1286">
        <v>5.7</v>
      </c>
    </row>
    <row r="1287" spans="1:2" x14ac:dyDescent="0.3">
      <c r="A1287">
        <v>96</v>
      </c>
      <c r="B1287">
        <v>7</v>
      </c>
    </row>
    <row r="1288" spans="1:2" x14ac:dyDescent="0.3">
      <c r="A1288">
        <v>96</v>
      </c>
      <c r="B1288">
        <v>6</v>
      </c>
    </row>
    <row r="1289" spans="1:2" x14ac:dyDescent="0.3">
      <c r="A1289">
        <v>123</v>
      </c>
      <c r="B1289">
        <v>8.1</v>
      </c>
    </row>
    <row r="1290" spans="1:2" x14ac:dyDescent="0.3">
      <c r="A1290">
        <v>188</v>
      </c>
      <c r="B1290">
        <v>8</v>
      </c>
    </row>
    <row r="1291" spans="1:2" x14ac:dyDescent="0.3">
      <c r="A1291">
        <v>107</v>
      </c>
      <c r="B1291">
        <v>5.6</v>
      </c>
    </row>
    <row r="1292" spans="1:2" x14ac:dyDescent="0.3">
      <c r="A1292">
        <v>110</v>
      </c>
      <c r="B1292">
        <v>6.1</v>
      </c>
    </row>
    <row r="1293" spans="1:2" x14ac:dyDescent="0.3">
      <c r="A1293">
        <v>113</v>
      </c>
      <c r="B1293">
        <v>6.9</v>
      </c>
    </row>
    <row r="1294" spans="1:2" x14ac:dyDescent="0.3">
      <c r="A1294">
        <v>122</v>
      </c>
      <c r="B1294">
        <v>5.2</v>
      </c>
    </row>
    <row r="1295" spans="1:2" x14ac:dyDescent="0.3">
      <c r="A1295">
        <v>116</v>
      </c>
      <c r="B1295">
        <v>7</v>
      </c>
    </row>
    <row r="1296" spans="1:2" x14ac:dyDescent="0.3">
      <c r="A1296">
        <v>93</v>
      </c>
      <c r="B1296">
        <v>6.3</v>
      </c>
    </row>
    <row r="1297" spans="1:2" x14ac:dyDescent="0.3">
      <c r="A1297">
        <v>118</v>
      </c>
      <c r="B1297">
        <v>7</v>
      </c>
    </row>
    <row r="1298" spans="1:2" x14ac:dyDescent="0.3">
      <c r="A1298">
        <v>93</v>
      </c>
      <c r="B1298">
        <v>6.9</v>
      </c>
    </row>
    <row r="1299" spans="1:2" x14ac:dyDescent="0.3">
      <c r="A1299">
        <v>121</v>
      </c>
      <c r="B1299">
        <v>6.2</v>
      </c>
    </row>
    <row r="1300" spans="1:2" x14ac:dyDescent="0.3">
      <c r="A1300">
        <v>101</v>
      </c>
      <c r="B1300">
        <v>6.4</v>
      </c>
    </row>
    <row r="1301" spans="1:2" x14ac:dyDescent="0.3">
      <c r="A1301">
        <v>107</v>
      </c>
      <c r="B1301">
        <v>6.4</v>
      </c>
    </row>
    <row r="1302" spans="1:2" x14ac:dyDescent="0.3">
      <c r="A1302">
        <v>124</v>
      </c>
      <c r="B1302">
        <v>5.7</v>
      </c>
    </row>
    <row r="1303" spans="1:2" x14ac:dyDescent="0.3">
      <c r="A1303">
        <v>109</v>
      </c>
      <c r="B1303">
        <v>6.1</v>
      </c>
    </row>
    <row r="1304" spans="1:2" x14ac:dyDescent="0.3">
      <c r="A1304">
        <v>105</v>
      </c>
      <c r="B1304">
        <v>5.4</v>
      </c>
    </row>
    <row r="1305" spans="1:2" x14ac:dyDescent="0.3">
      <c r="A1305">
        <v>130</v>
      </c>
      <c r="B1305">
        <v>6.7</v>
      </c>
    </row>
    <row r="1306" spans="1:2" x14ac:dyDescent="0.3">
      <c r="A1306">
        <v>127</v>
      </c>
      <c r="B1306">
        <v>6.8</v>
      </c>
    </row>
    <row r="1307" spans="1:2" x14ac:dyDescent="0.3">
      <c r="A1307">
        <v>114</v>
      </c>
      <c r="B1307">
        <v>6</v>
      </c>
    </row>
    <row r="1308" spans="1:2" x14ac:dyDescent="0.3">
      <c r="A1308">
        <v>106</v>
      </c>
      <c r="B1308">
        <v>7.8</v>
      </c>
    </row>
    <row r="1309" spans="1:2" x14ac:dyDescent="0.3">
      <c r="A1309">
        <v>95</v>
      </c>
      <c r="B1309">
        <v>5.3</v>
      </c>
    </row>
    <row r="1310" spans="1:2" x14ac:dyDescent="0.3">
      <c r="A1310">
        <v>81</v>
      </c>
      <c r="B1310">
        <v>4.5</v>
      </c>
    </row>
    <row r="1311" spans="1:2" x14ac:dyDescent="0.3">
      <c r="A1311">
        <v>95</v>
      </c>
      <c r="B1311">
        <v>5.4</v>
      </c>
    </row>
    <row r="1312" spans="1:2" x14ac:dyDescent="0.3">
      <c r="A1312">
        <v>108</v>
      </c>
      <c r="B1312">
        <v>7.8</v>
      </c>
    </row>
    <row r="1313" spans="1:2" x14ac:dyDescent="0.3">
      <c r="A1313">
        <v>105</v>
      </c>
      <c r="B1313">
        <v>7.2</v>
      </c>
    </row>
    <row r="1314" spans="1:2" x14ac:dyDescent="0.3">
      <c r="A1314">
        <v>95</v>
      </c>
      <c r="B1314">
        <v>6.6</v>
      </c>
    </row>
    <row r="1315" spans="1:2" x14ac:dyDescent="0.3">
      <c r="A1315">
        <v>126</v>
      </c>
      <c r="B1315">
        <v>7.6</v>
      </c>
    </row>
    <row r="1316" spans="1:2" x14ac:dyDescent="0.3">
      <c r="A1316">
        <v>102</v>
      </c>
      <c r="B1316">
        <v>5.9</v>
      </c>
    </row>
    <row r="1317" spans="1:2" x14ac:dyDescent="0.3">
      <c r="A1317">
        <v>121</v>
      </c>
      <c r="B1317">
        <v>6.7</v>
      </c>
    </row>
    <row r="1318" spans="1:2" x14ac:dyDescent="0.3">
      <c r="A1318">
        <v>129</v>
      </c>
      <c r="B1318">
        <v>7.7</v>
      </c>
    </row>
    <row r="1319" spans="1:2" x14ac:dyDescent="0.3">
      <c r="A1319">
        <v>88</v>
      </c>
      <c r="B1319">
        <v>5.4</v>
      </c>
    </row>
    <row r="1320" spans="1:2" x14ac:dyDescent="0.3">
      <c r="A1320">
        <v>106</v>
      </c>
      <c r="B1320">
        <v>6.9</v>
      </c>
    </row>
    <row r="1321" spans="1:2" x14ac:dyDescent="0.3">
      <c r="A1321">
        <v>110</v>
      </c>
      <c r="B1321">
        <v>7.7</v>
      </c>
    </row>
    <row r="1322" spans="1:2" x14ac:dyDescent="0.3">
      <c r="A1322">
        <v>109</v>
      </c>
      <c r="B1322">
        <v>6.8</v>
      </c>
    </row>
    <row r="1323" spans="1:2" x14ac:dyDescent="0.3">
      <c r="A1323">
        <v>143</v>
      </c>
      <c r="B1323">
        <v>6.4</v>
      </c>
    </row>
    <row r="1324" spans="1:2" x14ac:dyDescent="0.3">
      <c r="A1324">
        <v>120</v>
      </c>
      <c r="B1324">
        <v>5.7</v>
      </c>
    </row>
    <row r="1325" spans="1:2" x14ac:dyDescent="0.3">
      <c r="A1325">
        <v>128</v>
      </c>
      <c r="B1325">
        <v>7.3</v>
      </c>
    </row>
    <row r="1326" spans="1:2" x14ac:dyDescent="0.3">
      <c r="A1326">
        <v>123</v>
      </c>
      <c r="B1326">
        <v>6.8</v>
      </c>
    </row>
    <row r="1327" spans="1:2" x14ac:dyDescent="0.3">
      <c r="A1327">
        <v>129</v>
      </c>
      <c r="B1327">
        <v>6.3</v>
      </c>
    </row>
    <row r="1328" spans="1:2" x14ac:dyDescent="0.3">
      <c r="A1328">
        <v>105</v>
      </c>
      <c r="B1328">
        <v>5.9</v>
      </c>
    </row>
    <row r="1329" spans="1:2" x14ac:dyDescent="0.3">
      <c r="A1329">
        <v>162</v>
      </c>
      <c r="B1329">
        <v>7.4</v>
      </c>
    </row>
    <row r="1330" spans="1:2" x14ac:dyDescent="0.3">
      <c r="A1330">
        <v>138</v>
      </c>
      <c r="B1330">
        <v>8.3000000000000007</v>
      </c>
    </row>
    <row r="1331" spans="1:2" x14ac:dyDescent="0.3">
      <c r="A1331">
        <v>100</v>
      </c>
      <c r="B1331">
        <v>6.2</v>
      </c>
    </row>
    <row r="1332" spans="1:2" x14ac:dyDescent="0.3">
      <c r="A1332">
        <v>90</v>
      </c>
      <c r="B1332">
        <v>6.3</v>
      </c>
    </row>
    <row r="1333" spans="1:2" x14ac:dyDescent="0.3">
      <c r="A1333">
        <v>108</v>
      </c>
      <c r="B1333">
        <v>5.8</v>
      </c>
    </row>
    <row r="1334" spans="1:2" x14ac:dyDescent="0.3">
      <c r="A1334">
        <v>101</v>
      </c>
      <c r="B1334">
        <v>7.5</v>
      </c>
    </row>
    <row r="1335" spans="1:2" x14ac:dyDescent="0.3">
      <c r="A1335">
        <v>109</v>
      </c>
      <c r="B1335">
        <v>6.3</v>
      </c>
    </row>
    <row r="1336" spans="1:2" x14ac:dyDescent="0.3">
      <c r="A1336">
        <v>132</v>
      </c>
      <c r="B1336">
        <v>6.4</v>
      </c>
    </row>
    <row r="1337" spans="1:2" x14ac:dyDescent="0.3">
      <c r="A1337">
        <v>123</v>
      </c>
      <c r="B1337">
        <v>7.2</v>
      </c>
    </row>
    <row r="1338" spans="1:2" x14ac:dyDescent="0.3">
      <c r="A1338">
        <v>87</v>
      </c>
      <c r="B1338">
        <v>6.3</v>
      </c>
    </row>
    <row r="1339" spans="1:2" x14ac:dyDescent="0.3">
      <c r="A1339">
        <v>109</v>
      </c>
      <c r="B1339">
        <v>6.9</v>
      </c>
    </row>
    <row r="1340" spans="1:2" x14ac:dyDescent="0.3">
      <c r="A1340">
        <v>109</v>
      </c>
      <c r="B1340">
        <v>6.6</v>
      </c>
    </row>
    <row r="1341" spans="1:2" x14ac:dyDescent="0.3">
      <c r="A1341">
        <v>92</v>
      </c>
      <c r="B1341">
        <v>6</v>
      </c>
    </row>
    <row r="1342" spans="1:2" x14ac:dyDescent="0.3">
      <c r="A1342">
        <v>125</v>
      </c>
      <c r="B1342">
        <v>7.5</v>
      </c>
    </row>
    <row r="1343" spans="1:2" x14ac:dyDescent="0.3">
      <c r="A1343">
        <v>202</v>
      </c>
      <c r="B1343">
        <v>7.7</v>
      </c>
    </row>
    <row r="1344" spans="1:2" x14ac:dyDescent="0.3">
      <c r="A1344">
        <v>134</v>
      </c>
      <c r="B1344">
        <v>6.2</v>
      </c>
    </row>
    <row r="1345" spans="1:2" x14ac:dyDescent="0.3">
      <c r="A1345">
        <v>88</v>
      </c>
      <c r="B1345">
        <v>5.4</v>
      </c>
    </row>
    <row r="1346" spans="1:2" x14ac:dyDescent="0.3">
      <c r="A1346">
        <v>92</v>
      </c>
      <c r="B1346">
        <v>6.6</v>
      </c>
    </row>
    <row r="1347" spans="1:2" x14ac:dyDescent="0.3">
      <c r="A1347">
        <v>91</v>
      </c>
      <c r="B1347">
        <v>5.3</v>
      </c>
    </row>
    <row r="1348" spans="1:2" x14ac:dyDescent="0.3">
      <c r="A1348">
        <v>75</v>
      </c>
      <c r="B1348">
        <v>5.6</v>
      </c>
    </row>
    <row r="1349" spans="1:2" x14ac:dyDescent="0.3">
      <c r="A1349">
        <v>98</v>
      </c>
      <c r="B1349">
        <v>5.9</v>
      </c>
    </row>
    <row r="1350" spans="1:2" x14ac:dyDescent="0.3">
      <c r="A1350">
        <v>147</v>
      </c>
      <c r="B1350">
        <v>7.8</v>
      </c>
    </row>
    <row r="1351" spans="1:2" x14ac:dyDescent="0.3">
      <c r="A1351">
        <v>100</v>
      </c>
      <c r="B1351">
        <v>6.7</v>
      </c>
    </row>
    <row r="1352" spans="1:2" x14ac:dyDescent="0.3">
      <c r="A1352">
        <v>120</v>
      </c>
      <c r="B1352">
        <v>7.4</v>
      </c>
    </row>
    <row r="1353" spans="1:2" x14ac:dyDescent="0.3">
      <c r="A1353">
        <v>104</v>
      </c>
      <c r="B1353">
        <v>6.2</v>
      </c>
    </row>
    <row r="1354" spans="1:2" x14ac:dyDescent="0.3">
      <c r="A1354">
        <v>103</v>
      </c>
      <c r="B1354">
        <v>5.4</v>
      </c>
    </row>
    <row r="1355" spans="1:2" x14ac:dyDescent="0.3">
      <c r="A1355">
        <v>109</v>
      </c>
      <c r="B1355">
        <v>6.7</v>
      </c>
    </row>
    <row r="1356" spans="1:2" x14ac:dyDescent="0.3">
      <c r="A1356">
        <v>104</v>
      </c>
      <c r="B1356">
        <v>5.3</v>
      </c>
    </row>
    <row r="1357" spans="1:2" x14ac:dyDescent="0.3">
      <c r="A1357">
        <v>112</v>
      </c>
      <c r="B1357">
        <v>5.9</v>
      </c>
    </row>
    <row r="1358" spans="1:2" x14ac:dyDescent="0.3">
      <c r="A1358">
        <v>95</v>
      </c>
      <c r="B1358">
        <v>4.8</v>
      </c>
    </row>
    <row r="1359" spans="1:2" x14ac:dyDescent="0.3">
      <c r="A1359">
        <v>102</v>
      </c>
      <c r="B1359">
        <v>3.8</v>
      </c>
    </row>
    <row r="1360" spans="1:2" x14ac:dyDescent="0.3">
      <c r="A1360">
        <v>150</v>
      </c>
      <c r="B1360">
        <v>8.5</v>
      </c>
    </row>
    <row r="1361" spans="1:2" x14ac:dyDescent="0.3">
      <c r="A1361">
        <v>101</v>
      </c>
      <c r="B1361">
        <v>6.8</v>
      </c>
    </row>
    <row r="1362" spans="1:2" x14ac:dyDescent="0.3">
      <c r="A1362">
        <v>108</v>
      </c>
      <c r="B1362">
        <v>5.3</v>
      </c>
    </row>
    <row r="1363" spans="1:2" x14ac:dyDescent="0.3">
      <c r="A1363">
        <v>98</v>
      </c>
      <c r="B1363">
        <v>7.3</v>
      </c>
    </row>
    <row r="1364" spans="1:2" x14ac:dyDescent="0.3">
      <c r="A1364">
        <v>137</v>
      </c>
      <c r="B1364">
        <v>6.6</v>
      </c>
    </row>
    <row r="1365" spans="1:2" x14ac:dyDescent="0.3">
      <c r="A1365">
        <v>112</v>
      </c>
      <c r="B1365">
        <v>6.2</v>
      </c>
    </row>
    <row r="1366" spans="1:2" x14ac:dyDescent="0.3">
      <c r="A1366">
        <v>101</v>
      </c>
      <c r="B1366">
        <v>5.2</v>
      </c>
    </row>
    <row r="1367" spans="1:2" x14ac:dyDescent="0.3">
      <c r="A1367">
        <v>103</v>
      </c>
      <c r="B1367">
        <v>6.2</v>
      </c>
    </row>
    <row r="1368" spans="1:2" x14ac:dyDescent="0.3">
      <c r="A1368">
        <v>101</v>
      </c>
      <c r="B1368">
        <v>6.2</v>
      </c>
    </row>
    <row r="1369" spans="1:2" x14ac:dyDescent="0.3">
      <c r="A1369">
        <v>112</v>
      </c>
      <c r="B1369">
        <v>6.6</v>
      </c>
    </row>
    <row r="1370" spans="1:2" x14ac:dyDescent="0.3">
      <c r="A1370">
        <v>102</v>
      </c>
      <c r="B1370">
        <v>6.2</v>
      </c>
    </row>
    <row r="1371" spans="1:2" x14ac:dyDescent="0.3">
      <c r="A1371">
        <v>101</v>
      </c>
      <c r="B1371">
        <v>5.0999999999999996</v>
      </c>
    </row>
    <row r="1372" spans="1:2" x14ac:dyDescent="0.3">
      <c r="A1372">
        <v>155</v>
      </c>
      <c r="B1372">
        <v>6.6</v>
      </c>
    </row>
    <row r="1373" spans="1:2" x14ac:dyDescent="0.3">
      <c r="A1373">
        <v>109</v>
      </c>
      <c r="B1373">
        <v>6.1</v>
      </c>
    </row>
    <row r="1374" spans="1:2" x14ac:dyDescent="0.3">
      <c r="A1374">
        <v>140</v>
      </c>
      <c r="B1374">
        <v>6.6</v>
      </c>
    </row>
    <row r="1375" spans="1:2" x14ac:dyDescent="0.3">
      <c r="A1375">
        <v>108</v>
      </c>
      <c r="B1375">
        <v>5.9</v>
      </c>
    </row>
    <row r="1376" spans="1:2" x14ac:dyDescent="0.3">
      <c r="A1376">
        <v>96</v>
      </c>
      <c r="B1376">
        <v>6.3</v>
      </c>
    </row>
    <row r="1377" spans="1:2" x14ac:dyDescent="0.3">
      <c r="A1377">
        <v>123</v>
      </c>
      <c r="B1377">
        <v>7.1</v>
      </c>
    </row>
    <row r="1378" spans="1:2" x14ac:dyDescent="0.3">
      <c r="A1378">
        <v>106</v>
      </c>
      <c r="B1378">
        <v>5</v>
      </c>
    </row>
    <row r="1379" spans="1:2" x14ac:dyDescent="0.3">
      <c r="A1379">
        <v>76</v>
      </c>
      <c r="B1379">
        <v>5.6</v>
      </c>
    </row>
    <row r="1380" spans="1:2" x14ac:dyDescent="0.3">
      <c r="A1380">
        <v>107</v>
      </c>
      <c r="B1380">
        <v>7.4</v>
      </c>
    </row>
    <row r="1381" spans="1:2" x14ac:dyDescent="0.3">
      <c r="A1381">
        <v>82</v>
      </c>
      <c r="B1381">
        <v>4.5</v>
      </c>
    </row>
    <row r="1382" spans="1:2" x14ac:dyDescent="0.3">
      <c r="A1382">
        <v>109</v>
      </c>
      <c r="B1382">
        <v>6.2</v>
      </c>
    </row>
    <row r="1383" spans="1:2" x14ac:dyDescent="0.3">
      <c r="A1383">
        <v>99</v>
      </c>
      <c r="B1383">
        <v>5</v>
      </c>
    </row>
    <row r="1384" spans="1:2" x14ac:dyDescent="0.3">
      <c r="A1384">
        <v>91</v>
      </c>
      <c r="B1384">
        <v>6.5</v>
      </c>
    </row>
    <row r="1385" spans="1:2" x14ac:dyDescent="0.3">
      <c r="A1385">
        <v>87</v>
      </c>
      <c r="B1385">
        <v>5.0999999999999996</v>
      </c>
    </row>
    <row r="1386" spans="1:2" x14ac:dyDescent="0.3">
      <c r="A1386">
        <v>125</v>
      </c>
      <c r="B1386">
        <v>6.5</v>
      </c>
    </row>
    <row r="1387" spans="1:2" x14ac:dyDescent="0.3">
      <c r="A1387">
        <v>118</v>
      </c>
      <c r="B1387">
        <v>6.2</v>
      </c>
    </row>
    <row r="1388" spans="1:2" x14ac:dyDescent="0.3">
      <c r="A1388">
        <v>98</v>
      </c>
      <c r="B1388">
        <v>6.3</v>
      </c>
    </row>
    <row r="1389" spans="1:2" x14ac:dyDescent="0.3">
      <c r="A1389">
        <v>92</v>
      </c>
      <c r="B1389">
        <v>3.8</v>
      </c>
    </row>
    <row r="1390" spans="1:2" x14ac:dyDescent="0.3">
      <c r="A1390">
        <v>92</v>
      </c>
      <c r="B1390">
        <v>6.2</v>
      </c>
    </row>
    <row r="1391" spans="1:2" x14ac:dyDescent="0.3">
      <c r="A1391">
        <v>115</v>
      </c>
      <c r="B1391">
        <v>5.7</v>
      </c>
    </row>
    <row r="1392" spans="1:2" x14ac:dyDescent="0.3">
      <c r="A1392">
        <v>120</v>
      </c>
      <c r="B1392">
        <v>6.7</v>
      </c>
    </row>
    <row r="1393" spans="1:2" x14ac:dyDescent="0.3">
      <c r="A1393">
        <v>111</v>
      </c>
      <c r="B1393">
        <v>6.8</v>
      </c>
    </row>
    <row r="1394" spans="1:2" x14ac:dyDescent="0.3">
      <c r="A1394">
        <v>94</v>
      </c>
      <c r="B1394">
        <v>6</v>
      </c>
    </row>
    <row r="1395" spans="1:2" x14ac:dyDescent="0.3">
      <c r="A1395">
        <v>100</v>
      </c>
      <c r="B1395">
        <v>7.3</v>
      </c>
    </row>
    <row r="1396" spans="1:2" x14ac:dyDescent="0.3">
      <c r="A1396">
        <v>101</v>
      </c>
      <c r="B1396">
        <v>5.5</v>
      </c>
    </row>
    <row r="1397" spans="1:2" x14ac:dyDescent="0.3">
      <c r="A1397">
        <v>139</v>
      </c>
      <c r="B1397">
        <v>6.7</v>
      </c>
    </row>
    <row r="1398" spans="1:2" x14ac:dyDescent="0.3">
      <c r="A1398">
        <v>91</v>
      </c>
      <c r="B1398">
        <v>4.8</v>
      </c>
    </row>
    <row r="1399" spans="1:2" x14ac:dyDescent="0.3">
      <c r="A1399">
        <v>109</v>
      </c>
      <c r="B1399">
        <v>5.7</v>
      </c>
    </row>
    <row r="1400" spans="1:2" x14ac:dyDescent="0.3">
      <c r="A1400">
        <v>102</v>
      </c>
      <c r="B1400">
        <v>5.0999999999999996</v>
      </c>
    </row>
    <row r="1401" spans="1:2" x14ac:dyDescent="0.3">
      <c r="A1401">
        <v>103</v>
      </c>
      <c r="B1401">
        <v>6</v>
      </c>
    </row>
    <row r="1402" spans="1:2" x14ac:dyDescent="0.3">
      <c r="A1402">
        <v>83</v>
      </c>
      <c r="B1402">
        <v>4.2</v>
      </c>
    </row>
    <row r="1403" spans="1:2" x14ac:dyDescent="0.3">
      <c r="A1403">
        <v>123</v>
      </c>
      <c r="B1403">
        <v>7.4</v>
      </c>
    </row>
    <row r="1404" spans="1:2" x14ac:dyDescent="0.3">
      <c r="A1404">
        <v>101</v>
      </c>
      <c r="B1404">
        <v>4.5999999999999996</v>
      </c>
    </row>
    <row r="1405" spans="1:2" x14ac:dyDescent="0.3">
      <c r="A1405">
        <v>117</v>
      </c>
      <c r="B1405">
        <v>6.9</v>
      </c>
    </row>
    <row r="1406" spans="1:2" x14ac:dyDescent="0.3">
      <c r="A1406">
        <v>114</v>
      </c>
      <c r="B1406">
        <v>6.9</v>
      </c>
    </row>
    <row r="1407" spans="1:2" x14ac:dyDescent="0.3">
      <c r="A1407">
        <v>330</v>
      </c>
      <c r="B1407">
        <v>8</v>
      </c>
    </row>
    <row r="1408" spans="1:2" x14ac:dyDescent="0.3">
      <c r="A1408">
        <v>121</v>
      </c>
      <c r="B1408">
        <v>6.4</v>
      </c>
    </row>
    <row r="1409" spans="1:2" x14ac:dyDescent="0.3">
      <c r="A1409">
        <v>114</v>
      </c>
      <c r="B1409">
        <v>6.3</v>
      </c>
    </row>
    <row r="1410" spans="1:2" x14ac:dyDescent="0.3">
      <c r="A1410">
        <v>148</v>
      </c>
      <c r="B1410">
        <v>6.8</v>
      </c>
    </row>
    <row r="1411" spans="1:2" x14ac:dyDescent="0.3">
      <c r="A1411">
        <v>113</v>
      </c>
      <c r="B1411">
        <v>6.8</v>
      </c>
    </row>
    <row r="1412" spans="1:2" x14ac:dyDescent="0.3">
      <c r="A1412">
        <v>91</v>
      </c>
      <c r="B1412">
        <v>5.4</v>
      </c>
    </row>
    <row r="1413" spans="1:2" x14ac:dyDescent="0.3">
      <c r="A1413">
        <v>139</v>
      </c>
      <c r="B1413">
        <v>7.2</v>
      </c>
    </row>
    <row r="1414" spans="1:2" x14ac:dyDescent="0.3">
      <c r="A1414">
        <v>96</v>
      </c>
      <c r="B1414">
        <v>7.3</v>
      </c>
    </row>
    <row r="1415" spans="1:2" x14ac:dyDescent="0.3">
      <c r="A1415">
        <v>102</v>
      </c>
      <c r="B1415">
        <v>5.2</v>
      </c>
    </row>
    <row r="1416" spans="1:2" x14ac:dyDescent="0.3">
      <c r="A1416">
        <v>96</v>
      </c>
      <c r="B1416">
        <v>5.5</v>
      </c>
    </row>
    <row r="1417" spans="1:2" x14ac:dyDescent="0.3">
      <c r="A1417">
        <v>101</v>
      </c>
      <c r="B1417">
        <v>7.7</v>
      </c>
    </row>
    <row r="1418" spans="1:2" x14ac:dyDescent="0.3">
      <c r="A1418">
        <v>128</v>
      </c>
      <c r="B1418">
        <v>7.1</v>
      </c>
    </row>
    <row r="1419" spans="1:2" x14ac:dyDescent="0.3">
      <c r="A1419">
        <v>109</v>
      </c>
      <c r="B1419">
        <v>5.3</v>
      </c>
    </row>
    <row r="1420" spans="1:2" x14ac:dyDescent="0.3">
      <c r="A1420">
        <v>114</v>
      </c>
      <c r="B1420">
        <v>5.6</v>
      </c>
    </row>
    <row r="1421" spans="1:2" x14ac:dyDescent="0.3">
      <c r="A1421">
        <v>105</v>
      </c>
      <c r="B1421">
        <v>5.7</v>
      </c>
    </row>
    <row r="1422" spans="1:2" x14ac:dyDescent="0.3">
      <c r="A1422">
        <v>141</v>
      </c>
      <c r="B1422">
        <v>7.1</v>
      </c>
    </row>
    <row r="1423" spans="1:2" x14ac:dyDescent="0.3">
      <c r="A1423">
        <v>138</v>
      </c>
      <c r="B1423">
        <v>7.6</v>
      </c>
    </row>
    <row r="1424" spans="1:2" x14ac:dyDescent="0.3">
      <c r="A1424">
        <v>101</v>
      </c>
      <c r="B1424">
        <v>5.5</v>
      </c>
    </row>
    <row r="1425" spans="1:2" x14ac:dyDescent="0.3">
      <c r="A1425">
        <v>99</v>
      </c>
      <c r="B1425">
        <v>5.0999999999999996</v>
      </c>
    </row>
    <row r="1426" spans="1:2" x14ac:dyDescent="0.3">
      <c r="A1426">
        <v>85</v>
      </c>
      <c r="B1426">
        <v>6.3</v>
      </c>
    </row>
    <row r="1427" spans="1:2" x14ac:dyDescent="0.3">
      <c r="A1427">
        <v>89</v>
      </c>
      <c r="B1427">
        <v>4.9000000000000004</v>
      </c>
    </row>
    <row r="1428" spans="1:2" x14ac:dyDescent="0.3">
      <c r="A1428">
        <v>99</v>
      </c>
      <c r="B1428">
        <v>6.5</v>
      </c>
    </row>
    <row r="1429" spans="1:2" x14ac:dyDescent="0.3">
      <c r="A1429">
        <v>105</v>
      </c>
      <c r="B1429">
        <v>5.6</v>
      </c>
    </row>
    <row r="1430" spans="1:2" x14ac:dyDescent="0.3">
      <c r="A1430">
        <v>97</v>
      </c>
      <c r="B1430">
        <v>5.3</v>
      </c>
    </row>
    <row r="1431" spans="1:2" x14ac:dyDescent="0.3">
      <c r="A1431">
        <v>140</v>
      </c>
      <c r="B1431">
        <v>6.5</v>
      </c>
    </row>
    <row r="1432" spans="1:2" x14ac:dyDescent="0.3">
      <c r="A1432">
        <v>118</v>
      </c>
      <c r="B1432">
        <v>6.8</v>
      </c>
    </row>
    <row r="1433" spans="1:2" x14ac:dyDescent="0.3">
      <c r="A1433">
        <v>94</v>
      </c>
      <c r="B1433">
        <v>6.5</v>
      </c>
    </row>
    <row r="1434" spans="1:2" x14ac:dyDescent="0.3">
      <c r="A1434">
        <v>124</v>
      </c>
      <c r="B1434">
        <v>6</v>
      </c>
    </row>
    <row r="1435" spans="1:2" x14ac:dyDescent="0.3">
      <c r="A1435">
        <v>134</v>
      </c>
      <c r="B1435">
        <v>8.4</v>
      </c>
    </row>
    <row r="1436" spans="1:2" x14ac:dyDescent="0.3">
      <c r="A1436">
        <v>113</v>
      </c>
      <c r="B1436">
        <v>6</v>
      </c>
    </row>
    <row r="1437" spans="1:2" x14ac:dyDescent="0.3">
      <c r="A1437">
        <v>124</v>
      </c>
      <c r="B1437">
        <v>7.6</v>
      </c>
    </row>
    <row r="1438" spans="1:2" x14ac:dyDescent="0.3">
      <c r="A1438">
        <v>97</v>
      </c>
      <c r="B1438">
        <v>6.9</v>
      </c>
    </row>
    <row r="1439" spans="1:2" x14ac:dyDescent="0.3">
      <c r="A1439">
        <v>123</v>
      </c>
      <c r="B1439">
        <v>6.4</v>
      </c>
    </row>
    <row r="1440" spans="1:2" x14ac:dyDescent="0.3">
      <c r="A1440">
        <v>99</v>
      </c>
      <c r="B1440">
        <v>5.0999999999999996</v>
      </c>
    </row>
    <row r="1441" spans="1:2" x14ac:dyDescent="0.3">
      <c r="A1441">
        <v>101</v>
      </c>
      <c r="B1441">
        <v>7</v>
      </c>
    </row>
    <row r="1442" spans="1:2" x14ac:dyDescent="0.3">
      <c r="A1442">
        <v>92</v>
      </c>
      <c r="B1442">
        <v>5.7</v>
      </c>
    </row>
    <row r="1443" spans="1:2" x14ac:dyDescent="0.3">
      <c r="A1443">
        <v>131</v>
      </c>
      <c r="B1443">
        <v>6.8</v>
      </c>
    </row>
    <row r="1444" spans="1:2" x14ac:dyDescent="0.3">
      <c r="A1444">
        <v>107</v>
      </c>
      <c r="B1444">
        <v>6.7</v>
      </c>
    </row>
    <row r="1445" spans="1:2" x14ac:dyDescent="0.3">
      <c r="A1445">
        <v>103</v>
      </c>
      <c r="B1445">
        <v>6.2</v>
      </c>
    </row>
    <row r="1446" spans="1:2" x14ac:dyDescent="0.3">
      <c r="A1446">
        <v>129</v>
      </c>
      <c r="B1446">
        <v>7.2</v>
      </c>
    </row>
    <row r="1447" spans="1:2" x14ac:dyDescent="0.3">
      <c r="A1447">
        <v>107</v>
      </c>
      <c r="B1447">
        <v>6.2</v>
      </c>
    </row>
    <row r="1448" spans="1:2" x14ac:dyDescent="0.3">
      <c r="A1448">
        <v>89</v>
      </c>
      <c r="B1448">
        <v>5.6</v>
      </c>
    </row>
    <row r="1449" spans="1:2" x14ac:dyDescent="0.3">
      <c r="A1449">
        <v>113</v>
      </c>
      <c r="B1449">
        <v>4.4000000000000004</v>
      </c>
    </row>
    <row r="1450" spans="1:2" x14ac:dyDescent="0.3">
      <c r="A1450">
        <v>93</v>
      </c>
      <c r="B1450">
        <v>7.5</v>
      </c>
    </row>
    <row r="1451" spans="1:2" x14ac:dyDescent="0.3">
      <c r="A1451">
        <v>120</v>
      </c>
      <c r="B1451">
        <v>7.1</v>
      </c>
    </row>
    <row r="1452" spans="1:2" x14ac:dyDescent="0.3">
      <c r="A1452">
        <v>98</v>
      </c>
      <c r="B1452">
        <v>6.4</v>
      </c>
    </row>
    <row r="1453" spans="1:2" x14ac:dyDescent="0.3">
      <c r="A1453">
        <v>105</v>
      </c>
      <c r="B1453">
        <v>7.1</v>
      </c>
    </row>
    <row r="1454" spans="1:2" x14ac:dyDescent="0.3">
      <c r="A1454">
        <v>98</v>
      </c>
      <c r="B1454">
        <v>6.9</v>
      </c>
    </row>
    <row r="1455" spans="1:2" x14ac:dyDescent="0.3">
      <c r="A1455">
        <v>96</v>
      </c>
      <c r="B1455">
        <v>7.5</v>
      </c>
    </row>
    <row r="1456" spans="1:2" x14ac:dyDescent="0.3">
      <c r="A1456">
        <v>87</v>
      </c>
      <c r="B1456">
        <v>6.3</v>
      </c>
    </row>
    <row r="1457" spans="1:2" x14ac:dyDescent="0.3">
      <c r="A1457">
        <v>107</v>
      </c>
      <c r="B1457">
        <v>6.4</v>
      </c>
    </row>
    <row r="1458" spans="1:2" x14ac:dyDescent="0.3">
      <c r="A1458">
        <v>90</v>
      </c>
      <c r="B1458">
        <v>5.9</v>
      </c>
    </row>
    <row r="1459" spans="1:2" x14ac:dyDescent="0.3">
      <c r="A1459">
        <v>121</v>
      </c>
      <c r="B1459">
        <v>6.8</v>
      </c>
    </row>
    <row r="1460" spans="1:2" x14ac:dyDescent="0.3">
      <c r="A1460">
        <v>119</v>
      </c>
      <c r="B1460">
        <v>6.3</v>
      </c>
    </row>
    <row r="1461" spans="1:2" x14ac:dyDescent="0.3">
      <c r="A1461">
        <v>107</v>
      </c>
      <c r="B1461">
        <v>3.6</v>
      </c>
    </row>
    <row r="1462" spans="1:2" x14ac:dyDescent="0.3">
      <c r="A1462">
        <v>110</v>
      </c>
      <c r="B1462">
        <v>5.3</v>
      </c>
    </row>
    <row r="1463" spans="1:2" x14ac:dyDescent="0.3">
      <c r="A1463">
        <v>100</v>
      </c>
      <c r="B1463">
        <v>5.9</v>
      </c>
    </row>
    <row r="1464" spans="1:2" x14ac:dyDescent="0.3">
      <c r="A1464">
        <v>75</v>
      </c>
      <c r="B1464">
        <v>6.9</v>
      </c>
    </row>
    <row r="1465" spans="1:2" x14ac:dyDescent="0.3">
      <c r="A1465">
        <v>132</v>
      </c>
      <c r="B1465">
        <v>6.9</v>
      </c>
    </row>
    <row r="1466" spans="1:2" x14ac:dyDescent="0.3">
      <c r="A1466">
        <v>105</v>
      </c>
      <c r="B1466">
        <v>6.1</v>
      </c>
    </row>
    <row r="1467" spans="1:2" x14ac:dyDescent="0.3">
      <c r="A1467">
        <v>289</v>
      </c>
      <c r="B1467">
        <v>8.5</v>
      </c>
    </row>
    <row r="1468" spans="1:2" x14ac:dyDescent="0.3">
      <c r="A1468">
        <v>102</v>
      </c>
      <c r="B1468">
        <v>6.3</v>
      </c>
    </row>
    <row r="1469" spans="1:2" x14ac:dyDescent="0.3">
      <c r="A1469">
        <v>143</v>
      </c>
      <c r="B1469">
        <v>7.3</v>
      </c>
    </row>
    <row r="1470" spans="1:2" x14ac:dyDescent="0.3">
      <c r="A1470">
        <v>113</v>
      </c>
      <c r="B1470">
        <v>6.3</v>
      </c>
    </row>
    <row r="1471" spans="1:2" x14ac:dyDescent="0.3">
      <c r="A1471">
        <v>161</v>
      </c>
      <c r="B1471">
        <v>7.2</v>
      </c>
    </row>
    <row r="1472" spans="1:2" x14ac:dyDescent="0.3">
      <c r="A1472">
        <v>138</v>
      </c>
      <c r="B1472">
        <v>7.3</v>
      </c>
    </row>
    <row r="1473" spans="1:2" x14ac:dyDescent="0.3">
      <c r="A1473">
        <v>126</v>
      </c>
      <c r="B1473">
        <v>6.3</v>
      </c>
    </row>
    <row r="1474" spans="1:2" x14ac:dyDescent="0.3">
      <c r="A1474">
        <v>99</v>
      </c>
      <c r="B1474">
        <v>8.1</v>
      </c>
    </row>
    <row r="1475" spans="1:2" x14ac:dyDescent="0.3">
      <c r="A1475">
        <v>101</v>
      </c>
      <c r="B1475">
        <v>6.9</v>
      </c>
    </row>
    <row r="1476" spans="1:2" x14ac:dyDescent="0.3">
      <c r="A1476">
        <v>103</v>
      </c>
      <c r="B1476">
        <v>6.3</v>
      </c>
    </row>
    <row r="1477" spans="1:2" x14ac:dyDescent="0.3">
      <c r="A1477">
        <v>118</v>
      </c>
      <c r="B1477">
        <v>7.3</v>
      </c>
    </row>
    <row r="1478" spans="1:2" x14ac:dyDescent="0.3">
      <c r="A1478">
        <v>99</v>
      </c>
      <c r="B1478">
        <v>6.1</v>
      </c>
    </row>
    <row r="1479" spans="1:2" x14ac:dyDescent="0.3">
      <c r="A1479">
        <v>105</v>
      </c>
      <c r="B1479">
        <v>6.9</v>
      </c>
    </row>
    <row r="1480" spans="1:2" x14ac:dyDescent="0.3">
      <c r="A1480">
        <v>113</v>
      </c>
      <c r="B1480">
        <v>7.2</v>
      </c>
    </row>
    <row r="1481" spans="1:2" x14ac:dyDescent="0.3">
      <c r="A1481">
        <v>93</v>
      </c>
      <c r="B1481">
        <v>6.4</v>
      </c>
    </row>
    <row r="1482" spans="1:2" x14ac:dyDescent="0.3">
      <c r="A1482">
        <v>108</v>
      </c>
      <c r="B1482">
        <v>6.4</v>
      </c>
    </row>
    <row r="1483" spans="1:2" x14ac:dyDescent="0.3">
      <c r="A1483">
        <v>74</v>
      </c>
      <c r="B1483">
        <v>8.3000000000000007</v>
      </c>
    </row>
    <row r="1484" spans="1:2" x14ac:dyDescent="0.3">
      <c r="A1484">
        <v>116</v>
      </c>
      <c r="B1484">
        <v>7.2</v>
      </c>
    </row>
    <row r="1485" spans="1:2" x14ac:dyDescent="0.3">
      <c r="A1485">
        <v>104</v>
      </c>
      <c r="B1485">
        <v>6.8</v>
      </c>
    </row>
    <row r="1486" spans="1:2" x14ac:dyDescent="0.3">
      <c r="A1486">
        <v>106</v>
      </c>
      <c r="B1486">
        <v>6.5</v>
      </c>
    </row>
    <row r="1487" spans="1:2" x14ac:dyDescent="0.3">
      <c r="A1487">
        <v>120</v>
      </c>
      <c r="B1487">
        <v>7.8</v>
      </c>
    </row>
    <row r="1488" spans="1:2" x14ac:dyDescent="0.3">
      <c r="A1488">
        <v>135</v>
      </c>
      <c r="B1488">
        <v>7.6</v>
      </c>
    </row>
    <row r="1489" spans="1:2" x14ac:dyDescent="0.3">
      <c r="A1489">
        <v>132</v>
      </c>
      <c r="B1489">
        <v>7.2</v>
      </c>
    </row>
    <row r="1490" spans="1:2" x14ac:dyDescent="0.3">
      <c r="A1490">
        <v>92</v>
      </c>
      <c r="B1490">
        <v>6.7</v>
      </c>
    </row>
    <row r="1491" spans="1:2" x14ac:dyDescent="0.3">
      <c r="A1491">
        <v>99</v>
      </c>
      <c r="B1491">
        <v>6.8</v>
      </c>
    </row>
    <row r="1492" spans="1:2" x14ac:dyDescent="0.3">
      <c r="A1492">
        <v>90</v>
      </c>
      <c r="B1492">
        <v>6.3</v>
      </c>
    </row>
    <row r="1493" spans="1:2" x14ac:dyDescent="0.3">
      <c r="A1493">
        <v>111</v>
      </c>
      <c r="B1493">
        <v>6.2</v>
      </c>
    </row>
    <row r="1494" spans="1:2" x14ac:dyDescent="0.3">
      <c r="A1494">
        <v>103</v>
      </c>
      <c r="B1494">
        <v>6.2</v>
      </c>
    </row>
    <row r="1495" spans="1:2" x14ac:dyDescent="0.3">
      <c r="A1495">
        <v>127</v>
      </c>
      <c r="B1495">
        <v>8.6</v>
      </c>
    </row>
    <row r="1496" spans="1:2" x14ac:dyDescent="0.3">
      <c r="A1496">
        <v>112</v>
      </c>
      <c r="B1496">
        <v>8</v>
      </c>
    </row>
    <row r="1497" spans="1:2" x14ac:dyDescent="0.3">
      <c r="A1497">
        <v>87</v>
      </c>
      <c r="B1497">
        <v>7</v>
      </c>
    </row>
    <row r="1498" spans="1:2" x14ac:dyDescent="0.3">
      <c r="A1498">
        <v>138</v>
      </c>
      <c r="B1498">
        <v>8</v>
      </c>
    </row>
    <row r="1499" spans="1:2" x14ac:dyDescent="0.3">
      <c r="A1499">
        <v>132</v>
      </c>
      <c r="B1499">
        <v>8.1</v>
      </c>
    </row>
    <row r="1500" spans="1:2" x14ac:dyDescent="0.3">
      <c r="A1500">
        <v>103</v>
      </c>
      <c r="B1500">
        <v>6.7</v>
      </c>
    </row>
    <row r="1501" spans="1:2" x14ac:dyDescent="0.3">
      <c r="A1501">
        <v>123</v>
      </c>
      <c r="B1501">
        <v>7.9</v>
      </c>
    </row>
    <row r="1502" spans="1:2" x14ac:dyDescent="0.3">
      <c r="A1502">
        <v>111</v>
      </c>
      <c r="B1502">
        <v>6.1</v>
      </c>
    </row>
    <row r="1503" spans="1:2" x14ac:dyDescent="0.3">
      <c r="A1503">
        <v>102</v>
      </c>
      <c r="B1503">
        <v>4.2</v>
      </c>
    </row>
    <row r="1504" spans="1:2" x14ac:dyDescent="0.3">
      <c r="A1504">
        <v>78</v>
      </c>
      <c r="B1504">
        <v>6.1</v>
      </c>
    </row>
    <row r="1505" spans="1:2" x14ac:dyDescent="0.3">
      <c r="A1505">
        <v>132</v>
      </c>
      <c r="B1505">
        <v>6.6</v>
      </c>
    </row>
    <row r="1506" spans="1:2" x14ac:dyDescent="0.3">
      <c r="A1506">
        <v>133</v>
      </c>
      <c r="B1506">
        <v>7.5</v>
      </c>
    </row>
    <row r="1507" spans="1:2" x14ac:dyDescent="0.3">
      <c r="A1507">
        <v>108</v>
      </c>
      <c r="B1507">
        <v>7.4</v>
      </c>
    </row>
    <row r="1508" spans="1:2" x14ac:dyDescent="0.3">
      <c r="A1508">
        <v>125</v>
      </c>
      <c r="B1508">
        <v>7.2</v>
      </c>
    </row>
    <row r="1509" spans="1:2" x14ac:dyDescent="0.3">
      <c r="A1509">
        <v>98</v>
      </c>
      <c r="B1509">
        <v>6.9</v>
      </c>
    </row>
    <row r="1510" spans="1:2" x14ac:dyDescent="0.3">
      <c r="A1510">
        <v>119</v>
      </c>
      <c r="B1510">
        <v>7.4</v>
      </c>
    </row>
    <row r="1511" spans="1:2" x14ac:dyDescent="0.3">
      <c r="A1511">
        <v>87</v>
      </c>
      <c r="B1511">
        <v>5.4</v>
      </c>
    </row>
    <row r="1512" spans="1:2" x14ac:dyDescent="0.3">
      <c r="A1512">
        <v>91</v>
      </c>
      <c r="B1512">
        <v>6.8</v>
      </c>
    </row>
    <row r="1513" spans="1:2" x14ac:dyDescent="0.3">
      <c r="A1513">
        <v>100</v>
      </c>
      <c r="B1513">
        <v>6.3</v>
      </c>
    </row>
    <row r="1514" spans="1:2" x14ac:dyDescent="0.3">
      <c r="A1514">
        <v>118</v>
      </c>
      <c r="B1514">
        <v>7.2</v>
      </c>
    </row>
    <row r="1515" spans="1:2" x14ac:dyDescent="0.3">
      <c r="A1515">
        <v>109</v>
      </c>
      <c r="B1515">
        <v>6.9</v>
      </c>
    </row>
    <row r="1516" spans="1:2" x14ac:dyDescent="0.3">
      <c r="A1516">
        <v>99</v>
      </c>
      <c r="B1516">
        <v>6</v>
      </c>
    </row>
    <row r="1517" spans="1:2" x14ac:dyDescent="0.3">
      <c r="A1517">
        <v>114</v>
      </c>
      <c r="B1517">
        <v>5.9</v>
      </c>
    </row>
    <row r="1518" spans="1:2" x14ac:dyDescent="0.3">
      <c r="A1518">
        <v>89</v>
      </c>
      <c r="B1518">
        <v>5.4</v>
      </c>
    </row>
    <row r="1519" spans="1:2" x14ac:dyDescent="0.3">
      <c r="A1519">
        <v>95</v>
      </c>
      <c r="B1519">
        <v>5.9</v>
      </c>
    </row>
    <row r="1520" spans="1:2" x14ac:dyDescent="0.3">
      <c r="A1520">
        <v>98</v>
      </c>
      <c r="B1520">
        <v>6.1</v>
      </c>
    </row>
    <row r="1521" spans="1:2" x14ac:dyDescent="0.3">
      <c r="A1521">
        <v>94</v>
      </c>
      <c r="B1521">
        <v>7.7</v>
      </c>
    </row>
    <row r="1522" spans="1:2" x14ac:dyDescent="0.3">
      <c r="A1522">
        <v>85</v>
      </c>
      <c r="B1522">
        <v>5.8</v>
      </c>
    </row>
    <row r="1523" spans="1:2" x14ac:dyDescent="0.3">
      <c r="A1523">
        <v>124</v>
      </c>
      <c r="B1523">
        <v>7.6</v>
      </c>
    </row>
    <row r="1524" spans="1:2" x14ac:dyDescent="0.3">
      <c r="A1524">
        <v>131</v>
      </c>
      <c r="B1524">
        <v>6.1</v>
      </c>
    </row>
    <row r="1525" spans="1:2" x14ac:dyDescent="0.3">
      <c r="A1525">
        <v>107</v>
      </c>
      <c r="B1525">
        <v>5.4</v>
      </c>
    </row>
    <row r="1526" spans="1:2" x14ac:dyDescent="0.3">
      <c r="A1526">
        <v>99</v>
      </c>
      <c r="B1526">
        <v>5.0999999999999996</v>
      </c>
    </row>
    <row r="1527" spans="1:2" x14ac:dyDescent="0.3">
      <c r="A1527">
        <v>83</v>
      </c>
      <c r="B1527">
        <v>6.4</v>
      </c>
    </row>
    <row r="1528" spans="1:2" x14ac:dyDescent="0.3">
      <c r="A1528">
        <v>131</v>
      </c>
      <c r="B1528">
        <v>6.3</v>
      </c>
    </row>
    <row r="1529" spans="1:2" x14ac:dyDescent="0.3">
      <c r="A1529">
        <v>85</v>
      </c>
      <c r="B1529">
        <v>7.5</v>
      </c>
    </row>
    <row r="1530" spans="1:2" x14ac:dyDescent="0.3">
      <c r="A1530">
        <v>126</v>
      </c>
      <c r="B1530">
        <v>7.1</v>
      </c>
    </row>
    <row r="1531" spans="1:2" x14ac:dyDescent="0.3">
      <c r="A1531">
        <v>123</v>
      </c>
      <c r="B1531">
        <v>7.8</v>
      </c>
    </row>
    <row r="1532" spans="1:2" x14ac:dyDescent="0.3">
      <c r="A1532">
        <v>105</v>
      </c>
      <c r="B1532">
        <v>6.5</v>
      </c>
    </row>
    <row r="1533" spans="1:2" x14ac:dyDescent="0.3">
      <c r="A1533">
        <v>125</v>
      </c>
      <c r="B1533">
        <v>6.6</v>
      </c>
    </row>
    <row r="1534" spans="1:2" x14ac:dyDescent="0.3">
      <c r="A1534">
        <v>77</v>
      </c>
      <c r="B1534">
        <v>7.4</v>
      </c>
    </row>
    <row r="1535" spans="1:2" x14ac:dyDescent="0.3">
      <c r="A1535">
        <v>121</v>
      </c>
      <c r="B1535">
        <v>7.6</v>
      </c>
    </row>
    <row r="1536" spans="1:2" x14ac:dyDescent="0.3">
      <c r="A1536">
        <v>124</v>
      </c>
      <c r="B1536">
        <v>7.5</v>
      </c>
    </row>
    <row r="1537" spans="1:2" x14ac:dyDescent="0.3">
      <c r="A1537">
        <v>99</v>
      </c>
      <c r="B1537">
        <v>6.6</v>
      </c>
    </row>
    <row r="1538" spans="1:2" x14ac:dyDescent="0.3">
      <c r="A1538">
        <v>112</v>
      </c>
      <c r="B1538">
        <v>7.2</v>
      </c>
    </row>
    <row r="1539" spans="1:2" x14ac:dyDescent="0.3">
      <c r="A1539">
        <v>111</v>
      </c>
      <c r="B1539">
        <v>7.6</v>
      </c>
    </row>
    <row r="1540" spans="1:2" x14ac:dyDescent="0.3">
      <c r="A1540">
        <v>107</v>
      </c>
      <c r="B1540">
        <v>6.2</v>
      </c>
    </row>
    <row r="1541" spans="1:2" x14ac:dyDescent="0.3">
      <c r="A1541">
        <v>104</v>
      </c>
      <c r="B1541">
        <v>5.6</v>
      </c>
    </row>
    <row r="1542" spans="1:2" x14ac:dyDescent="0.3">
      <c r="A1542">
        <v>113</v>
      </c>
      <c r="B1542">
        <v>7.6</v>
      </c>
    </row>
    <row r="1543" spans="1:2" x14ac:dyDescent="0.3">
      <c r="A1543">
        <v>113</v>
      </c>
      <c r="B1543">
        <v>6.6</v>
      </c>
    </row>
    <row r="1544" spans="1:2" x14ac:dyDescent="0.3">
      <c r="A1544">
        <v>95</v>
      </c>
      <c r="B1544">
        <v>7</v>
      </c>
    </row>
    <row r="1545" spans="1:2" x14ac:dyDescent="0.3">
      <c r="A1545">
        <v>86</v>
      </c>
      <c r="B1545">
        <v>2.7</v>
      </c>
    </row>
    <row r="1546" spans="1:2" x14ac:dyDescent="0.3">
      <c r="A1546">
        <v>126</v>
      </c>
      <c r="B1546">
        <v>7.6</v>
      </c>
    </row>
    <row r="1547" spans="1:2" x14ac:dyDescent="0.3">
      <c r="A1547">
        <v>101</v>
      </c>
      <c r="B1547">
        <v>6.6</v>
      </c>
    </row>
    <row r="1548" spans="1:2" x14ac:dyDescent="0.3">
      <c r="A1548">
        <v>102</v>
      </c>
      <c r="B1548">
        <v>6.9</v>
      </c>
    </row>
    <row r="1549" spans="1:2" x14ac:dyDescent="0.3">
      <c r="A1549">
        <v>111</v>
      </c>
      <c r="B1549">
        <v>6.8</v>
      </c>
    </row>
    <row r="1550" spans="1:2" x14ac:dyDescent="0.3">
      <c r="A1550">
        <v>95</v>
      </c>
      <c r="B1550">
        <v>3.7</v>
      </c>
    </row>
    <row r="1551" spans="1:2" x14ac:dyDescent="0.3">
      <c r="A1551">
        <v>98</v>
      </c>
      <c r="B1551">
        <v>6.1</v>
      </c>
    </row>
    <row r="1552" spans="1:2" x14ac:dyDescent="0.3">
      <c r="A1552">
        <v>100</v>
      </c>
      <c r="B1552">
        <v>5.9</v>
      </c>
    </row>
    <row r="1553" spans="1:2" x14ac:dyDescent="0.3">
      <c r="A1553">
        <v>118</v>
      </c>
      <c r="B1553">
        <v>6.7</v>
      </c>
    </row>
    <row r="1554" spans="1:2" x14ac:dyDescent="0.3">
      <c r="A1554">
        <v>125</v>
      </c>
      <c r="B1554">
        <v>6.9</v>
      </c>
    </row>
    <row r="1555" spans="1:2" x14ac:dyDescent="0.3">
      <c r="A1555">
        <v>94</v>
      </c>
      <c r="B1555">
        <v>5.5</v>
      </c>
    </row>
    <row r="1556" spans="1:2" x14ac:dyDescent="0.3">
      <c r="A1556">
        <v>79</v>
      </c>
      <c r="B1556">
        <v>7.1</v>
      </c>
    </row>
    <row r="1557" spans="1:2" x14ac:dyDescent="0.3">
      <c r="A1557">
        <v>106</v>
      </c>
      <c r="B1557">
        <v>7.1</v>
      </c>
    </row>
    <row r="1558" spans="1:2" x14ac:dyDescent="0.3">
      <c r="A1558">
        <v>63</v>
      </c>
      <c r="B1558">
        <v>7.3</v>
      </c>
    </row>
    <row r="1559" spans="1:2" x14ac:dyDescent="0.3">
      <c r="A1559">
        <v>85</v>
      </c>
      <c r="B1559">
        <v>3.4</v>
      </c>
    </row>
    <row r="1560" spans="1:2" x14ac:dyDescent="0.3">
      <c r="A1560">
        <v>108</v>
      </c>
      <c r="B1560">
        <v>6.8</v>
      </c>
    </row>
    <row r="1561" spans="1:2" x14ac:dyDescent="0.3">
      <c r="A1561">
        <v>139</v>
      </c>
      <c r="B1561">
        <v>6.9</v>
      </c>
    </row>
    <row r="1562" spans="1:2" x14ac:dyDescent="0.3">
      <c r="A1562">
        <v>127</v>
      </c>
      <c r="B1562">
        <v>7</v>
      </c>
    </row>
    <row r="1563" spans="1:2" x14ac:dyDescent="0.3">
      <c r="A1563">
        <v>106</v>
      </c>
      <c r="B1563">
        <v>5.5</v>
      </c>
    </row>
    <row r="1564" spans="1:2" x14ac:dyDescent="0.3">
      <c r="A1564">
        <v>95</v>
      </c>
      <c r="B1564">
        <v>5.0999999999999996</v>
      </c>
    </row>
    <row r="1565" spans="1:2" x14ac:dyDescent="0.3">
      <c r="A1565">
        <v>118</v>
      </c>
      <c r="B1565">
        <v>6.2</v>
      </c>
    </row>
    <row r="1566" spans="1:2" x14ac:dyDescent="0.3">
      <c r="A1566">
        <v>108</v>
      </c>
      <c r="B1566">
        <v>5.9</v>
      </c>
    </row>
    <row r="1567" spans="1:2" x14ac:dyDescent="0.3">
      <c r="A1567">
        <v>105</v>
      </c>
      <c r="B1567">
        <v>5.2</v>
      </c>
    </row>
    <row r="1568" spans="1:2" x14ac:dyDescent="0.3">
      <c r="A1568">
        <v>131</v>
      </c>
      <c r="B1568">
        <v>6.2</v>
      </c>
    </row>
    <row r="1569" spans="1:2" x14ac:dyDescent="0.3">
      <c r="A1569">
        <v>104</v>
      </c>
      <c r="B1569">
        <v>5.5</v>
      </c>
    </row>
    <row r="1570" spans="1:2" x14ac:dyDescent="0.3">
      <c r="A1570">
        <v>133</v>
      </c>
      <c r="B1570">
        <v>7.4</v>
      </c>
    </row>
    <row r="1571" spans="1:2" x14ac:dyDescent="0.3">
      <c r="A1571">
        <v>94</v>
      </c>
      <c r="B1571">
        <v>4.4000000000000004</v>
      </c>
    </row>
    <row r="1572" spans="1:2" x14ac:dyDescent="0.3">
      <c r="A1572">
        <v>109</v>
      </c>
      <c r="B1572">
        <v>6.3</v>
      </c>
    </row>
    <row r="1573" spans="1:2" x14ac:dyDescent="0.3">
      <c r="A1573">
        <v>96</v>
      </c>
      <c r="B1573">
        <v>6.1</v>
      </c>
    </row>
    <row r="1574" spans="1:2" x14ac:dyDescent="0.3">
      <c r="A1574">
        <v>105</v>
      </c>
      <c r="B1574">
        <v>5.3</v>
      </c>
    </row>
    <row r="1575" spans="1:2" x14ac:dyDescent="0.3">
      <c r="A1575">
        <v>99</v>
      </c>
      <c r="B1575">
        <v>5.4</v>
      </c>
    </row>
    <row r="1576" spans="1:2" x14ac:dyDescent="0.3">
      <c r="A1576">
        <v>112</v>
      </c>
      <c r="B1576">
        <v>6.7</v>
      </c>
    </row>
    <row r="1577" spans="1:2" x14ac:dyDescent="0.3">
      <c r="A1577">
        <v>108</v>
      </c>
      <c r="B1577">
        <v>5.9</v>
      </c>
    </row>
    <row r="1578" spans="1:2" x14ac:dyDescent="0.3">
      <c r="A1578">
        <v>126</v>
      </c>
      <c r="B1578">
        <v>7.3</v>
      </c>
    </row>
    <row r="1579" spans="1:2" x14ac:dyDescent="0.3">
      <c r="A1579">
        <v>98</v>
      </c>
      <c r="B1579">
        <v>5.5</v>
      </c>
    </row>
    <row r="1580" spans="1:2" x14ac:dyDescent="0.3">
      <c r="A1580">
        <v>104</v>
      </c>
      <c r="B1580">
        <v>5.8</v>
      </c>
    </row>
    <row r="1581" spans="1:2" x14ac:dyDescent="0.3">
      <c r="A1581">
        <v>110</v>
      </c>
      <c r="B1581">
        <v>4.5999999999999996</v>
      </c>
    </row>
    <row r="1582" spans="1:2" x14ac:dyDescent="0.3">
      <c r="A1582">
        <v>130</v>
      </c>
      <c r="B1582">
        <v>6.7</v>
      </c>
    </row>
    <row r="1583" spans="1:2" x14ac:dyDescent="0.3">
      <c r="A1583">
        <v>93</v>
      </c>
      <c r="B1583">
        <v>5.0999999999999996</v>
      </c>
    </row>
    <row r="1584" spans="1:2" x14ac:dyDescent="0.3">
      <c r="A1584">
        <v>96</v>
      </c>
      <c r="B1584">
        <v>5.6</v>
      </c>
    </row>
    <row r="1585" spans="1:2" x14ac:dyDescent="0.3">
      <c r="A1585">
        <v>114</v>
      </c>
      <c r="B1585">
        <v>7</v>
      </c>
    </row>
    <row r="1586" spans="1:2" x14ac:dyDescent="0.3">
      <c r="A1586">
        <v>106</v>
      </c>
      <c r="B1586">
        <v>6.4</v>
      </c>
    </row>
    <row r="1587" spans="1:2" x14ac:dyDescent="0.3">
      <c r="A1587">
        <v>150</v>
      </c>
      <c r="B1587">
        <v>6.7</v>
      </c>
    </row>
    <row r="1588" spans="1:2" x14ac:dyDescent="0.3">
      <c r="A1588">
        <v>100</v>
      </c>
      <c r="B1588">
        <v>4.0999999999999996</v>
      </c>
    </row>
    <row r="1589" spans="1:2" x14ac:dyDescent="0.3">
      <c r="A1589">
        <v>100</v>
      </c>
      <c r="B1589">
        <v>5.5</v>
      </c>
    </row>
    <row r="1590" spans="1:2" x14ac:dyDescent="0.3">
      <c r="A1590">
        <v>100</v>
      </c>
      <c r="B1590">
        <v>2.7</v>
      </c>
    </row>
    <row r="1591" spans="1:2" x14ac:dyDescent="0.3">
      <c r="A1591">
        <v>107</v>
      </c>
      <c r="B1591">
        <v>6.4</v>
      </c>
    </row>
    <row r="1592" spans="1:2" x14ac:dyDescent="0.3">
      <c r="A1592">
        <v>102</v>
      </c>
      <c r="B1592">
        <v>4.8</v>
      </c>
    </row>
    <row r="1593" spans="1:2" x14ac:dyDescent="0.3">
      <c r="A1593">
        <v>101</v>
      </c>
      <c r="B1593">
        <v>6.1</v>
      </c>
    </row>
    <row r="1594" spans="1:2" x14ac:dyDescent="0.3">
      <c r="A1594">
        <v>86</v>
      </c>
      <c r="B1594">
        <v>4.8</v>
      </c>
    </row>
    <row r="1595" spans="1:2" x14ac:dyDescent="0.3">
      <c r="A1595">
        <v>108</v>
      </c>
      <c r="B1595">
        <v>7</v>
      </c>
    </row>
    <row r="1596" spans="1:2" x14ac:dyDescent="0.3">
      <c r="A1596">
        <v>123</v>
      </c>
      <c r="B1596">
        <v>6.8</v>
      </c>
    </row>
    <row r="1597" spans="1:2" x14ac:dyDescent="0.3">
      <c r="A1597">
        <v>88</v>
      </c>
      <c r="B1597">
        <v>5.6</v>
      </c>
    </row>
    <row r="1598" spans="1:2" x14ac:dyDescent="0.3">
      <c r="A1598">
        <v>109</v>
      </c>
      <c r="B1598">
        <v>6.1</v>
      </c>
    </row>
    <row r="1599" spans="1:2" x14ac:dyDescent="0.3">
      <c r="A1599">
        <v>122</v>
      </c>
      <c r="B1599">
        <v>7.9</v>
      </c>
    </row>
    <row r="1600" spans="1:2" x14ac:dyDescent="0.3">
      <c r="A1600">
        <v>251</v>
      </c>
      <c r="B1600">
        <v>8.4</v>
      </c>
    </row>
    <row r="1601" spans="1:2" x14ac:dyDescent="0.3">
      <c r="A1601">
        <v>118</v>
      </c>
      <c r="B1601">
        <v>6.5</v>
      </c>
    </row>
    <row r="1602" spans="1:2" x14ac:dyDescent="0.3">
      <c r="A1602">
        <v>131</v>
      </c>
      <c r="B1602">
        <v>7.1</v>
      </c>
    </row>
    <row r="1603" spans="1:2" x14ac:dyDescent="0.3">
      <c r="A1603">
        <v>109</v>
      </c>
      <c r="B1603">
        <v>6.6</v>
      </c>
    </row>
    <row r="1604" spans="1:2" x14ac:dyDescent="0.3">
      <c r="A1604">
        <v>88</v>
      </c>
      <c r="B1604">
        <v>7</v>
      </c>
    </row>
    <row r="1605" spans="1:2" x14ac:dyDescent="0.3">
      <c r="A1605">
        <v>103</v>
      </c>
      <c r="B1605">
        <v>5.6</v>
      </c>
    </row>
    <row r="1606" spans="1:2" x14ac:dyDescent="0.3">
      <c r="A1606">
        <v>87</v>
      </c>
      <c r="B1606">
        <v>4.8</v>
      </c>
    </row>
    <row r="1607" spans="1:2" x14ac:dyDescent="0.3">
      <c r="A1607">
        <v>160</v>
      </c>
      <c r="B1607">
        <v>7.5</v>
      </c>
    </row>
    <row r="1608" spans="1:2" x14ac:dyDescent="0.3">
      <c r="A1608">
        <v>121</v>
      </c>
      <c r="B1608">
        <v>6</v>
      </c>
    </row>
    <row r="1609" spans="1:2" x14ac:dyDescent="0.3">
      <c r="A1609">
        <v>129</v>
      </c>
      <c r="B1609">
        <v>6.8</v>
      </c>
    </row>
    <row r="1610" spans="1:2" x14ac:dyDescent="0.3">
      <c r="A1610">
        <v>115</v>
      </c>
      <c r="B1610">
        <v>6.5</v>
      </c>
    </row>
    <row r="1611" spans="1:2" x14ac:dyDescent="0.3">
      <c r="A1611">
        <v>153</v>
      </c>
      <c r="B1611">
        <v>7.9</v>
      </c>
    </row>
    <row r="1612" spans="1:2" x14ac:dyDescent="0.3">
      <c r="A1612">
        <v>128</v>
      </c>
      <c r="B1612">
        <v>6.4</v>
      </c>
    </row>
    <row r="1613" spans="1:2" x14ac:dyDescent="0.3">
      <c r="A1613">
        <v>89</v>
      </c>
      <c r="B1613">
        <v>5.8</v>
      </c>
    </row>
    <row r="1614" spans="1:2" x14ac:dyDescent="0.3">
      <c r="A1614">
        <v>122</v>
      </c>
      <c r="B1614">
        <v>7.7</v>
      </c>
    </row>
    <row r="1615" spans="1:2" x14ac:dyDescent="0.3">
      <c r="A1615">
        <v>99</v>
      </c>
      <c r="B1615">
        <v>5.3</v>
      </c>
    </row>
    <row r="1616" spans="1:2" x14ac:dyDescent="0.3">
      <c r="A1616">
        <v>99</v>
      </c>
      <c r="B1616">
        <v>5.3</v>
      </c>
    </row>
    <row r="1617" spans="1:2" x14ac:dyDescent="0.3">
      <c r="A1617">
        <v>147</v>
      </c>
      <c r="B1617">
        <v>7.5</v>
      </c>
    </row>
    <row r="1618" spans="1:2" x14ac:dyDescent="0.3">
      <c r="A1618">
        <v>112</v>
      </c>
      <c r="B1618">
        <v>6.9</v>
      </c>
    </row>
    <row r="1619" spans="1:2" x14ac:dyDescent="0.3">
      <c r="A1619">
        <v>88</v>
      </c>
      <c r="B1619">
        <v>4.9000000000000004</v>
      </c>
    </row>
    <row r="1620" spans="1:2" x14ac:dyDescent="0.3">
      <c r="A1620">
        <v>94</v>
      </c>
      <c r="B1620">
        <v>7.1</v>
      </c>
    </row>
    <row r="1621" spans="1:2" x14ac:dyDescent="0.3">
      <c r="A1621">
        <v>90</v>
      </c>
      <c r="B1621">
        <v>8</v>
      </c>
    </row>
    <row r="1622" spans="1:2" x14ac:dyDescent="0.3">
      <c r="A1622">
        <v>167</v>
      </c>
      <c r="B1622">
        <v>7.9</v>
      </c>
    </row>
    <row r="1623" spans="1:2" x14ac:dyDescent="0.3">
      <c r="A1623">
        <v>118</v>
      </c>
      <c r="B1623">
        <v>7.6</v>
      </c>
    </row>
    <row r="1624" spans="1:2" x14ac:dyDescent="0.3">
      <c r="A1624">
        <v>83</v>
      </c>
      <c r="B1624">
        <v>5.9</v>
      </c>
    </row>
    <row r="1625" spans="1:2" x14ac:dyDescent="0.3">
      <c r="A1625">
        <v>104</v>
      </c>
      <c r="B1625">
        <v>6.3</v>
      </c>
    </row>
    <row r="1626" spans="1:2" x14ac:dyDescent="0.3">
      <c r="A1626">
        <v>102</v>
      </c>
      <c r="B1626">
        <v>6.4</v>
      </c>
    </row>
    <row r="1627" spans="1:2" x14ac:dyDescent="0.3">
      <c r="A1627">
        <v>131</v>
      </c>
      <c r="B1627">
        <v>8.1999999999999993</v>
      </c>
    </row>
    <row r="1628" spans="1:2" x14ac:dyDescent="0.3">
      <c r="A1628">
        <v>101</v>
      </c>
      <c r="B1628">
        <v>6.9</v>
      </c>
    </row>
    <row r="1629" spans="1:2" x14ac:dyDescent="0.3">
      <c r="A1629">
        <v>130</v>
      </c>
      <c r="B1629">
        <v>7.8</v>
      </c>
    </row>
    <row r="1630" spans="1:2" x14ac:dyDescent="0.3">
      <c r="A1630">
        <v>120</v>
      </c>
      <c r="B1630">
        <v>6.7</v>
      </c>
    </row>
    <row r="1631" spans="1:2" x14ac:dyDescent="0.3">
      <c r="A1631">
        <v>135</v>
      </c>
      <c r="B1631">
        <v>7.5</v>
      </c>
    </row>
    <row r="1632" spans="1:2" x14ac:dyDescent="0.3">
      <c r="A1632">
        <v>110</v>
      </c>
      <c r="B1632">
        <v>7.4</v>
      </c>
    </row>
    <row r="1633" spans="1:2" x14ac:dyDescent="0.3">
      <c r="A1633">
        <v>103</v>
      </c>
      <c r="B1633">
        <v>5.2</v>
      </c>
    </row>
    <row r="1634" spans="1:2" x14ac:dyDescent="0.3">
      <c r="A1634">
        <v>110</v>
      </c>
      <c r="B1634">
        <v>7.6</v>
      </c>
    </row>
    <row r="1635" spans="1:2" x14ac:dyDescent="0.3">
      <c r="A1635">
        <v>91</v>
      </c>
      <c r="B1635">
        <v>7.3</v>
      </c>
    </row>
    <row r="1636" spans="1:2" x14ac:dyDescent="0.3">
      <c r="A1636">
        <v>105</v>
      </c>
      <c r="B1636">
        <v>6.6</v>
      </c>
    </row>
    <row r="1637" spans="1:2" x14ac:dyDescent="0.3">
      <c r="A1637">
        <v>127</v>
      </c>
      <c r="B1637">
        <v>6.8</v>
      </c>
    </row>
    <row r="1638" spans="1:2" x14ac:dyDescent="0.3">
      <c r="A1638">
        <v>82</v>
      </c>
      <c r="B1638">
        <v>6.9</v>
      </c>
    </row>
    <row r="1639" spans="1:2" x14ac:dyDescent="0.3">
      <c r="A1639">
        <v>99</v>
      </c>
      <c r="B1639">
        <v>5.8</v>
      </c>
    </row>
    <row r="1640" spans="1:2" x14ac:dyDescent="0.3">
      <c r="A1640">
        <v>90</v>
      </c>
      <c r="B1640">
        <v>6.6</v>
      </c>
    </row>
    <row r="1641" spans="1:2" x14ac:dyDescent="0.3">
      <c r="A1641">
        <v>115</v>
      </c>
      <c r="B1641">
        <v>6.7</v>
      </c>
    </row>
    <row r="1642" spans="1:2" x14ac:dyDescent="0.3">
      <c r="A1642">
        <v>96</v>
      </c>
      <c r="B1642">
        <v>6.7</v>
      </c>
    </row>
    <row r="1643" spans="1:2" x14ac:dyDescent="0.3">
      <c r="A1643">
        <v>104</v>
      </c>
      <c r="B1643">
        <v>6.3</v>
      </c>
    </row>
    <row r="1644" spans="1:2" x14ac:dyDescent="0.3">
      <c r="A1644">
        <v>117</v>
      </c>
      <c r="B1644">
        <v>7.7</v>
      </c>
    </row>
    <row r="1645" spans="1:2" x14ac:dyDescent="0.3">
      <c r="A1645">
        <v>83</v>
      </c>
      <c r="B1645">
        <v>6.1</v>
      </c>
    </row>
    <row r="1646" spans="1:2" x14ac:dyDescent="0.3">
      <c r="A1646">
        <v>99</v>
      </c>
      <c r="B1646">
        <v>4.9000000000000004</v>
      </c>
    </row>
    <row r="1647" spans="1:2" x14ac:dyDescent="0.3">
      <c r="A1647">
        <v>81</v>
      </c>
      <c r="B1647">
        <v>6.2</v>
      </c>
    </row>
    <row r="1648" spans="1:2" x14ac:dyDescent="0.3">
      <c r="A1648">
        <v>135</v>
      </c>
      <c r="B1648">
        <v>7.8</v>
      </c>
    </row>
    <row r="1649" spans="1:2" x14ac:dyDescent="0.3">
      <c r="A1649">
        <v>117</v>
      </c>
      <c r="B1649">
        <v>8.1999999999999993</v>
      </c>
    </row>
    <row r="1650" spans="1:2" x14ac:dyDescent="0.3">
      <c r="A1650">
        <v>139</v>
      </c>
      <c r="B1650">
        <v>6.9</v>
      </c>
    </row>
    <row r="1651" spans="1:2" x14ac:dyDescent="0.3">
      <c r="A1651">
        <v>123</v>
      </c>
      <c r="B1651">
        <v>6.2</v>
      </c>
    </row>
    <row r="1652" spans="1:2" x14ac:dyDescent="0.3">
      <c r="A1652">
        <v>117</v>
      </c>
      <c r="B1652">
        <v>6.9</v>
      </c>
    </row>
    <row r="1653" spans="1:2" x14ac:dyDescent="0.3">
      <c r="A1653">
        <v>97</v>
      </c>
      <c r="B1653">
        <v>4.8</v>
      </c>
    </row>
    <row r="1654" spans="1:2" x14ac:dyDescent="0.3">
      <c r="A1654">
        <v>81</v>
      </c>
      <c r="B1654">
        <v>8</v>
      </c>
    </row>
    <row r="1655" spans="1:2" x14ac:dyDescent="0.3">
      <c r="A1655">
        <v>103</v>
      </c>
      <c r="B1655">
        <v>5.3</v>
      </c>
    </row>
    <row r="1656" spans="1:2" x14ac:dyDescent="0.3">
      <c r="A1656">
        <v>119</v>
      </c>
      <c r="B1656">
        <v>6.7</v>
      </c>
    </row>
    <row r="1657" spans="1:2" x14ac:dyDescent="0.3">
      <c r="A1657">
        <v>94</v>
      </c>
      <c r="B1657">
        <v>5.4</v>
      </c>
    </row>
    <row r="1658" spans="1:2" x14ac:dyDescent="0.3">
      <c r="A1658">
        <v>89</v>
      </c>
      <c r="B1658">
        <v>5.4</v>
      </c>
    </row>
    <row r="1659" spans="1:2" x14ac:dyDescent="0.3">
      <c r="A1659">
        <v>98</v>
      </c>
      <c r="B1659">
        <v>4.9000000000000004</v>
      </c>
    </row>
    <row r="1660" spans="1:2" x14ac:dyDescent="0.3">
      <c r="A1660">
        <v>107</v>
      </c>
      <c r="B1660">
        <v>6.1</v>
      </c>
    </row>
    <row r="1661" spans="1:2" x14ac:dyDescent="0.3">
      <c r="A1661">
        <v>108</v>
      </c>
      <c r="B1661">
        <v>5.8</v>
      </c>
    </row>
    <row r="1662" spans="1:2" x14ac:dyDescent="0.3">
      <c r="A1662">
        <v>134</v>
      </c>
      <c r="B1662">
        <v>7</v>
      </c>
    </row>
    <row r="1663" spans="1:2" x14ac:dyDescent="0.3">
      <c r="A1663">
        <v>110</v>
      </c>
      <c r="B1663">
        <v>6.5</v>
      </c>
    </row>
    <row r="1664" spans="1:2" x14ac:dyDescent="0.3">
      <c r="A1664">
        <v>103</v>
      </c>
      <c r="B1664">
        <v>6.6</v>
      </c>
    </row>
    <row r="1665" spans="1:2" x14ac:dyDescent="0.3">
      <c r="A1665">
        <v>100</v>
      </c>
      <c r="B1665">
        <v>5.7</v>
      </c>
    </row>
    <row r="1666" spans="1:2" x14ac:dyDescent="0.3">
      <c r="A1666">
        <v>131</v>
      </c>
      <c r="B1666">
        <v>6.6</v>
      </c>
    </row>
    <row r="1667" spans="1:2" x14ac:dyDescent="0.3">
      <c r="A1667">
        <v>133</v>
      </c>
      <c r="B1667">
        <v>7</v>
      </c>
    </row>
    <row r="1668" spans="1:2" x14ac:dyDescent="0.3">
      <c r="A1668">
        <v>109</v>
      </c>
      <c r="B1668">
        <v>7.4</v>
      </c>
    </row>
    <row r="1669" spans="1:2" x14ac:dyDescent="0.3">
      <c r="A1669">
        <v>114</v>
      </c>
      <c r="B1669">
        <v>5.3</v>
      </c>
    </row>
    <row r="1670" spans="1:2" x14ac:dyDescent="0.3">
      <c r="A1670">
        <v>164</v>
      </c>
      <c r="B1670">
        <v>7.4</v>
      </c>
    </row>
    <row r="1671" spans="1:2" x14ac:dyDescent="0.3">
      <c r="A1671">
        <v>92</v>
      </c>
      <c r="B1671">
        <v>7.4</v>
      </c>
    </row>
    <row r="1672" spans="1:2" x14ac:dyDescent="0.3">
      <c r="A1672">
        <v>122</v>
      </c>
      <c r="B1672">
        <v>6.8</v>
      </c>
    </row>
    <row r="1673" spans="1:2" x14ac:dyDescent="0.3">
      <c r="A1673">
        <v>110</v>
      </c>
      <c r="B1673">
        <v>7.2</v>
      </c>
    </row>
    <row r="1674" spans="1:2" x14ac:dyDescent="0.3">
      <c r="A1674">
        <v>116</v>
      </c>
      <c r="B1674">
        <v>6</v>
      </c>
    </row>
    <row r="1675" spans="1:2" x14ac:dyDescent="0.3">
      <c r="A1675">
        <v>115</v>
      </c>
      <c r="B1675">
        <v>6.6</v>
      </c>
    </row>
    <row r="1676" spans="1:2" x14ac:dyDescent="0.3">
      <c r="A1676">
        <v>148</v>
      </c>
      <c r="B1676">
        <v>7.9</v>
      </c>
    </row>
    <row r="1677" spans="1:2" x14ac:dyDescent="0.3">
      <c r="A1677">
        <v>118</v>
      </c>
      <c r="B1677">
        <v>5.7</v>
      </c>
    </row>
    <row r="1678" spans="1:2" x14ac:dyDescent="0.3">
      <c r="A1678">
        <v>101</v>
      </c>
      <c r="B1678">
        <v>7.1</v>
      </c>
    </row>
    <row r="1679" spans="1:2" x14ac:dyDescent="0.3">
      <c r="A1679">
        <v>82</v>
      </c>
      <c r="B1679">
        <v>5.6</v>
      </c>
    </row>
    <row r="1680" spans="1:2" x14ac:dyDescent="0.3">
      <c r="A1680">
        <v>110</v>
      </c>
      <c r="B1680">
        <v>7.8</v>
      </c>
    </row>
    <row r="1681" spans="1:2" x14ac:dyDescent="0.3">
      <c r="A1681">
        <v>193</v>
      </c>
      <c r="B1681">
        <v>7.9</v>
      </c>
    </row>
    <row r="1682" spans="1:2" x14ac:dyDescent="0.3">
      <c r="A1682">
        <v>130</v>
      </c>
      <c r="B1682">
        <v>6.9</v>
      </c>
    </row>
    <row r="1683" spans="1:2" x14ac:dyDescent="0.3">
      <c r="A1683">
        <v>111</v>
      </c>
      <c r="B1683">
        <v>7.7</v>
      </c>
    </row>
    <row r="1684" spans="1:2" x14ac:dyDescent="0.3">
      <c r="A1684">
        <v>110</v>
      </c>
      <c r="B1684">
        <v>6.9</v>
      </c>
    </row>
    <row r="1685" spans="1:2" x14ac:dyDescent="0.3">
      <c r="A1685">
        <v>123</v>
      </c>
      <c r="B1685">
        <v>6</v>
      </c>
    </row>
    <row r="1686" spans="1:2" x14ac:dyDescent="0.3">
      <c r="A1686">
        <v>109</v>
      </c>
      <c r="B1686">
        <v>6.2</v>
      </c>
    </row>
    <row r="1687" spans="1:2" x14ac:dyDescent="0.3">
      <c r="A1687">
        <v>99</v>
      </c>
      <c r="B1687">
        <v>5.9</v>
      </c>
    </row>
    <row r="1688" spans="1:2" x14ac:dyDescent="0.3">
      <c r="A1688">
        <v>106</v>
      </c>
      <c r="B1688">
        <v>6.8</v>
      </c>
    </row>
    <row r="1689" spans="1:2" x14ac:dyDescent="0.3">
      <c r="A1689">
        <v>89</v>
      </c>
      <c r="B1689">
        <v>3.6</v>
      </c>
    </row>
    <row r="1690" spans="1:2" x14ac:dyDescent="0.3">
      <c r="A1690">
        <v>98</v>
      </c>
      <c r="B1690">
        <v>6.7</v>
      </c>
    </row>
    <row r="1691" spans="1:2" x14ac:dyDescent="0.3">
      <c r="A1691">
        <v>93</v>
      </c>
      <c r="B1691">
        <v>6.3</v>
      </c>
    </row>
    <row r="1692" spans="1:2" x14ac:dyDescent="0.3">
      <c r="A1692">
        <v>112</v>
      </c>
      <c r="B1692">
        <v>6.4</v>
      </c>
    </row>
    <row r="1693" spans="1:2" x14ac:dyDescent="0.3">
      <c r="A1693">
        <v>101</v>
      </c>
      <c r="B1693">
        <v>6.4</v>
      </c>
    </row>
    <row r="1694" spans="1:2" x14ac:dyDescent="0.3">
      <c r="A1694">
        <v>104</v>
      </c>
      <c r="B1694">
        <v>5.7</v>
      </c>
    </row>
    <row r="1695" spans="1:2" x14ac:dyDescent="0.3">
      <c r="A1695">
        <v>120</v>
      </c>
      <c r="B1695">
        <v>6.2</v>
      </c>
    </row>
    <row r="1696" spans="1:2" x14ac:dyDescent="0.3">
      <c r="A1696">
        <v>91</v>
      </c>
      <c r="B1696">
        <v>5.2</v>
      </c>
    </row>
    <row r="1697" spans="1:2" x14ac:dyDescent="0.3">
      <c r="A1697">
        <v>97</v>
      </c>
      <c r="B1697">
        <v>6.1</v>
      </c>
    </row>
    <row r="1698" spans="1:2" x14ac:dyDescent="0.3">
      <c r="A1698">
        <v>133</v>
      </c>
      <c r="B1698">
        <v>7.1</v>
      </c>
    </row>
    <row r="1699" spans="1:2" x14ac:dyDescent="0.3">
      <c r="A1699">
        <v>123</v>
      </c>
      <c r="B1699">
        <v>7.2</v>
      </c>
    </row>
    <row r="1700" spans="1:2" x14ac:dyDescent="0.3">
      <c r="A1700">
        <v>114</v>
      </c>
      <c r="B1700">
        <v>6.5</v>
      </c>
    </row>
    <row r="1701" spans="1:2" x14ac:dyDescent="0.3">
      <c r="A1701">
        <v>111</v>
      </c>
      <c r="B1701">
        <v>6</v>
      </c>
    </row>
    <row r="1702" spans="1:2" x14ac:dyDescent="0.3">
      <c r="A1702">
        <v>117</v>
      </c>
      <c r="B1702">
        <v>7</v>
      </c>
    </row>
    <row r="1703" spans="1:2" x14ac:dyDescent="0.3">
      <c r="A1703">
        <v>121</v>
      </c>
      <c r="B1703">
        <v>7</v>
      </c>
    </row>
    <row r="1704" spans="1:2" x14ac:dyDescent="0.3">
      <c r="A1704">
        <v>139</v>
      </c>
      <c r="B1704">
        <v>7.5</v>
      </c>
    </row>
    <row r="1705" spans="1:2" x14ac:dyDescent="0.3">
      <c r="A1705">
        <v>115</v>
      </c>
      <c r="B1705">
        <v>6.6</v>
      </c>
    </row>
    <row r="1706" spans="1:2" x14ac:dyDescent="0.3">
      <c r="A1706">
        <v>175</v>
      </c>
      <c r="B1706">
        <v>7.4</v>
      </c>
    </row>
    <row r="1707" spans="1:2" x14ac:dyDescent="0.3">
      <c r="A1707">
        <v>85</v>
      </c>
      <c r="B1707">
        <v>6.5</v>
      </c>
    </row>
    <row r="1708" spans="1:2" x14ac:dyDescent="0.3">
      <c r="A1708">
        <v>90</v>
      </c>
      <c r="B1708">
        <v>6.2</v>
      </c>
    </row>
    <row r="1709" spans="1:2" x14ac:dyDescent="0.3">
      <c r="A1709">
        <v>107</v>
      </c>
      <c r="B1709">
        <v>7.8</v>
      </c>
    </row>
    <row r="1710" spans="1:2" x14ac:dyDescent="0.3">
      <c r="A1710">
        <v>100</v>
      </c>
      <c r="B1710">
        <v>5.2</v>
      </c>
    </row>
    <row r="1711" spans="1:2" x14ac:dyDescent="0.3">
      <c r="A1711">
        <v>129</v>
      </c>
      <c r="B1711">
        <v>6.5</v>
      </c>
    </row>
    <row r="1712" spans="1:2" x14ac:dyDescent="0.3">
      <c r="A1712">
        <v>109</v>
      </c>
      <c r="B1712">
        <v>6.5</v>
      </c>
    </row>
    <row r="1713" spans="1:2" x14ac:dyDescent="0.3">
      <c r="A1713">
        <v>94</v>
      </c>
      <c r="B1713">
        <v>5.2</v>
      </c>
    </row>
    <row r="1714" spans="1:2" x14ac:dyDescent="0.3">
      <c r="A1714">
        <v>133</v>
      </c>
      <c r="B1714">
        <v>7.2</v>
      </c>
    </row>
    <row r="1715" spans="1:2" x14ac:dyDescent="0.3">
      <c r="A1715">
        <v>105</v>
      </c>
      <c r="B1715">
        <v>7.1</v>
      </c>
    </row>
    <row r="1716" spans="1:2" x14ac:dyDescent="0.3">
      <c r="A1716">
        <v>100</v>
      </c>
      <c r="B1716">
        <v>4.5</v>
      </c>
    </row>
    <row r="1717" spans="1:2" x14ac:dyDescent="0.3">
      <c r="A1717">
        <v>113</v>
      </c>
      <c r="B1717">
        <v>5.7</v>
      </c>
    </row>
    <row r="1718" spans="1:2" x14ac:dyDescent="0.3">
      <c r="A1718">
        <v>118</v>
      </c>
      <c r="B1718">
        <v>6</v>
      </c>
    </row>
    <row r="1719" spans="1:2" x14ac:dyDescent="0.3">
      <c r="A1719">
        <v>110</v>
      </c>
      <c r="B1719">
        <v>6.4</v>
      </c>
    </row>
    <row r="1720" spans="1:2" x14ac:dyDescent="0.3">
      <c r="A1720">
        <v>110</v>
      </c>
      <c r="B1720">
        <v>5.2</v>
      </c>
    </row>
    <row r="1721" spans="1:2" x14ac:dyDescent="0.3">
      <c r="A1721">
        <v>99</v>
      </c>
      <c r="B1721">
        <v>4.3</v>
      </c>
    </row>
    <row r="1722" spans="1:2" x14ac:dyDescent="0.3">
      <c r="A1722">
        <v>101</v>
      </c>
      <c r="B1722">
        <v>6.1</v>
      </c>
    </row>
    <row r="1723" spans="1:2" x14ac:dyDescent="0.3">
      <c r="A1723">
        <v>103</v>
      </c>
      <c r="B1723">
        <v>6.8</v>
      </c>
    </row>
    <row r="1724" spans="1:2" x14ac:dyDescent="0.3">
      <c r="A1724">
        <v>95</v>
      </c>
      <c r="B1724">
        <v>5.2</v>
      </c>
    </row>
    <row r="1725" spans="1:2" x14ac:dyDescent="0.3">
      <c r="A1725">
        <v>117</v>
      </c>
      <c r="B1725">
        <v>6.5</v>
      </c>
    </row>
    <row r="1726" spans="1:2" x14ac:dyDescent="0.3">
      <c r="A1726">
        <v>129</v>
      </c>
      <c r="B1726">
        <v>7.5</v>
      </c>
    </row>
    <row r="1727" spans="1:2" x14ac:dyDescent="0.3">
      <c r="A1727">
        <v>120</v>
      </c>
      <c r="B1727">
        <v>7.1</v>
      </c>
    </row>
    <row r="1728" spans="1:2" x14ac:dyDescent="0.3">
      <c r="A1728">
        <v>125</v>
      </c>
      <c r="B1728">
        <v>6.9</v>
      </c>
    </row>
    <row r="1729" spans="1:2" x14ac:dyDescent="0.3">
      <c r="A1729">
        <v>133</v>
      </c>
      <c r="B1729">
        <v>8</v>
      </c>
    </row>
    <row r="1730" spans="1:2" x14ac:dyDescent="0.3">
      <c r="A1730">
        <v>116</v>
      </c>
      <c r="B1730">
        <v>8.1999999999999993</v>
      </c>
    </row>
    <row r="1731" spans="1:2" x14ac:dyDescent="0.3">
      <c r="A1731">
        <v>129</v>
      </c>
      <c r="B1731">
        <v>6.4</v>
      </c>
    </row>
    <row r="1732" spans="1:2" x14ac:dyDescent="0.3">
      <c r="A1732">
        <v>93</v>
      </c>
      <c r="B1732">
        <v>7.9</v>
      </c>
    </row>
    <row r="1733" spans="1:2" x14ac:dyDescent="0.3">
      <c r="A1733">
        <v>118</v>
      </c>
      <c r="B1733">
        <v>6.7</v>
      </c>
    </row>
    <row r="1734" spans="1:2" x14ac:dyDescent="0.3">
      <c r="A1734">
        <v>129</v>
      </c>
      <c r="B1734">
        <v>6.1</v>
      </c>
    </row>
    <row r="1735" spans="1:2" x14ac:dyDescent="0.3">
      <c r="A1735">
        <v>185</v>
      </c>
      <c r="B1735">
        <v>8.9</v>
      </c>
    </row>
    <row r="1736" spans="1:2" x14ac:dyDescent="0.3">
      <c r="A1736">
        <v>146</v>
      </c>
      <c r="B1736">
        <v>8.1</v>
      </c>
    </row>
    <row r="1737" spans="1:2" x14ac:dyDescent="0.3">
      <c r="A1737">
        <v>128</v>
      </c>
      <c r="B1737">
        <v>6.2</v>
      </c>
    </row>
    <row r="1738" spans="1:2" x14ac:dyDescent="0.3">
      <c r="A1738">
        <v>93</v>
      </c>
      <c r="B1738">
        <v>4.9000000000000004</v>
      </c>
    </row>
    <row r="1739" spans="1:2" x14ac:dyDescent="0.3">
      <c r="A1739">
        <v>97</v>
      </c>
      <c r="B1739">
        <v>5.8</v>
      </c>
    </row>
    <row r="1740" spans="1:2" x14ac:dyDescent="0.3">
      <c r="A1740">
        <v>82</v>
      </c>
      <c r="B1740">
        <v>6</v>
      </c>
    </row>
    <row r="1741" spans="1:2" x14ac:dyDescent="0.3">
      <c r="A1741">
        <v>85</v>
      </c>
      <c r="B1741">
        <v>7</v>
      </c>
    </row>
    <row r="1742" spans="1:2" x14ac:dyDescent="0.3">
      <c r="A1742">
        <v>88</v>
      </c>
      <c r="B1742">
        <v>6</v>
      </c>
    </row>
    <row r="1743" spans="1:2" x14ac:dyDescent="0.3">
      <c r="A1743">
        <v>119</v>
      </c>
      <c r="B1743">
        <v>7.9</v>
      </c>
    </row>
    <row r="1744" spans="1:2" x14ac:dyDescent="0.3">
      <c r="A1744">
        <v>122</v>
      </c>
      <c r="B1744">
        <v>8.1</v>
      </c>
    </row>
    <row r="1745" spans="1:2" x14ac:dyDescent="0.3">
      <c r="A1745">
        <v>99</v>
      </c>
      <c r="B1745">
        <v>6.2</v>
      </c>
    </row>
    <row r="1746" spans="1:2" x14ac:dyDescent="0.3">
      <c r="A1746">
        <v>97</v>
      </c>
      <c r="B1746">
        <v>6.7</v>
      </c>
    </row>
    <row r="1747" spans="1:2" x14ac:dyDescent="0.3">
      <c r="A1747">
        <v>121</v>
      </c>
      <c r="B1747">
        <v>7.3</v>
      </c>
    </row>
    <row r="1748" spans="1:2" x14ac:dyDescent="0.3">
      <c r="A1748">
        <v>95</v>
      </c>
      <c r="B1748">
        <v>4.5999999999999996</v>
      </c>
    </row>
    <row r="1749" spans="1:2" x14ac:dyDescent="0.3">
      <c r="A1749">
        <v>105</v>
      </c>
      <c r="B1749">
        <v>6.1</v>
      </c>
    </row>
    <row r="1750" spans="1:2" x14ac:dyDescent="0.3">
      <c r="A1750">
        <v>108</v>
      </c>
      <c r="B1750">
        <v>6.2</v>
      </c>
    </row>
    <row r="1751" spans="1:2" x14ac:dyDescent="0.3">
      <c r="A1751">
        <v>134</v>
      </c>
      <c r="B1751">
        <v>7.8</v>
      </c>
    </row>
    <row r="1752" spans="1:2" x14ac:dyDescent="0.3">
      <c r="A1752">
        <v>115</v>
      </c>
      <c r="B1752">
        <v>6.1</v>
      </c>
    </row>
    <row r="1753" spans="1:2" x14ac:dyDescent="0.3">
      <c r="A1753">
        <v>86</v>
      </c>
      <c r="B1753">
        <v>5.8</v>
      </c>
    </row>
    <row r="1754" spans="1:2" x14ac:dyDescent="0.3">
      <c r="A1754">
        <v>101</v>
      </c>
      <c r="B1754">
        <v>6.5</v>
      </c>
    </row>
    <row r="1755" spans="1:2" x14ac:dyDescent="0.3">
      <c r="A1755">
        <v>96</v>
      </c>
      <c r="B1755">
        <v>7.2</v>
      </c>
    </row>
    <row r="1756" spans="1:2" x14ac:dyDescent="0.3">
      <c r="A1756">
        <v>101</v>
      </c>
      <c r="B1756">
        <v>7.8</v>
      </c>
    </row>
    <row r="1757" spans="1:2" x14ac:dyDescent="0.3">
      <c r="A1757">
        <v>100</v>
      </c>
      <c r="B1757">
        <v>4.7</v>
      </c>
    </row>
    <row r="1758" spans="1:2" x14ac:dyDescent="0.3">
      <c r="A1758">
        <v>117</v>
      </c>
      <c r="B1758">
        <v>6.8</v>
      </c>
    </row>
    <row r="1759" spans="1:2" x14ac:dyDescent="0.3">
      <c r="A1759">
        <v>101</v>
      </c>
      <c r="B1759">
        <v>5.9</v>
      </c>
    </row>
    <row r="1760" spans="1:2" x14ac:dyDescent="0.3">
      <c r="A1760">
        <v>98</v>
      </c>
      <c r="B1760">
        <v>7.2</v>
      </c>
    </row>
    <row r="1761" spans="1:2" x14ac:dyDescent="0.3">
      <c r="A1761">
        <v>146</v>
      </c>
      <c r="B1761">
        <v>8.6999999999999993</v>
      </c>
    </row>
    <row r="1762" spans="1:2" x14ac:dyDescent="0.3">
      <c r="A1762">
        <v>102</v>
      </c>
      <c r="B1762">
        <v>5</v>
      </c>
    </row>
    <row r="1763" spans="1:2" x14ac:dyDescent="0.3">
      <c r="A1763">
        <v>97</v>
      </c>
      <c r="B1763">
        <v>6.6</v>
      </c>
    </row>
    <row r="1764" spans="1:2" x14ac:dyDescent="0.3">
      <c r="A1764">
        <v>142</v>
      </c>
      <c r="B1764">
        <v>8.3000000000000007</v>
      </c>
    </row>
    <row r="1765" spans="1:2" x14ac:dyDescent="0.3">
      <c r="A1765">
        <v>98</v>
      </c>
      <c r="B1765">
        <v>6.7</v>
      </c>
    </row>
    <row r="1766" spans="1:2" x14ac:dyDescent="0.3">
      <c r="A1766">
        <v>219</v>
      </c>
      <c r="B1766">
        <v>7.8</v>
      </c>
    </row>
    <row r="1767" spans="1:2" x14ac:dyDescent="0.3">
      <c r="A1767">
        <v>109</v>
      </c>
      <c r="B1767">
        <v>6.5</v>
      </c>
    </row>
    <row r="1768" spans="1:2" x14ac:dyDescent="0.3">
      <c r="A1768">
        <v>97</v>
      </c>
      <c r="B1768">
        <v>6.1</v>
      </c>
    </row>
    <row r="1769" spans="1:2" x14ac:dyDescent="0.3">
      <c r="A1769">
        <v>158</v>
      </c>
      <c r="B1769">
        <v>8.1</v>
      </c>
    </row>
    <row r="1770" spans="1:2" x14ac:dyDescent="0.3">
      <c r="A1770">
        <v>85</v>
      </c>
      <c r="B1770">
        <v>5.2</v>
      </c>
    </row>
    <row r="1771" spans="1:2" x14ac:dyDescent="0.3">
      <c r="A1771">
        <v>80</v>
      </c>
      <c r="B1771">
        <v>5.6</v>
      </c>
    </row>
    <row r="1772" spans="1:2" x14ac:dyDescent="0.3">
      <c r="A1772">
        <v>86</v>
      </c>
      <c r="B1772">
        <v>5.8</v>
      </c>
    </row>
    <row r="1773" spans="1:2" x14ac:dyDescent="0.3">
      <c r="A1773">
        <v>119</v>
      </c>
      <c r="B1773">
        <v>6.6</v>
      </c>
    </row>
    <row r="1774" spans="1:2" x14ac:dyDescent="0.3">
      <c r="A1774">
        <v>98</v>
      </c>
      <c r="B1774">
        <v>6.6</v>
      </c>
    </row>
    <row r="1775" spans="1:2" x14ac:dyDescent="0.3">
      <c r="A1775">
        <v>97</v>
      </c>
      <c r="B1775">
        <v>5.5</v>
      </c>
    </row>
    <row r="1776" spans="1:2" x14ac:dyDescent="0.3">
      <c r="A1776">
        <v>124</v>
      </c>
      <c r="B1776">
        <v>7</v>
      </c>
    </row>
    <row r="1777" spans="1:2" x14ac:dyDescent="0.3">
      <c r="A1777">
        <v>97</v>
      </c>
      <c r="B1777">
        <v>6.5</v>
      </c>
    </row>
    <row r="1778" spans="1:2" x14ac:dyDescent="0.3">
      <c r="A1778">
        <v>105</v>
      </c>
      <c r="B1778">
        <v>5.8</v>
      </c>
    </row>
    <row r="1779" spans="1:2" x14ac:dyDescent="0.3">
      <c r="A1779">
        <v>104</v>
      </c>
      <c r="B1779">
        <v>5.6</v>
      </c>
    </row>
    <row r="1780" spans="1:2" x14ac:dyDescent="0.3">
      <c r="A1780">
        <v>101</v>
      </c>
      <c r="B1780">
        <v>5.6</v>
      </c>
    </row>
    <row r="1781" spans="1:2" x14ac:dyDescent="0.3">
      <c r="A1781">
        <v>101</v>
      </c>
      <c r="B1781">
        <v>5.8</v>
      </c>
    </row>
    <row r="1782" spans="1:2" x14ac:dyDescent="0.3">
      <c r="A1782">
        <v>114</v>
      </c>
      <c r="B1782">
        <v>7.6</v>
      </c>
    </row>
    <row r="1783" spans="1:2" x14ac:dyDescent="0.3">
      <c r="A1783">
        <v>105</v>
      </c>
      <c r="B1783">
        <v>6.4</v>
      </c>
    </row>
    <row r="1784" spans="1:2" x14ac:dyDescent="0.3">
      <c r="A1784">
        <v>90</v>
      </c>
      <c r="B1784">
        <v>6.3</v>
      </c>
    </row>
    <row r="1785" spans="1:2" x14ac:dyDescent="0.3">
      <c r="A1785">
        <v>97</v>
      </c>
      <c r="B1785">
        <v>4.5999999999999996</v>
      </c>
    </row>
    <row r="1786" spans="1:2" x14ac:dyDescent="0.3">
      <c r="A1786">
        <v>144</v>
      </c>
      <c r="B1786">
        <v>6.5</v>
      </c>
    </row>
    <row r="1787" spans="1:2" x14ac:dyDescent="0.3">
      <c r="A1787">
        <v>114</v>
      </c>
      <c r="B1787">
        <v>7.5</v>
      </c>
    </row>
    <row r="1788" spans="1:2" x14ac:dyDescent="0.3">
      <c r="A1788">
        <v>124</v>
      </c>
      <c r="B1788">
        <v>7.5</v>
      </c>
    </row>
    <row r="1789" spans="1:2" x14ac:dyDescent="0.3">
      <c r="A1789">
        <v>89</v>
      </c>
      <c r="B1789">
        <v>5.3</v>
      </c>
    </row>
    <row r="1790" spans="1:2" x14ac:dyDescent="0.3">
      <c r="A1790">
        <v>160</v>
      </c>
      <c r="B1790">
        <v>7.5</v>
      </c>
    </row>
    <row r="1791" spans="1:2" x14ac:dyDescent="0.3">
      <c r="A1791">
        <v>93</v>
      </c>
      <c r="B1791">
        <v>3.3</v>
      </c>
    </row>
    <row r="1792" spans="1:2" x14ac:dyDescent="0.3">
      <c r="A1792">
        <v>88</v>
      </c>
      <c r="B1792">
        <v>3.5</v>
      </c>
    </row>
    <row r="1793" spans="1:2" x14ac:dyDescent="0.3">
      <c r="A1793">
        <v>142</v>
      </c>
      <c r="B1793">
        <v>9.3000000000000007</v>
      </c>
    </row>
    <row r="1794" spans="1:2" x14ac:dyDescent="0.3">
      <c r="A1794">
        <v>92</v>
      </c>
      <c r="B1794">
        <v>4.8</v>
      </c>
    </row>
    <row r="1795" spans="1:2" x14ac:dyDescent="0.3">
      <c r="A1795">
        <v>117</v>
      </c>
      <c r="B1795">
        <v>6.9</v>
      </c>
    </row>
    <row r="1796" spans="1:2" x14ac:dyDescent="0.3">
      <c r="A1796">
        <v>111</v>
      </c>
      <c r="B1796">
        <v>6</v>
      </c>
    </row>
    <row r="1797" spans="1:2" x14ac:dyDescent="0.3">
      <c r="A1797">
        <v>121</v>
      </c>
      <c r="B1797">
        <v>7.3</v>
      </c>
    </row>
    <row r="1798" spans="1:2" x14ac:dyDescent="0.3">
      <c r="A1798">
        <v>107</v>
      </c>
      <c r="B1798">
        <v>6.6</v>
      </c>
    </row>
    <row r="1799" spans="1:2" x14ac:dyDescent="0.3">
      <c r="A1799">
        <v>106</v>
      </c>
      <c r="B1799">
        <v>7.5</v>
      </c>
    </row>
    <row r="1800" spans="1:2" x14ac:dyDescent="0.3">
      <c r="A1800">
        <v>136</v>
      </c>
      <c r="B1800">
        <v>6.9</v>
      </c>
    </row>
    <row r="1801" spans="1:2" x14ac:dyDescent="0.3">
      <c r="A1801">
        <v>97</v>
      </c>
      <c r="B1801">
        <v>6.8</v>
      </c>
    </row>
    <row r="1802" spans="1:2" x14ac:dyDescent="0.3">
      <c r="A1802">
        <v>108</v>
      </c>
      <c r="B1802">
        <v>6.3</v>
      </c>
    </row>
    <row r="1803" spans="1:2" x14ac:dyDescent="0.3">
      <c r="A1803">
        <v>97</v>
      </c>
      <c r="B1803">
        <v>6.4</v>
      </c>
    </row>
    <row r="1804" spans="1:2" x14ac:dyDescent="0.3">
      <c r="A1804">
        <v>99</v>
      </c>
      <c r="B1804">
        <v>5.6</v>
      </c>
    </row>
    <row r="1805" spans="1:2" x14ac:dyDescent="0.3">
      <c r="A1805">
        <v>103</v>
      </c>
      <c r="B1805">
        <v>6.3</v>
      </c>
    </row>
    <row r="1806" spans="1:2" x14ac:dyDescent="0.3">
      <c r="A1806">
        <v>95</v>
      </c>
      <c r="B1806">
        <v>7.3</v>
      </c>
    </row>
    <row r="1807" spans="1:2" x14ac:dyDescent="0.3">
      <c r="A1807">
        <v>93</v>
      </c>
      <c r="B1807">
        <v>6.6</v>
      </c>
    </row>
    <row r="1808" spans="1:2" x14ac:dyDescent="0.3">
      <c r="A1808">
        <v>98</v>
      </c>
      <c r="B1808">
        <v>4.5999999999999996</v>
      </c>
    </row>
    <row r="1809" spans="1:2" x14ac:dyDescent="0.3">
      <c r="A1809">
        <v>90</v>
      </c>
      <c r="B1809">
        <v>5.0999999999999996</v>
      </c>
    </row>
    <row r="1810" spans="1:2" x14ac:dyDescent="0.3">
      <c r="A1810">
        <v>107</v>
      </c>
      <c r="B1810">
        <v>5.6</v>
      </c>
    </row>
    <row r="1811" spans="1:2" x14ac:dyDescent="0.3">
      <c r="A1811">
        <v>90</v>
      </c>
      <c r="B1811">
        <v>5.3</v>
      </c>
    </row>
    <row r="1812" spans="1:2" x14ac:dyDescent="0.3">
      <c r="A1812">
        <v>115</v>
      </c>
      <c r="B1812">
        <v>5.6</v>
      </c>
    </row>
    <row r="1813" spans="1:2" x14ac:dyDescent="0.3">
      <c r="A1813">
        <v>93</v>
      </c>
      <c r="B1813">
        <v>5.9</v>
      </c>
    </row>
    <row r="1814" spans="1:2" x14ac:dyDescent="0.3">
      <c r="A1814">
        <v>99</v>
      </c>
      <c r="B1814">
        <v>4.7</v>
      </c>
    </row>
    <row r="1815" spans="1:2" x14ac:dyDescent="0.3">
      <c r="A1815">
        <v>107</v>
      </c>
      <c r="B1815">
        <v>4.8</v>
      </c>
    </row>
    <row r="1816" spans="1:2" x14ac:dyDescent="0.3">
      <c r="A1816">
        <v>110</v>
      </c>
      <c r="B1816">
        <v>6.8</v>
      </c>
    </row>
    <row r="1817" spans="1:2" x14ac:dyDescent="0.3">
      <c r="A1817">
        <v>101</v>
      </c>
      <c r="B1817">
        <v>5.4</v>
      </c>
    </row>
    <row r="1818" spans="1:2" x14ac:dyDescent="0.3">
      <c r="A1818">
        <v>85</v>
      </c>
      <c r="B1818">
        <v>5.0999999999999996</v>
      </c>
    </row>
    <row r="1819" spans="1:2" x14ac:dyDescent="0.3">
      <c r="A1819">
        <v>132</v>
      </c>
      <c r="B1819">
        <v>7</v>
      </c>
    </row>
    <row r="1820" spans="1:2" x14ac:dyDescent="0.3">
      <c r="A1820">
        <v>90</v>
      </c>
      <c r="B1820">
        <v>4</v>
      </c>
    </row>
    <row r="1821" spans="1:2" x14ac:dyDescent="0.3">
      <c r="A1821">
        <v>145</v>
      </c>
      <c r="B1821">
        <v>7.3</v>
      </c>
    </row>
    <row r="1822" spans="1:2" x14ac:dyDescent="0.3">
      <c r="A1822">
        <v>110</v>
      </c>
      <c r="B1822">
        <v>6.8</v>
      </c>
    </row>
    <row r="1823" spans="1:2" x14ac:dyDescent="0.3">
      <c r="A1823">
        <v>122</v>
      </c>
      <c r="B1823">
        <v>7</v>
      </c>
    </row>
    <row r="1824" spans="1:2" x14ac:dyDescent="0.3">
      <c r="A1824">
        <v>107</v>
      </c>
      <c r="B1824">
        <v>7.1</v>
      </c>
    </row>
    <row r="1825" spans="1:2" x14ac:dyDescent="0.3">
      <c r="A1825">
        <v>127</v>
      </c>
      <c r="B1825">
        <v>6.9</v>
      </c>
    </row>
    <row r="1826" spans="1:2" x14ac:dyDescent="0.3">
      <c r="A1826">
        <v>99</v>
      </c>
      <c r="B1826">
        <v>7.3</v>
      </c>
    </row>
    <row r="1827" spans="1:2" x14ac:dyDescent="0.3">
      <c r="A1827">
        <v>140</v>
      </c>
      <c r="B1827">
        <v>8.1999999999999993</v>
      </c>
    </row>
    <row r="1828" spans="1:2" x14ac:dyDescent="0.3">
      <c r="A1828">
        <v>133</v>
      </c>
      <c r="B1828">
        <v>7.1</v>
      </c>
    </row>
    <row r="1829" spans="1:2" x14ac:dyDescent="0.3">
      <c r="A1829">
        <v>271</v>
      </c>
      <c r="B1829">
        <v>7.7</v>
      </c>
    </row>
    <row r="1830" spans="1:2" x14ac:dyDescent="0.3">
      <c r="A1830">
        <v>112</v>
      </c>
      <c r="B1830">
        <v>6.5</v>
      </c>
    </row>
    <row r="1831" spans="1:2" x14ac:dyDescent="0.3">
      <c r="A1831">
        <v>99</v>
      </c>
      <c r="B1831">
        <v>4.9000000000000004</v>
      </c>
    </row>
    <row r="1832" spans="1:2" x14ac:dyDescent="0.3">
      <c r="A1832">
        <v>100</v>
      </c>
      <c r="B1832">
        <v>6.4</v>
      </c>
    </row>
    <row r="1833" spans="1:2" x14ac:dyDescent="0.3">
      <c r="A1833">
        <v>92</v>
      </c>
      <c r="B1833">
        <v>5.9</v>
      </c>
    </row>
    <row r="1834" spans="1:2" x14ac:dyDescent="0.3">
      <c r="A1834">
        <v>105</v>
      </c>
      <c r="B1834">
        <v>6.2</v>
      </c>
    </row>
    <row r="1835" spans="1:2" x14ac:dyDescent="0.3">
      <c r="A1835">
        <v>110</v>
      </c>
      <c r="B1835">
        <v>5.8</v>
      </c>
    </row>
    <row r="1836" spans="1:2" x14ac:dyDescent="0.3">
      <c r="A1836">
        <v>116</v>
      </c>
      <c r="B1836">
        <v>6.7</v>
      </c>
    </row>
    <row r="1837" spans="1:2" x14ac:dyDescent="0.3">
      <c r="A1837">
        <v>88</v>
      </c>
      <c r="B1837">
        <v>5.9</v>
      </c>
    </row>
    <row r="1838" spans="1:2" x14ac:dyDescent="0.3">
      <c r="A1838">
        <v>111</v>
      </c>
      <c r="B1838">
        <v>7.3</v>
      </c>
    </row>
    <row r="1839" spans="1:2" x14ac:dyDescent="0.3">
      <c r="A1839">
        <v>95</v>
      </c>
      <c r="B1839">
        <v>4.0999999999999996</v>
      </c>
    </row>
    <row r="1840" spans="1:2" x14ac:dyDescent="0.3">
      <c r="A1840">
        <v>95</v>
      </c>
      <c r="B1840">
        <v>4.9000000000000004</v>
      </c>
    </row>
    <row r="1841" spans="1:2" x14ac:dyDescent="0.3">
      <c r="A1841">
        <v>127</v>
      </c>
      <c r="B1841">
        <v>7.9</v>
      </c>
    </row>
    <row r="1842" spans="1:2" x14ac:dyDescent="0.3">
      <c r="A1842">
        <v>104</v>
      </c>
      <c r="B1842">
        <v>5.2</v>
      </c>
    </row>
    <row r="1843" spans="1:2" x14ac:dyDescent="0.3">
      <c r="A1843">
        <v>95</v>
      </c>
      <c r="B1843">
        <v>4.0999999999999996</v>
      </c>
    </row>
    <row r="1844" spans="1:2" x14ac:dyDescent="0.3">
      <c r="A1844">
        <v>121</v>
      </c>
      <c r="B1844">
        <v>6.6</v>
      </c>
    </row>
    <row r="1845" spans="1:2" x14ac:dyDescent="0.3">
      <c r="A1845">
        <v>92</v>
      </c>
      <c r="B1845">
        <v>2.9</v>
      </c>
    </row>
    <row r="1846" spans="1:2" x14ac:dyDescent="0.3">
      <c r="A1846">
        <v>107</v>
      </c>
      <c r="B1846">
        <v>6.5</v>
      </c>
    </row>
    <row r="1847" spans="1:2" x14ac:dyDescent="0.3">
      <c r="A1847">
        <v>117</v>
      </c>
      <c r="B1847">
        <v>7.2</v>
      </c>
    </row>
    <row r="1848" spans="1:2" x14ac:dyDescent="0.3">
      <c r="A1848">
        <v>107</v>
      </c>
      <c r="B1848">
        <v>6.8</v>
      </c>
    </row>
    <row r="1849" spans="1:2" x14ac:dyDescent="0.3">
      <c r="A1849">
        <v>131</v>
      </c>
      <c r="B1849">
        <v>7.8</v>
      </c>
    </row>
    <row r="1850" spans="1:2" x14ac:dyDescent="0.3">
      <c r="A1850">
        <v>122</v>
      </c>
      <c r="B1850">
        <v>6.7</v>
      </c>
    </row>
    <row r="1851" spans="1:2" x14ac:dyDescent="0.3">
      <c r="A1851">
        <v>134</v>
      </c>
      <c r="B1851">
        <v>7.1</v>
      </c>
    </row>
    <row r="1852" spans="1:2" x14ac:dyDescent="0.3">
      <c r="A1852">
        <v>117</v>
      </c>
      <c r="B1852">
        <v>5.7</v>
      </c>
    </row>
    <row r="1853" spans="1:2" x14ac:dyDescent="0.3">
      <c r="A1853">
        <v>138</v>
      </c>
      <c r="B1853">
        <v>5.3</v>
      </c>
    </row>
    <row r="1854" spans="1:2" x14ac:dyDescent="0.3">
      <c r="A1854">
        <v>100</v>
      </c>
      <c r="B1854">
        <v>6.5</v>
      </c>
    </row>
    <row r="1855" spans="1:2" x14ac:dyDescent="0.3">
      <c r="A1855">
        <v>119</v>
      </c>
      <c r="B1855">
        <v>7.7</v>
      </c>
    </row>
    <row r="1856" spans="1:2" x14ac:dyDescent="0.3">
      <c r="A1856">
        <v>137</v>
      </c>
      <c r="B1856">
        <v>6.1</v>
      </c>
    </row>
    <row r="1857" spans="1:2" x14ac:dyDescent="0.3">
      <c r="A1857">
        <v>119</v>
      </c>
      <c r="B1857">
        <v>7.3</v>
      </c>
    </row>
    <row r="1858" spans="1:2" x14ac:dyDescent="0.3">
      <c r="A1858">
        <v>139</v>
      </c>
      <c r="B1858">
        <v>7.2</v>
      </c>
    </row>
    <row r="1859" spans="1:2" x14ac:dyDescent="0.3">
      <c r="A1859">
        <v>120</v>
      </c>
      <c r="B1859">
        <v>6.1</v>
      </c>
    </row>
    <row r="1860" spans="1:2" x14ac:dyDescent="0.3">
      <c r="A1860">
        <v>98</v>
      </c>
      <c r="B1860">
        <v>5.8</v>
      </c>
    </row>
    <row r="1861" spans="1:2" x14ac:dyDescent="0.3">
      <c r="A1861">
        <v>106</v>
      </c>
      <c r="B1861">
        <v>5.7</v>
      </c>
    </row>
    <row r="1862" spans="1:2" x14ac:dyDescent="0.3">
      <c r="A1862">
        <v>98</v>
      </c>
      <c r="B1862">
        <v>6.7</v>
      </c>
    </row>
    <row r="1863" spans="1:2" x14ac:dyDescent="0.3">
      <c r="A1863">
        <v>107</v>
      </c>
      <c r="B1863">
        <v>6.5</v>
      </c>
    </row>
    <row r="1864" spans="1:2" x14ac:dyDescent="0.3">
      <c r="A1864">
        <v>88</v>
      </c>
      <c r="B1864">
        <v>7.2</v>
      </c>
    </row>
    <row r="1865" spans="1:2" x14ac:dyDescent="0.3">
      <c r="A1865">
        <v>137</v>
      </c>
      <c r="B1865">
        <v>7.6</v>
      </c>
    </row>
    <row r="1866" spans="1:2" x14ac:dyDescent="0.3">
      <c r="A1866">
        <v>100</v>
      </c>
      <c r="B1866">
        <v>4.5999999999999996</v>
      </c>
    </row>
    <row r="1867" spans="1:2" x14ac:dyDescent="0.3">
      <c r="A1867">
        <v>115</v>
      </c>
      <c r="B1867">
        <v>6.9</v>
      </c>
    </row>
    <row r="1868" spans="1:2" x14ac:dyDescent="0.3">
      <c r="A1868">
        <v>101</v>
      </c>
      <c r="B1868">
        <v>6.6</v>
      </c>
    </row>
    <row r="1869" spans="1:2" x14ac:dyDescent="0.3">
      <c r="A1869">
        <v>110</v>
      </c>
      <c r="B1869">
        <v>6.3</v>
      </c>
    </row>
    <row r="1870" spans="1:2" x14ac:dyDescent="0.3">
      <c r="A1870">
        <v>94</v>
      </c>
      <c r="B1870">
        <v>6.2</v>
      </c>
    </row>
    <row r="1871" spans="1:2" x14ac:dyDescent="0.3">
      <c r="A1871">
        <v>88</v>
      </c>
      <c r="B1871">
        <v>5.3</v>
      </c>
    </row>
    <row r="1872" spans="1:2" x14ac:dyDescent="0.3">
      <c r="A1872">
        <v>127</v>
      </c>
      <c r="B1872">
        <v>7.3</v>
      </c>
    </row>
    <row r="1873" spans="1:2" x14ac:dyDescent="0.3">
      <c r="A1873">
        <v>95</v>
      </c>
      <c r="B1873">
        <v>5.6</v>
      </c>
    </row>
    <row r="1874" spans="1:2" x14ac:dyDescent="0.3">
      <c r="A1874">
        <v>87</v>
      </c>
      <c r="B1874">
        <v>6.2</v>
      </c>
    </row>
    <row r="1875" spans="1:2" x14ac:dyDescent="0.3">
      <c r="A1875">
        <v>118</v>
      </c>
      <c r="B1875">
        <v>5.2</v>
      </c>
    </row>
    <row r="1876" spans="1:2" x14ac:dyDescent="0.3">
      <c r="A1876">
        <v>107</v>
      </c>
      <c r="B1876">
        <v>5.3</v>
      </c>
    </row>
    <row r="1877" spans="1:2" x14ac:dyDescent="0.3">
      <c r="A1877">
        <v>124</v>
      </c>
      <c r="B1877">
        <v>5.4</v>
      </c>
    </row>
    <row r="1878" spans="1:2" x14ac:dyDescent="0.3">
      <c r="A1878">
        <v>89</v>
      </c>
      <c r="B1878">
        <v>4.9000000000000004</v>
      </c>
    </row>
    <row r="1879" spans="1:2" x14ac:dyDescent="0.3">
      <c r="A1879">
        <v>88</v>
      </c>
      <c r="B1879">
        <v>5.5</v>
      </c>
    </row>
    <row r="1880" spans="1:2" x14ac:dyDescent="0.3">
      <c r="A1880">
        <v>118</v>
      </c>
      <c r="B1880">
        <v>6.7</v>
      </c>
    </row>
    <row r="1881" spans="1:2" x14ac:dyDescent="0.3">
      <c r="A1881">
        <v>93</v>
      </c>
      <c r="B1881">
        <v>3.9</v>
      </c>
    </row>
    <row r="1882" spans="1:2" x14ac:dyDescent="0.3">
      <c r="A1882">
        <v>80</v>
      </c>
      <c r="B1882">
        <v>7.2</v>
      </c>
    </row>
    <row r="1883" spans="1:2" x14ac:dyDescent="0.3">
      <c r="A1883">
        <v>120</v>
      </c>
      <c r="B1883">
        <v>5.0999999999999996</v>
      </c>
    </row>
    <row r="1884" spans="1:2" x14ac:dyDescent="0.3">
      <c r="A1884">
        <v>98</v>
      </c>
      <c r="B1884">
        <v>6.5</v>
      </c>
    </row>
    <row r="1885" spans="1:2" x14ac:dyDescent="0.3">
      <c r="A1885">
        <v>119</v>
      </c>
      <c r="B1885">
        <v>8.1999999999999993</v>
      </c>
    </row>
    <row r="1886" spans="1:2" x14ac:dyDescent="0.3">
      <c r="A1886">
        <v>88</v>
      </c>
      <c r="B1886">
        <v>7.7</v>
      </c>
    </row>
    <row r="1887" spans="1:2" x14ac:dyDescent="0.3">
      <c r="A1887">
        <v>90</v>
      </c>
      <c r="B1887">
        <v>6.1</v>
      </c>
    </row>
    <row r="1888" spans="1:2" x14ac:dyDescent="0.3">
      <c r="A1888">
        <v>127</v>
      </c>
      <c r="B1888">
        <v>8.8000000000000007</v>
      </c>
    </row>
    <row r="1889" spans="1:2" x14ac:dyDescent="0.3">
      <c r="A1889">
        <v>119</v>
      </c>
      <c r="B1889">
        <v>6.8</v>
      </c>
    </row>
    <row r="1890" spans="1:2" x14ac:dyDescent="0.3">
      <c r="A1890">
        <v>85</v>
      </c>
      <c r="B1890">
        <v>6.8</v>
      </c>
    </row>
    <row r="1891" spans="1:2" x14ac:dyDescent="0.3">
      <c r="A1891">
        <v>98</v>
      </c>
      <c r="B1891">
        <v>6.7</v>
      </c>
    </row>
    <row r="1892" spans="1:2" x14ac:dyDescent="0.3">
      <c r="A1892">
        <v>101</v>
      </c>
      <c r="B1892">
        <v>7.1</v>
      </c>
    </row>
    <row r="1893" spans="1:2" x14ac:dyDescent="0.3">
      <c r="A1893">
        <v>112</v>
      </c>
      <c r="B1893">
        <v>7.1</v>
      </c>
    </row>
    <row r="1894" spans="1:2" x14ac:dyDescent="0.3">
      <c r="A1894">
        <v>97</v>
      </c>
      <c r="B1894">
        <v>6.1</v>
      </c>
    </row>
    <row r="1895" spans="1:2" x14ac:dyDescent="0.3">
      <c r="A1895">
        <v>126</v>
      </c>
      <c r="B1895">
        <v>8</v>
      </c>
    </row>
    <row r="1896" spans="1:2" x14ac:dyDescent="0.3">
      <c r="A1896">
        <v>97</v>
      </c>
      <c r="B1896">
        <v>6.6</v>
      </c>
    </row>
    <row r="1897" spans="1:2" x14ac:dyDescent="0.3">
      <c r="A1897">
        <v>100</v>
      </c>
      <c r="B1897">
        <v>5.4</v>
      </c>
    </row>
    <row r="1898" spans="1:2" x14ac:dyDescent="0.3">
      <c r="A1898">
        <v>114</v>
      </c>
      <c r="B1898">
        <v>6.1</v>
      </c>
    </row>
    <row r="1899" spans="1:2" x14ac:dyDescent="0.3">
      <c r="A1899">
        <v>88</v>
      </c>
      <c r="B1899">
        <v>5.6</v>
      </c>
    </row>
    <row r="1900" spans="1:2" x14ac:dyDescent="0.3">
      <c r="A1900">
        <v>93</v>
      </c>
      <c r="B1900">
        <v>5.8</v>
      </c>
    </row>
    <row r="1901" spans="1:2" x14ac:dyDescent="0.3">
      <c r="A1901">
        <v>92</v>
      </c>
      <c r="B1901">
        <v>2.8</v>
      </c>
    </row>
    <row r="1902" spans="1:2" x14ac:dyDescent="0.3">
      <c r="A1902">
        <v>98</v>
      </c>
      <c r="B1902">
        <v>6.7</v>
      </c>
    </row>
    <row r="1903" spans="1:2" x14ac:dyDescent="0.3">
      <c r="A1903">
        <v>94</v>
      </c>
      <c r="B1903">
        <v>5.0999999999999996</v>
      </c>
    </row>
    <row r="1904" spans="1:2" x14ac:dyDescent="0.3">
      <c r="A1904">
        <v>102</v>
      </c>
      <c r="B1904">
        <v>7.2</v>
      </c>
    </row>
    <row r="1905" spans="1:2" x14ac:dyDescent="0.3">
      <c r="A1905">
        <v>98</v>
      </c>
      <c r="B1905">
        <v>6</v>
      </c>
    </row>
    <row r="1906" spans="1:2" x14ac:dyDescent="0.3">
      <c r="A1906">
        <v>111</v>
      </c>
      <c r="B1906">
        <v>6.7</v>
      </c>
    </row>
    <row r="1907" spans="1:2" x14ac:dyDescent="0.3">
      <c r="A1907">
        <v>100</v>
      </c>
      <c r="B1907">
        <v>6.2</v>
      </c>
    </row>
    <row r="1908" spans="1:2" x14ac:dyDescent="0.3">
      <c r="A1908">
        <v>141</v>
      </c>
      <c r="B1908">
        <v>6.2</v>
      </c>
    </row>
    <row r="1909" spans="1:2" x14ac:dyDescent="0.3">
      <c r="A1909">
        <v>114</v>
      </c>
      <c r="B1909">
        <v>6.8</v>
      </c>
    </row>
    <row r="1910" spans="1:2" x14ac:dyDescent="0.3">
      <c r="A1910">
        <v>96</v>
      </c>
      <c r="B1910">
        <v>7.1</v>
      </c>
    </row>
    <row r="1911" spans="1:2" x14ac:dyDescent="0.3">
      <c r="A1911">
        <v>111</v>
      </c>
      <c r="B1911">
        <v>7.1</v>
      </c>
    </row>
    <row r="1912" spans="1:2" x14ac:dyDescent="0.3">
      <c r="A1912">
        <v>127</v>
      </c>
      <c r="B1912">
        <v>7</v>
      </c>
    </row>
    <row r="1913" spans="1:2" x14ac:dyDescent="0.3">
      <c r="A1913">
        <v>107</v>
      </c>
      <c r="B1913">
        <v>7.1</v>
      </c>
    </row>
    <row r="1914" spans="1:2" x14ac:dyDescent="0.3">
      <c r="A1914">
        <v>97</v>
      </c>
      <c r="B1914">
        <v>6.4</v>
      </c>
    </row>
    <row r="1915" spans="1:2" x14ac:dyDescent="0.3">
      <c r="A1915">
        <v>127</v>
      </c>
      <c r="B1915">
        <v>7</v>
      </c>
    </row>
    <row r="1916" spans="1:2" x14ac:dyDescent="0.3">
      <c r="A1916">
        <v>110</v>
      </c>
      <c r="B1916">
        <v>6.2</v>
      </c>
    </row>
    <row r="1917" spans="1:2" x14ac:dyDescent="0.3">
      <c r="A1917">
        <v>135</v>
      </c>
      <c r="B1917">
        <v>7.5</v>
      </c>
    </row>
    <row r="1918" spans="1:2" x14ac:dyDescent="0.3">
      <c r="A1918">
        <v>84</v>
      </c>
      <c r="B1918">
        <v>4.8</v>
      </c>
    </row>
    <row r="1919" spans="1:2" x14ac:dyDescent="0.3">
      <c r="A1919">
        <v>122</v>
      </c>
      <c r="B1919">
        <v>7.3</v>
      </c>
    </row>
    <row r="1920" spans="1:2" x14ac:dyDescent="0.3">
      <c r="A1920">
        <v>114</v>
      </c>
      <c r="B1920">
        <v>5.8</v>
      </c>
    </row>
    <row r="1921" spans="1:2" x14ac:dyDescent="0.3">
      <c r="A1921">
        <v>132</v>
      </c>
      <c r="B1921">
        <v>7.6</v>
      </c>
    </row>
    <row r="1922" spans="1:2" x14ac:dyDescent="0.3">
      <c r="A1922">
        <v>170</v>
      </c>
      <c r="B1922">
        <v>5.6</v>
      </c>
    </row>
    <row r="1923" spans="1:2" x14ac:dyDescent="0.3">
      <c r="A1923">
        <v>133</v>
      </c>
      <c r="B1923">
        <v>7</v>
      </c>
    </row>
    <row r="1924" spans="1:2" x14ac:dyDescent="0.3">
      <c r="A1924">
        <v>112</v>
      </c>
      <c r="B1924">
        <v>6.6</v>
      </c>
    </row>
    <row r="1925" spans="1:2" x14ac:dyDescent="0.3">
      <c r="A1925">
        <v>108</v>
      </c>
      <c r="B1925">
        <v>6.5</v>
      </c>
    </row>
    <row r="1926" spans="1:2" x14ac:dyDescent="0.3">
      <c r="A1926">
        <v>115</v>
      </c>
      <c r="B1926">
        <v>7.4</v>
      </c>
    </row>
    <row r="1927" spans="1:2" x14ac:dyDescent="0.3">
      <c r="A1927">
        <v>83</v>
      </c>
      <c r="B1927">
        <v>4.5999999999999996</v>
      </c>
    </row>
    <row r="1928" spans="1:2" x14ac:dyDescent="0.3">
      <c r="A1928">
        <v>105</v>
      </c>
      <c r="B1928">
        <v>6.4</v>
      </c>
    </row>
    <row r="1929" spans="1:2" x14ac:dyDescent="0.3">
      <c r="A1929">
        <v>96</v>
      </c>
      <c r="B1929">
        <v>5.9</v>
      </c>
    </row>
    <row r="1930" spans="1:2" x14ac:dyDescent="0.3">
      <c r="A1930">
        <v>94</v>
      </c>
      <c r="B1930">
        <v>6.4</v>
      </c>
    </row>
    <row r="1931" spans="1:2" x14ac:dyDescent="0.3">
      <c r="A1931">
        <v>142</v>
      </c>
      <c r="B1931">
        <v>6.6</v>
      </c>
    </row>
    <row r="1932" spans="1:2" x14ac:dyDescent="0.3">
      <c r="A1932">
        <v>104</v>
      </c>
      <c r="B1932">
        <v>6.9</v>
      </c>
    </row>
    <row r="1933" spans="1:2" x14ac:dyDescent="0.3">
      <c r="A1933">
        <v>106</v>
      </c>
      <c r="B1933">
        <v>5.8</v>
      </c>
    </row>
    <row r="1934" spans="1:2" x14ac:dyDescent="0.3">
      <c r="A1934">
        <v>106</v>
      </c>
      <c r="B1934">
        <v>6.4</v>
      </c>
    </row>
    <row r="1935" spans="1:2" x14ac:dyDescent="0.3">
      <c r="A1935">
        <v>98</v>
      </c>
      <c r="B1935">
        <v>5.3</v>
      </c>
    </row>
    <row r="1936" spans="1:2" x14ac:dyDescent="0.3">
      <c r="A1936">
        <v>100</v>
      </c>
      <c r="B1936">
        <v>6.5</v>
      </c>
    </row>
    <row r="1937" spans="1:2" x14ac:dyDescent="0.3">
      <c r="A1937">
        <v>95</v>
      </c>
      <c r="B1937">
        <v>5.7</v>
      </c>
    </row>
    <row r="1938" spans="1:2" x14ac:dyDescent="0.3">
      <c r="A1938">
        <v>107</v>
      </c>
      <c r="B1938">
        <v>6.7</v>
      </c>
    </row>
    <row r="1939" spans="1:2" x14ac:dyDescent="0.3">
      <c r="A1939">
        <v>104</v>
      </c>
      <c r="B1939">
        <v>3.9</v>
      </c>
    </row>
    <row r="1940" spans="1:2" x14ac:dyDescent="0.3">
      <c r="A1940">
        <v>104</v>
      </c>
      <c r="B1940">
        <v>4.0999999999999996</v>
      </c>
    </row>
    <row r="1941" spans="1:2" x14ac:dyDescent="0.3">
      <c r="A1941">
        <v>143</v>
      </c>
      <c r="B1941">
        <v>6.2</v>
      </c>
    </row>
    <row r="1942" spans="1:2" x14ac:dyDescent="0.3">
      <c r="A1942">
        <v>77</v>
      </c>
      <c r="B1942">
        <v>3.8</v>
      </c>
    </row>
    <row r="1943" spans="1:2" x14ac:dyDescent="0.3">
      <c r="A1943">
        <v>96</v>
      </c>
      <c r="B1943">
        <v>5.0999999999999996</v>
      </c>
    </row>
    <row r="1944" spans="1:2" x14ac:dyDescent="0.3">
      <c r="A1944">
        <v>145</v>
      </c>
      <c r="B1944">
        <v>7.8</v>
      </c>
    </row>
    <row r="1945" spans="1:2" x14ac:dyDescent="0.3">
      <c r="A1945">
        <v>116</v>
      </c>
      <c r="B1945">
        <v>7.8</v>
      </c>
    </row>
    <row r="1946" spans="1:2" x14ac:dyDescent="0.3">
      <c r="A1946">
        <v>100</v>
      </c>
      <c r="B1946">
        <v>6.1</v>
      </c>
    </row>
    <row r="1947" spans="1:2" x14ac:dyDescent="0.3">
      <c r="A1947">
        <v>104</v>
      </c>
      <c r="B1947">
        <v>5.8</v>
      </c>
    </row>
    <row r="1948" spans="1:2" x14ac:dyDescent="0.3">
      <c r="A1948">
        <v>92</v>
      </c>
      <c r="B1948">
        <v>6.3</v>
      </c>
    </row>
    <row r="1949" spans="1:2" x14ac:dyDescent="0.3">
      <c r="A1949">
        <v>105</v>
      </c>
      <c r="B1949">
        <v>5.4</v>
      </c>
    </row>
    <row r="1950" spans="1:2" x14ac:dyDescent="0.3">
      <c r="A1950">
        <v>120</v>
      </c>
      <c r="B1950">
        <v>7.3</v>
      </c>
    </row>
    <row r="1951" spans="1:2" x14ac:dyDescent="0.3">
      <c r="A1951">
        <v>116</v>
      </c>
      <c r="B1951">
        <v>6.8</v>
      </c>
    </row>
    <row r="1952" spans="1:2" x14ac:dyDescent="0.3">
      <c r="A1952">
        <v>119</v>
      </c>
      <c r="B1952">
        <v>7.3</v>
      </c>
    </row>
    <row r="1953" spans="1:2" x14ac:dyDescent="0.3">
      <c r="A1953">
        <v>101</v>
      </c>
      <c r="B1953">
        <v>6.5</v>
      </c>
    </row>
    <row r="1954" spans="1:2" x14ac:dyDescent="0.3">
      <c r="A1954">
        <v>117</v>
      </c>
      <c r="B1954">
        <v>7.2</v>
      </c>
    </row>
    <row r="1955" spans="1:2" x14ac:dyDescent="0.3">
      <c r="A1955">
        <v>112</v>
      </c>
      <c r="B1955">
        <v>6.3</v>
      </c>
    </row>
    <row r="1956" spans="1:2" x14ac:dyDescent="0.3">
      <c r="A1956">
        <v>136</v>
      </c>
      <c r="B1956">
        <v>5.9</v>
      </c>
    </row>
    <row r="1957" spans="1:2" x14ac:dyDescent="0.3">
      <c r="A1957">
        <v>81</v>
      </c>
      <c r="B1957">
        <v>7.8</v>
      </c>
    </row>
    <row r="1958" spans="1:2" x14ac:dyDescent="0.3">
      <c r="A1958">
        <v>87</v>
      </c>
      <c r="B1958">
        <v>7.4</v>
      </c>
    </row>
    <row r="1959" spans="1:2" x14ac:dyDescent="0.3">
      <c r="A1959">
        <v>96</v>
      </c>
      <c r="B1959">
        <v>4.8</v>
      </c>
    </row>
    <row r="1960" spans="1:2" x14ac:dyDescent="0.3">
      <c r="A1960">
        <v>106</v>
      </c>
      <c r="B1960">
        <v>6.3</v>
      </c>
    </row>
    <row r="1961" spans="1:2" x14ac:dyDescent="0.3">
      <c r="A1961">
        <v>122</v>
      </c>
      <c r="B1961">
        <v>7.8</v>
      </c>
    </row>
    <row r="1962" spans="1:2" x14ac:dyDescent="0.3">
      <c r="A1962">
        <v>123</v>
      </c>
      <c r="B1962">
        <v>7.5</v>
      </c>
    </row>
    <row r="1963" spans="1:2" x14ac:dyDescent="0.3">
      <c r="A1963">
        <v>92</v>
      </c>
      <c r="B1963">
        <v>6.8</v>
      </c>
    </row>
    <row r="1964" spans="1:2" x14ac:dyDescent="0.3">
      <c r="A1964">
        <v>110</v>
      </c>
      <c r="B1964">
        <v>6.6</v>
      </c>
    </row>
    <row r="1965" spans="1:2" x14ac:dyDescent="0.3">
      <c r="A1965">
        <v>104</v>
      </c>
      <c r="B1965">
        <v>4.5999999999999996</v>
      </c>
    </row>
    <row r="1966" spans="1:2" x14ac:dyDescent="0.3">
      <c r="A1966">
        <v>98</v>
      </c>
      <c r="B1966">
        <v>7.1</v>
      </c>
    </row>
    <row r="1967" spans="1:2" x14ac:dyDescent="0.3">
      <c r="A1967">
        <v>120</v>
      </c>
      <c r="B1967">
        <v>6.1</v>
      </c>
    </row>
    <row r="1968" spans="1:2" x14ac:dyDescent="0.3">
      <c r="A1968">
        <v>112</v>
      </c>
      <c r="B1968">
        <v>6.7</v>
      </c>
    </row>
    <row r="1969" spans="1:2" x14ac:dyDescent="0.3">
      <c r="A1969">
        <v>127</v>
      </c>
      <c r="B1969">
        <v>7.1</v>
      </c>
    </row>
    <row r="1970" spans="1:2" x14ac:dyDescent="0.3">
      <c r="A1970">
        <v>102</v>
      </c>
      <c r="B1970">
        <v>5.8</v>
      </c>
    </row>
    <row r="1971" spans="1:2" x14ac:dyDescent="0.3">
      <c r="A1971">
        <v>91</v>
      </c>
      <c r="B1971">
        <v>6.7</v>
      </c>
    </row>
    <row r="1972" spans="1:2" x14ac:dyDescent="0.3">
      <c r="A1972">
        <v>114</v>
      </c>
      <c r="B1972">
        <v>5.8</v>
      </c>
    </row>
    <row r="1973" spans="1:2" x14ac:dyDescent="0.3">
      <c r="A1973">
        <v>115</v>
      </c>
      <c r="B1973">
        <v>6.8</v>
      </c>
    </row>
    <row r="1974" spans="1:2" x14ac:dyDescent="0.3">
      <c r="A1974">
        <v>115</v>
      </c>
      <c r="B1974">
        <v>8.5</v>
      </c>
    </row>
    <row r="1975" spans="1:2" x14ac:dyDescent="0.3">
      <c r="A1975">
        <v>120</v>
      </c>
      <c r="B1975">
        <v>6.6</v>
      </c>
    </row>
    <row r="1976" spans="1:2" x14ac:dyDescent="0.3">
      <c r="A1976">
        <v>135</v>
      </c>
      <c r="B1976">
        <v>7.7</v>
      </c>
    </row>
    <row r="1977" spans="1:2" x14ac:dyDescent="0.3">
      <c r="A1977">
        <v>90</v>
      </c>
      <c r="B1977">
        <v>4.7</v>
      </c>
    </row>
    <row r="1978" spans="1:2" x14ac:dyDescent="0.3">
      <c r="A1978">
        <v>100</v>
      </c>
      <c r="B1978">
        <v>6.4</v>
      </c>
    </row>
    <row r="1979" spans="1:2" x14ac:dyDescent="0.3">
      <c r="A1979">
        <v>105</v>
      </c>
      <c r="B1979">
        <v>5.5</v>
      </c>
    </row>
    <row r="1980" spans="1:2" x14ac:dyDescent="0.3">
      <c r="A1980">
        <v>138</v>
      </c>
      <c r="B1980">
        <v>8.6</v>
      </c>
    </row>
    <row r="1981" spans="1:2" x14ac:dyDescent="0.3">
      <c r="A1981">
        <v>94</v>
      </c>
      <c r="B1981">
        <v>7</v>
      </c>
    </row>
    <row r="1982" spans="1:2" x14ac:dyDescent="0.3">
      <c r="A1982">
        <v>101</v>
      </c>
      <c r="B1982">
        <v>7.1</v>
      </c>
    </row>
    <row r="1983" spans="1:2" x14ac:dyDescent="0.3">
      <c r="A1983">
        <v>131</v>
      </c>
      <c r="B1983">
        <v>5.7</v>
      </c>
    </row>
    <row r="1984" spans="1:2" x14ac:dyDescent="0.3">
      <c r="A1984">
        <v>91</v>
      </c>
      <c r="B1984">
        <v>3.7</v>
      </c>
    </row>
    <row r="1985" spans="1:2" x14ac:dyDescent="0.3">
      <c r="A1985">
        <v>112</v>
      </c>
      <c r="B1985">
        <v>7.5</v>
      </c>
    </row>
    <row r="1986" spans="1:2" x14ac:dyDescent="0.3">
      <c r="A1986">
        <v>95</v>
      </c>
      <c r="B1986">
        <v>4.5999999999999996</v>
      </c>
    </row>
    <row r="1987" spans="1:2" x14ac:dyDescent="0.3">
      <c r="A1987">
        <v>100</v>
      </c>
      <c r="B1987">
        <v>4.9000000000000004</v>
      </c>
    </row>
    <row r="1988" spans="1:2" x14ac:dyDescent="0.3">
      <c r="A1988">
        <v>108</v>
      </c>
      <c r="B1988">
        <v>7.1</v>
      </c>
    </row>
    <row r="1989" spans="1:2" x14ac:dyDescent="0.3">
      <c r="A1989">
        <v>101</v>
      </c>
      <c r="B1989">
        <v>5.8</v>
      </c>
    </row>
    <row r="1990" spans="1:2" x14ac:dyDescent="0.3">
      <c r="A1990">
        <v>109</v>
      </c>
      <c r="B1990">
        <v>5.4</v>
      </c>
    </row>
    <row r="1991" spans="1:2" x14ac:dyDescent="0.3">
      <c r="A1991">
        <v>115</v>
      </c>
      <c r="B1991">
        <v>7.3</v>
      </c>
    </row>
    <row r="1992" spans="1:2" x14ac:dyDescent="0.3">
      <c r="A1992">
        <v>117</v>
      </c>
      <c r="B1992">
        <v>7.1</v>
      </c>
    </row>
    <row r="1993" spans="1:2" x14ac:dyDescent="0.3">
      <c r="A1993">
        <v>107</v>
      </c>
      <c r="B1993">
        <v>5.8</v>
      </c>
    </row>
    <row r="1994" spans="1:2" x14ac:dyDescent="0.3">
      <c r="A1994">
        <v>134</v>
      </c>
      <c r="B1994">
        <v>8.1</v>
      </c>
    </row>
    <row r="1995" spans="1:2" x14ac:dyDescent="0.3">
      <c r="A1995">
        <v>118</v>
      </c>
      <c r="B1995">
        <v>5.7</v>
      </c>
    </row>
    <row r="1996" spans="1:2" x14ac:dyDescent="0.3">
      <c r="A1996">
        <v>121</v>
      </c>
      <c r="B1996">
        <v>4.4000000000000004</v>
      </c>
    </row>
    <row r="1997" spans="1:2" x14ac:dyDescent="0.3">
      <c r="A1997">
        <v>105</v>
      </c>
      <c r="B1997">
        <v>7.9</v>
      </c>
    </row>
    <row r="1998" spans="1:2" x14ac:dyDescent="0.3">
      <c r="A1998">
        <v>110</v>
      </c>
      <c r="B1998">
        <v>7.6</v>
      </c>
    </row>
    <row r="1999" spans="1:2" x14ac:dyDescent="0.3">
      <c r="A1999">
        <v>114</v>
      </c>
      <c r="B1999">
        <v>4.8</v>
      </c>
    </row>
    <row r="2000" spans="1:2" x14ac:dyDescent="0.3">
      <c r="A2000">
        <v>100</v>
      </c>
      <c r="B2000">
        <v>6.7</v>
      </c>
    </row>
    <row r="2001" spans="1:2" x14ac:dyDescent="0.3">
      <c r="A2001">
        <v>85</v>
      </c>
      <c r="B2001">
        <v>2.7</v>
      </c>
    </row>
    <row r="2002" spans="1:2" x14ac:dyDescent="0.3">
      <c r="A2002">
        <v>72</v>
      </c>
      <c r="B2002">
        <v>5.8</v>
      </c>
    </row>
    <row r="2003" spans="1:2" x14ac:dyDescent="0.3">
      <c r="A2003">
        <v>128</v>
      </c>
      <c r="B2003">
        <v>7.5</v>
      </c>
    </row>
    <row r="2004" spans="1:2" x14ac:dyDescent="0.3">
      <c r="A2004">
        <v>72</v>
      </c>
      <c r="B2004">
        <v>5.4</v>
      </c>
    </row>
    <row r="2005" spans="1:2" x14ac:dyDescent="0.3">
      <c r="A2005">
        <v>89</v>
      </c>
      <c r="B2005">
        <v>4.0999999999999996</v>
      </c>
    </row>
    <row r="2006" spans="1:2" x14ac:dyDescent="0.3">
      <c r="A2006">
        <v>96</v>
      </c>
      <c r="B2006">
        <v>5.9</v>
      </c>
    </row>
    <row r="2007" spans="1:2" x14ac:dyDescent="0.3">
      <c r="A2007">
        <v>77</v>
      </c>
      <c r="B2007">
        <v>6.3</v>
      </c>
    </row>
    <row r="2008" spans="1:2" x14ac:dyDescent="0.3">
      <c r="A2008">
        <v>111</v>
      </c>
      <c r="B2008">
        <v>6.8</v>
      </c>
    </row>
    <row r="2009" spans="1:2" x14ac:dyDescent="0.3">
      <c r="A2009">
        <v>93</v>
      </c>
      <c r="B2009">
        <v>2.2999999999999998</v>
      </c>
    </row>
    <row r="2010" spans="1:2" x14ac:dyDescent="0.3">
      <c r="A2010">
        <v>128</v>
      </c>
      <c r="B2010">
        <v>8.1</v>
      </c>
    </row>
    <row r="2011" spans="1:2" x14ac:dyDescent="0.3">
      <c r="A2011">
        <v>110</v>
      </c>
      <c r="B2011">
        <v>6.1</v>
      </c>
    </row>
    <row r="2012" spans="1:2" x14ac:dyDescent="0.3">
      <c r="A2012">
        <v>137</v>
      </c>
      <c r="B2012">
        <v>5</v>
      </c>
    </row>
    <row r="2013" spans="1:2" x14ac:dyDescent="0.3">
      <c r="A2013">
        <v>124</v>
      </c>
      <c r="B2013">
        <v>5.5</v>
      </c>
    </row>
    <row r="2014" spans="1:2" x14ac:dyDescent="0.3">
      <c r="A2014">
        <v>93</v>
      </c>
      <c r="B2014">
        <v>6.2</v>
      </c>
    </row>
    <row r="2015" spans="1:2" x14ac:dyDescent="0.3">
      <c r="A2015">
        <v>115</v>
      </c>
      <c r="B2015">
        <v>6.2</v>
      </c>
    </row>
    <row r="2016" spans="1:2" x14ac:dyDescent="0.3">
      <c r="A2016">
        <v>105</v>
      </c>
      <c r="B2016">
        <v>6.3</v>
      </c>
    </row>
    <row r="2017" spans="1:2" x14ac:dyDescent="0.3">
      <c r="A2017">
        <v>127</v>
      </c>
      <c r="B2017">
        <v>6.7</v>
      </c>
    </row>
    <row r="2018" spans="1:2" x14ac:dyDescent="0.3">
      <c r="A2018">
        <v>82</v>
      </c>
      <c r="B2018">
        <v>3.5</v>
      </c>
    </row>
    <row r="2019" spans="1:2" x14ac:dyDescent="0.3">
      <c r="A2019">
        <v>143</v>
      </c>
      <c r="B2019">
        <v>7.5</v>
      </c>
    </row>
    <row r="2020" spans="1:2" x14ac:dyDescent="0.3">
      <c r="A2020">
        <v>103</v>
      </c>
      <c r="B2020">
        <v>6.6</v>
      </c>
    </row>
    <row r="2021" spans="1:2" x14ac:dyDescent="0.3">
      <c r="A2021">
        <v>104</v>
      </c>
      <c r="B2021">
        <v>7.5</v>
      </c>
    </row>
    <row r="2022" spans="1:2" x14ac:dyDescent="0.3">
      <c r="A2022">
        <v>98</v>
      </c>
      <c r="B2022">
        <v>7.2</v>
      </c>
    </row>
    <row r="2023" spans="1:2" x14ac:dyDescent="0.3">
      <c r="A2023">
        <v>92</v>
      </c>
      <c r="B2023">
        <v>4.8</v>
      </c>
    </row>
    <row r="2024" spans="1:2" x14ac:dyDescent="0.3">
      <c r="A2024">
        <v>123</v>
      </c>
      <c r="B2024">
        <v>6.6</v>
      </c>
    </row>
    <row r="2025" spans="1:2" x14ac:dyDescent="0.3">
      <c r="A2025">
        <v>88</v>
      </c>
      <c r="B2025">
        <v>3.5</v>
      </c>
    </row>
    <row r="2026" spans="1:2" x14ac:dyDescent="0.3">
      <c r="A2026">
        <v>128</v>
      </c>
      <c r="B2026">
        <v>7.6</v>
      </c>
    </row>
    <row r="2027" spans="1:2" x14ac:dyDescent="0.3">
      <c r="A2027">
        <v>107</v>
      </c>
      <c r="B2027">
        <v>6.3</v>
      </c>
    </row>
    <row r="2028" spans="1:2" x14ac:dyDescent="0.3">
      <c r="A2028">
        <v>91</v>
      </c>
      <c r="B2028">
        <v>5.5</v>
      </c>
    </row>
    <row r="2029" spans="1:2" x14ac:dyDescent="0.3">
      <c r="A2029">
        <v>90</v>
      </c>
      <c r="B2029">
        <v>6.3</v>
      </c>
    </row>
    <row r="2030" spans="1:2" x14ac:dyDescent="0.3">
      <c r="A2030">
        <v>115</v>
      </c>
      <c r="B2030">
        <v>6.5</v>
      </c>
    </row>
    <row r="2031" spans="1:2" x14ac:dyDescent="0.3">
      <c r="A2031">
        <v>113</v>
      </c>
      <c r="B2031">
        <v>6.9</v>
      </c>
    </row>
    <row r="2032" spans="1:2" x14ac:dyDescent="0.3">
      <c r="A2032">
        <v>113</v>
      </c>
      <c r="B2032">
        <v>7.6</v>
      </c>
    </row>
    <row r="2033" spans="1:2" x14ac:dyDescent="0.3">
      <c r="A2033">
        <v>87</v>
      </c>
      <c r="B2033">
        <v>3.9</v>
      </c>
    </row>
    <row r="2034" spans="1:2" x14ac:dyDescent="0.3">
      <c r="A2034">
        <v>101</v>
      </c>
      <c r="B2034">
        <v>6.1</v>
      </c>
    </row>
    <row r="2035" spans="1:2" x14ac:dyDescent="0.3">
      <c r="A2035">
        <v>111</v>
      </c>
      <c r="B2035">
        <v>7.3</v>
      </c>
    </row>
    <row r="2036" spans="1:2" x14ac:dyDescent="0.3">
      <c r="A2036">
        <v>108</v>
      </c>
      <c r="B2036">
        <v>8.3000000000000007</v>
      </c>
    </row>
    <row r="2037" spans="1:2" x14ac:dyDescent="0.3">
      <c r="A2037">
        <v>105</v>
      </c>
      <c r="B2037">
        <v>5.8</v>
      </c>
    </row>
    <row r="2038" spans="1:2" x14ac:dyDescent="0.3">
      <c r="A2038">
        <v>109</v>
      </c>
      <c r="B2038">
        <v>6.8</v>
      </c>
    </row>
    <row r="2039" spans="1:2" x14ac:dyDescent="0.3">
      <c r="A2039">
        <v>109</v>
      </c>
      <c r="B2039">
        <v>7</v>
      </c>
    </row>
    <row r="2040" spans="1:2" x14ac:dyDescent="0.3">
      <c r="A2040">
        <v>99</v>
      </c>
      <c r="B2040">
        <v>5.9</v>
      </c>
    </row>
    <row r="2041" spans="1:2" x14ac:dyDescent="0.3">
      <c r="A2041">
        <v>98</v>
      </c>
      <c r="B2041">
        <v>6.5</v>
      </c>
    </row>
    <row r="2042" spans="1:2" x14ac:dyDescent="0.3">
      <c r="A2042">
        <v>104</v>
      </c>
      <c r="B2042">
        <v>6.4</v>
      </c>
    </row>
    <row r="2043" spans="1:2" x14ac:dyDescent="0.3">
      <c r="A2043">
        <v>109</v>
      </c>
      <c r="B2043">
        <v>5.8</v>
      </c>
    </row>
    <row r="2044" spans="1:2" x14ac:dyDescent="0.3">
      <c r="A2044">
        <v>75</v>
      </c>
      <c r="B2044">
        <v>5.0999999999999996</v>
      </c>
    </row>
    <row r="2045" spans="1:2" x14ac:dyDescent="0.3">
      <c r="A2045">
        <v>119</v>
      </c>
      <c r="B2045">
        <v>6.8</v>
      </c>
    </row>
    <row r="2046" spans="1:2" x14ac:dyDescent="0.3">
      <c r="A2046">
        <v>90</v>
      </c>
      <c r="B2046">
        <v>5.3</v>
      </c>
    </row>
    <row r="2047" spans="1:2" x14ac:dyDescent="0.3">
      <c r="A2047">
        <v>97</v>
      </c>
      <c r="B2047">
        <v>5.3</v>
      </c>
    </row>
    <row r="2048" spans="1:2" x14ac:dyDescent="0.3">
      <c r="A2048">
        <v>89</v>
      </c>
      <c r="B2048">
        <v>4.9000000000000004</v>
      </c>
    </row>
    <row r="2049" spans="1:2" x14ac:dyDescent="0.3">
      <c r="A2049">
        <v>106</v>
      </c>
      <c r="B2049">
        <v>6.8</v>
      </c>
    </row>
    <row r="2050" spans="1:2" x14ac:dyDescent="0.3">
      <c r="A2050">
        <v>96</v>
      </c>
      <c r="B2050">
        <v>7.1</v>
      </c>
    </row>
    <row r="2051" spans="1:2" x14ac:dyDescent="0.3">
      <c r="A2051">
        <v>104</v>
      </c>
      <c r="B2051">
        <v>6.1</v>
      </c>
    </row>
    <row r="2052" spans="1:2" x14ac:dyDescent="0.3">
      <c r="A2052">
        <v>108</v>
      </c>
      <c r="B2052">
        <v>8.5</v>
      </c>
    </row>
    <row r="2053" spans="1:2" x14ac:dyDescent="0.3">
      <c r="A2053">
        <v>112</v>
      </c>
      <c r="B2053">
        <v>5.9</v>
      </c>
    </row>
    <row r="2054" spans="1:2" x14ac:dyDescent="0.3">
      <c r="A2054">
        <v>104</v>
      </c>
      <c r="B2054">
        <v>6.3</v>
      </c>
    </row>
    <row r="2055" spans="1:2" x14ac:dyDescent="0.3">
      <c r="A2055">
        <v>113</v>
      </c>
      <c r="B2055">
        <v>5.9</v>
      </c>
    </row>
    <row r="2056" spans="1:2" x14ac:dyDescent="0.3">
      <c r="A2056">
        <v>98</v>
      </c>
      <c r="B2056">
        <v>5.4</v>
      </c>
    </row>
    <row r="2057" spans="1:2" x14ac:dyDescent="0.3">
      <c r="A2057">
        <v>114</v>
      </c>
      <c r="B2057">
        <v>6.9</v>
      </c>
    </row>
    <row r="2058" spans="1:2" x14ac:dyDescent="0.3">
      <c r="A2058">
        <v>124</v>
      </c>
      <c r="B2058">
        <v>7.5</v>
      </c>
    </row>
    <row r="2059" spans="1:2" x14ac:dyDescent="0.3">
      <c r="A2059">
        <v>148</v>
      </c>
      <c r="B2059">
        <v>8.1999999999999993</v>
      </c>
    </row>
    <row r="2060" spans="1:2" x14ac:dyDescent="0.3">
      <c r="A2060">
        <v>108</v>
      </c>
      <c r="B2060">
        <v>5.9</v>
      </c>
    </row>
    <row r="2061" spans="1:2" x14ac:dyDescent="0.3">
      <c r="A2061">
        <v>95</v>
      </c>
      <c r="B2061">
        <v>5</v>
      </c>
    </row>
    <row r="2062" spans="1:2" x14ac:dyDescent="0.3">
      <c r="A2062">
        <v>108</v>
      </c>
      <c r="B2062">
        <v>7.3</v>
      </c>
    </row>
    <row r="2063" spans="1:2" x14ac:dyDescent="0.3">
      <c r="A2063">
        <v>68</v>
      </c>
      <c r="B2063">
        <v>6.4</v>
      </c>
    </row>
    <row r="2064" spans="1:2" x14ac:dyDescent="0.3">
      <c r="A2064">
        <v>103</v>
      </c>
      <c r="B2064">
        <v>6.6</v>
      </c>
    </row>
    <row r="2065" spans="1:2" x14ac:dyDescent="0.3">
      <c r="A2065">
        <v>99</v>
      </c>
      <c r="B2065">
        <v>7.8</v>
      </c>
    </row>
    <row r="2066" spans="1:2" x14ac:dyDescent="0.3">
      <c r="A2066">
        <v>88</v>
      </c>
      <c r="B2066">
        <v>4</v>
      </c>
    </row>
    <row r="2067" spans="1:2" x14ac:dyDescent="0.3">
      <c r="A2067">
        <v>128</v>
      </c>
      <c r="B2067">
        <v>7.6</v>
      </c>
    </row>
    <row r="2068" spans="1:2" x14ac:dyDescent="0.3">
      <c r="A2068">
        <v>124</v>
      </c>
      <c r="B2068">
        <v>7.7</v>
      </c>
    </row>
    <row r="2069" spans="1:2" x14ac:dyDescent="0.3">
      <c r="A2069">
        <v>84</v>
      </c>
      <c r="B2069">
        <v>5.8</v>
      </c>
    </row>
    <row r="2070" spans="1:2" x14ac:dyDescent="0.3">
      <c r="A2070">
        <v>101</v>
      </c>
      <c r="B2070">
        <v>5.6</v>
      </c>
    </row>
    <row r="2071" spans="1:2" x14ac:dyDescent="0.3">
      <c r="A2071">
        <v>98</v>
      </c>
      <c r="B2071">
        <v>5.3</v>
      </c>
    </row>
    <row r="2072" spans="1:2" x14ac:dyDescent="0.3">
      <c r="A2072">
        <v>225</v>
      </c>
      <c r="B2072">
        <v>6.6</v>
      </c>
    </row>
    <row r="2073" spans="1:2" x14ac:dyDescent="0.3">
      <c r="A2073">
        <v>88</v>
      </c>
      <c r="B2073">
        <v>1.9</v>
      </c>
    </row>
    <row r="2074" spans="1:2" x14ac:dyDescent="0.3">
      <c r="A2074">
        <v>88</v>
      </c>
      <c r="B2074">
        <v>5.7</v>
      </c>
    </row>
    <row r="2075" spans="1:2" x14ac:dyDescent="0.3">
      <c r="A2075">
        <v>94</v>
      </c>
      <c r="B2075">
        <v>6.6</v>
      </c>
    </row>
    <row r="2076" spans="1:2" x14ac:dyDescent="0.3">
      <c r="A2076">
        <v>117</v>
      </c>
      <c r="B2076">
        <v>6</v>
      </c>
    </row>
    <row r="2077" spans="1:2" x14ac:dyDescent="0.3">
      <c r="A2077">
        <v>95</v>
      </c>
      <c r="B2077">
        <v>6.1</v>
      </c>
    </row>
    <row r="2078" spans="1:2" x14ac:dyDescent="0.3">
      <c r="A2078">
        <v>99</v>
      </c>
      <c r="B2078">
        <v>4.8</v>
      </c>
    </row>
    <row r="2079" spans="1:2" x14ac:dyDescent="0.3">
      <c r="A2079">
        <v>96</v>
      </c>
      <c r="B2079">
        <v>6.2</v>
      </c>
    </row>
    <row r="2080" spans="1:2" x14ac:dyDescent="0.3">
      <c r="A2080">
        <v>98</v>
      </c>
      <c r="B2080">
        <v>7.5</v>
      </c>
    </row>
    <row r="2081" spans="1:2" x14ac:dyDescent="0.3">
      <c r="A2081">
        <v>123</v>
      </c>
      <c r="B2081">
        <v>6.3</v>
      </c>
    </row>
    <row r="2082" spans="1:2" x14ac:dyDescent="0.3">
      <c r="A2082">
        <v>101</v>
      </c>
      <c r="B2082">
        <v>7.1</v>
      </c>
    </row>
    <row r="2083" spans="1:2" x14ac:dyDescent="0.3">
      <c r="A2083">
        <v>102</v>
      </c>
      <c r="B2083">
        <v>6.6</v>
      </c>
    </row>
    <row r="2084" spans="1:2" x14ac:dyDescent="0.3">
      <c r="A2084">
        <v>94</v>
      </c>
      <c r="B2084">
        <v>6.1</v>
      </c>
    </row>
    <row r="2085" spans="1:2" x14ac:dyDescent="0.3">
      <c r="A2085">
        <v>102</v>
      </c>
      <c r="B2085">
        <v>6.7</v>
      </c>
    </row>
    <row r="2086" spans="1:2" x14ac:dyDescent="0.3">
      <c r="A2086">
        <v>108</v>
      </c>
      <c r="B2086">
        <v>5.6</v>
      </c>
    </row>
    <row r="2087" spans="1:2" x14ac:dyDescent="0.3">
      <c r="A2087">
        <v>116</v>
      </c>
      <c r="B2087">
        <v>7.2</v>
      </c>
    </row>
    <row r="2088" spans="1:2" x14ac:dyDescent="0.3">
      <c r="A2088">
        <v>93</v>
      </c>
      <c r="B2088">
        <v>4.3</v>
      </c>
    </row>
    <row r="2089" spans="1:2" x14ac:dyDescent="0.3">
      <c r="A2089">
        <v>102</v>
      </c>
      <c r="B2089">
        <v>6.4</v>
      </c>
    </row>
    <row r="2090" spans="1:2" x14ac:dyDescent="0.3">
      <c r="A2090">
        <v>103</v>
      </c>
      <c r="B2090">
        <v>7.1</v>
      </c>
    </row>
    <row r="2091" spans="1:2" x14ac:dyDescent="0.3">
      <c r="A2091">
        <v>115</v>
      </c>
      <c r="B2091">
        <v>6.3</v>
      </c>
    </row>
    <row r="2092" spans="1:2" x14ac:dyDescent="0.3">
      <c r="A2092">
        <v>96</v>
      </c>
      <c r="B2092">
        <v>7.4</v>
      </c>
    </row>
    <row r="2093" spans="1:2" x14ac:dyDescent="0.3">
      <c r="A2093">
        <v>98</v>
      </c>
      <c r="B2093">
        <v>6.1</v>
      </c>
    </row>
    <row r="2094" spans="1:2" x14ac:dyDescent="0.3">
      <c r="A2094">
        <v>101</v>
      </c>
      <c r="B2094">
        <v>6.6</v>
      </c>
    </row>
    <row r="2095" spans="1:2" x14ac:dyDescent="0.3">
      <c r="A2095">
        <v>106</v>
      </c>
      <c r="B2095">
        <v>6</v>
      </c>
    </row>
    <row r="2096" spans="1:2" x14ac:dyDescent="0.3">
      <c r="A2096">
        <v>101</v>
      </c>
      <c r="B2096">
        <v>6.8</v>
      </c>
    </row>
    <row r="2097" spans="1:2" x14ac:dyDescent="0.3">
      <c r="A2097">
        <v>111</v>
      </c>
      <c r="B2097">
        <v>6.8</v>
      </c>
    </row>
    <row r="2098" spans="1:2" x14ac:dyDescent="0.3">
      <c r="A2098">
        <v>99</v>
      </c>
      <c r="B2098">
        <v>7.2</v>
      </c>
    </row>
    <row r="2099" spans="1:2" x14ac:dyDescent="0.3">
      <c r="A2099">
        <v>88</v>
      </c>
      <c r="B2099">
        <v>1.9</v>
      </c>
    </row>
    <row r="2100" spans="1:2" x14ac:dyDescent="0.3">
      <c r="A2100">
        <v>83</v>
      </c>
      <c r="B2100">
        <v>5.5</v>
      </c>
    </row>
    <row r="2101" spans="1:2" x14ac:dyDescent="0.3">
      <c r="A2101">
        <v>91</v>
      </c>
      <c r="B2101">
        <v>4.5</v>
      </c>
    </row>
    <row r="2102" spans="1:2" x14ac:dyDescent="0.3">
      <c r="A2102">
        <v>108</v>
      </c>
      <c r="B2102">
        <v>6.3</v>
      </c>
    </row>
    <row r="2103" spans="1:2" x14ac:dyDescent="0.3">
      <c r="A2103">
        <v>148</v>
      </c>
      <c r="B2103">
        <v>6.7</v>
      </c>
    </row>
    <row r="2104" spans="1:2" x14ac:dyDescent="0.3">
      <c r="A2104">
        <v>77</v>
      </c>
      <c r="B2104">
        <v>2.8</v>
      </c>
    </row>
    <row r="2105" spans="1:2" x14ac:dyDescent="0.3">
      <c r="A2105">
        <v>110</v>
      </c>
      <c r="B2105">
        <v>5</v>
      </c>
    </row>
    <row r="2106" spans="1:2" x14ac:dyDescent="0.3">
      <c r="A2106">
        <v>83</v>
      </c>
      <c r="B2106">
        <v>4.3</v>
      </c>
    </row>
    <row r="2107" spans="1:2" x14ac:dyDescent="0.3">
      <c r="A2107">
        <v>107</v>
      </c>
      <c r="B2107">
        <v>5.6</v>
      </c>
    </row>
    <row r="2108" spans="1:2" x14ac:dyDescent="0.3">
      <c r="A2108">
        <v>100</v>
      </c>
      <c r="B2108">
        <v>6.2</v>
      </c>
    </row>
    <row r="2109" spans="1:2" x14ac:dyDescent="0.3">
      <c r="A2109">
        <v>87</v>
      </c>
      <c r="B2109">
        <v>5.3</v>
      </c>
    </row>
    <row r="2110" spans="1:2" x14ac:dyDescent="0.3">
      <c r="A2110">
        <v>154</v>
      </c>
      <c r="B2110">
        <v>7.4</v>
      </c>
    </row>
    <row r="2111" spans="1:2" x14ac:dyDescent="0.3">
      <c r="A2111">
        <v>106</v>
      </c>
      <c r="B2111">
        <v>7.4</v>
      </c>
    </row>
    <row r="2112" spans="1:2" x14ac:dyDescent="0.3">
      <c r="A2112">
        <v>99</v>
      </c>
      <c r="B2112">
        <v>6.5</v>
      </c>
    </row>
    <row r="2113" spans="1:2" x14ac:dyDescent="0.3">
      <c r="A2113">
        <v>100</v>
      </c>
      <c r="B2113">
        <v>7.1</v>
      </c>
    </row>
    <row r="2114" spans="1:2" x14ac:dyDescent="0.3">
      <c r="A2114">
        <v>116</v>
      </c>
      <c r="B2114">
        <v>7.2</v>
      </c>
    </row>
    <row r="2115" spans="1:2" x14ac:dyDescent="0.3">
      <c r="A2115">
        <v>94</v>
      </c>
      <c r="B2115">
        <v>2.2999999999999998</v>
      </c>
    </row>
    <row r="2116" spans="1:2" x14ac:dyDescent="0.3">
      <c r="A2116">
        <v>111</v>
      </c>
      <c r="B2116">
        <v>6.4</v>
      </c>
    </row>
    <row r="2117" spans="1:2" x14ac:dyDescent="0.3">
      <c r="A2117">
        <v>100</v>
      </c>
      <c r="B2117">
        <v>6.1</v>
      </c>
    </row>
    <row r="2118" spans="1:2" x14ac:dyDescent="0.3">
      <c r="A2118">
        <v>125</v>
      </c>
      <c r="B2118">
        <v>7</v>
      </c>
    </row>
    <row r="2119" spans="1:2" x14ac:dyDescent="0.3">
      <c r="A2119">
        <v>119</v>
      </c>
      <c r="B2119">
        <v>7</v>
      </c>
    </row>
    <row r="2120" spans="1:2" x14ac:dyDescent="0.3">
      <c r="A2120">
        <v>135</v>
      </c>
      <c r="B2120">
        <v>7</v>
      </c>
    </row>
    <row r="2121" spans="1:2" x14ac:dyDescent="0.3">
      <c r="A2121">
        <v>93</v>
      </c>
      <c r="B2121">
        <v>4.9000000000000004</v>
      </c>
    </row>
    <row r="2122" spans="1:2" x14ac:dyDescent="0.3">
      <c r="A2122">
        <v>114</v>
      </c>
      <c r="B2122">
        <v>6.9</v>
      </c>
    </row>
    <row r="2123" spans="1:2" x14ac:dyDescent="0.3">
      <c r="A2123">
        <v>124</v>
      </c>
      <c r="B2123">
        <v>7.5</v>
      </c>
    </row>
    <row r="2124" spans="1:2" x14ac:dyDescent="0.3">
      <c r="A2124">
        <v>134</v>
      </c>
      <c r="B2124">
        <v>8.4</v>
      </c>
    </row>
    <row r="2125" spans="1:2" x14ac:dyDescent="0.3">
      <c r="A2125">
        <v>114</v>
      </c>
      <c r="B2125">
        <v>6.9</v>
      </c>
    </row>
    <row r="2126" spans="1:2" x14ac:dyDescent="0.3">
      <c r="A2126">
        <v>124</v>
      </c>
      <c r="B2126">
        <v>4.5</v>
      </c>
    </row>
    <row r="2127" spans="1:2" x14ac:dyDescent="0.3">
      <c r="A2127">
        <v>104</v>
      </c>
      <c r="B2127">
        <v>7.4</v>
      </c>
    </row>
    <row r="2128" spans="1:2" x14ac:dyDescent="0.3">
      <c r="A2128">
        <v>118</v>
      </c>
      <c r="B2128">
        <v>7</v>
      </c>
    </row>
    <row r="2129" spans="1:2" x14ac:dyDescent="0.3">
      <c r="A2129">
        <v>80</v>
      </c>
      <c r="B2129">
        <v>2.8</v>
      </c>
    </row>
    <row r="2130" spans="1:2" x14ac:dyDescent="0.3">
      <c r="A2130">
        <v>107</v>
      </c>
      <c r="B2130">
        <v>7.5</v>
      </c>
    </row>
    <row r="2131" spans="1:2" x14ac:dyDescent="0.3">
      <c r="A2131">
        <v>125</v>
      </c>
      <c r="B2131">
        <v>7.1</v>
      </c>
    </row>
    <row r="2132" spans="1:2" x14ac:dyDescent="0.3">
      <c r="A2132">
        <v>115</v>
      </c>
      <c r="B2132">
        <v>6.4</v>
      </c>
    </row>
    <row r="2133" spans="1:2" x14ac:dyDescent="0.3">
      <c r="A2133">
        <v>88</v>
      </c>
      <c r="B2133">
        <v>6.7</v>
      </c>
    </row>
    <row r="2134" spans="1:2" x14ac:dyDescent="0.3">
      <c r="A2134">
        <v>122</v>
      </c>
      <c r="B2134">
        <v>5.3</v>
      </c>
    </row>
    <row r="2135" spans="1:2" x14ac:dyDescent="0.3">
      <c r="A2135">
        <v>103</v>
      </c>
      <c r="B2135">
        <v>6.9</v>
      </c>
    </row>
    <row r="2136" spans="1:2" x14ac:dyDescent="0.3">
      <c r="A2136">
        <v>101</v>
      </c>
      <c r="B2136">
        <v>6.2</v>
      </c>
    </row>
    <row r="2137" spans="1:2" x14ac:dyDescent="0.3">
      <c r="A2137">
        <v>107</v>
      </c>
      <c r="B2137">
        <v>6.4</v>
      </c>
    </row>
    <row r="2138" spans="1:2" x14ac:dyDescent="0.3">
      <c r="A2138">
        <v>118</v>
      </c>
      <c r="B2138">
        <v>6</v>
      </c>
    </row>
    <row r="2139" spans="1:2" x14ac:dyDescent="0.3">
      <c r="A2139">
        <v>107</v>
      </c>
      <c r="B2139">
        <v>5.0999999999999996</v>
      </c>
    </row>
    <row r="2140" spans="1:2" x14ac:dyDescent="0.3">
      <c r="A2140">
        <v>100</v>
      </c>
      <c r="B2140">
        <v>5.5</v>
      </c>
    </row>
    <row r="2141" spans="1:2" x14ac:dyDescent="0.3">
      <c r="A2141">
        <v>110</v>
      </c>
      <c r="B2141">
        <v>5.4</v>
      </c>
    </row>
    <row r="2142" spans="1:2" x14ac:dyDescent="0.3">
      <c r="A2142">
        <v>125</v>
      </c>
      <c r="B2142">
        <v>7.5</v>
      </c>
    </row>
    <row r="2143" spans="1:2" x14ac:dyDescent="0.3">
      <c r="A2143">
        <v>184</v>
      </c>
      <c r="B2143">
        <v>7.4</v>
      </c>
    </row>
    <row r="2144" spans="1:2" x14ac:dyDescent="0.3">
      <c r="A2144">
        <v>236</v>
      </c>
      <c r="B2144">
        <v>8</v>
      </c>
    </row>
    <row r="2145" spans="1:2" x14ac:dyDescent="0.3">
      <c r="A2145">
        <v>97</v>
      </c>
      <c r="B2145">
        <v>5.7</v>
      </c>
    </row>
    <row r="2146" spans="1:2" x14ac:dyDescent="0.3">
      <c r="A2146">
        <v>113</v>
      </c>
      <c r="B2146">
        <v>6.8</v>
      </c>
    </row>
    <row r="2147" spans="1:2" x14ac:dyDescent="0.3">
      <c r="A2147">
        <v>95</v>
      </c>
      <c r="B2147">
        <v>5.9</v>
      </c>
    </row>
    <row r="2148" spans="1:2" x14ac:dyDescent="0.3">
      <c r="A2148">
        <v>103</v>
      </c>
      <c r="B2148">
        <v>7.2</v>
      </c>
    </row>
    <row r="2149" spans="1:2" x14ac:dyDescent="0.3">
      <c r="A2149">
        <v>91</v>
      </c>
      <c r="B2149">
        <v>5.5</v>
      </c>
    </row>
    <row r="2150" spans="1:2" x14ac:dyDescent="0.3">
      <c r="A2150">
        <v>116</v>
      </c>
      <c r="B2150">
        <v>8.5</v>
      </c>
    </row>
    <row r="2151" spans="1:2" x14ac:dyDescent="0.3">
      <c r="A2151">
        <v>93</v>
      </c>
      <c r="B2151">
        <v>5.6</v>
      </c>
    </row>
    <row r="2152" spans="1:2" x14ac:dyDescent="0.3">
      <c r="A2152">
        <v>113</v>
      </c>
      <c r="B2152">
        <v>4.0999999999999996</v>
      </c>
    </row>
    <row r="2153" spans="1:2" x14ac:dyDescent="0.3">
      <c r="A2153">
        <v>101</v>
      </c>
      <c r="B2153">
        <v>6.1</v>
      </c>
    </row>
    <row r="2154" spans="1:2" x14ac:dyDescent="0.3">
      <c r="A2154">
        <v>95</v>
      </c>
      <c r="B2154">
        <v>5.4</v>
      </c>
    </row>
    <row r="2155" spans="1:2" x14ac:dyDescent="0.3">
      <c r="A2155">
        <v>109</v>
      </c>
      <c r="B2155">
        <v>7.1</v>
      </c>
    </row>
    <row r="2156" spans="1:2" x14ac:dyDescent="0.3">
      <c r="A2156">
        <v>85</v>
      </c>
      <c r="B2156">
        <v>3.6</v>
      </c>
    </row>
    <row r="2157" spans="1:2" x14ac:dyDescent="0.3">
      <c r="A2157">
        <v>101</v>
      </c>
      <c r="B2157">
        <v>6.5</v>
      </c>
    </row>
    <row r="2158" spans="1:2" x14ac:dyDescent="0.3">
      <c r="A2158">
        <v>125</v>
      </c>
      <c r="B2158">
        <v>8.6</v>
      </c>
    </row>
    <row r="2159" spans="1:2" x14ac:dyDescent="0.3">
      <c r="A2159">
        <v>132</v>
      </c>
      <c r="B2159">
        <v>7</v>
      </c>
    </row>
    <row r="2160" spans="1:2" x14ac:dyDescent="0.3">
      <c r="A2160">
        <v>131</v>
      </c>
      <c r="B2160">
        <v>7.6</v>
      </c>
    </row>
    <row r="2161" spans="1:2" x14ac:dyDescent="0.3">
      <c r="A2161">
        <v>129</v>
      </c>
      <c r="B2161">
        <v>6.5</v>
      </c>
    </row>
    <row r="2162" spans="1:2" x14ac:dyDescent="0.3">
      <c r="A2162">
        <v>100</v>
      </c>
      <c r="B2162">
        <v>6.4</v>
      </c>
    </row>
    <row r="2163" spans="1:2" x14ac:dyDescent="0.3">
      <c r="A2163">
        <v>97</v>
      </c>
      <c r="B2163">
        <v>6.3</v>
      </c>
    </row>
    <row r="2164" spans="1:2" x14ac:dyDescent="0.3">
      <c r="A2164">
        <v>92</v>
      </c>
      <c r="B2164">
        <v>5.7</v>
      </c>
    </row>
    <row r="2165" spans="1:2" x14ac:dyDescent="0.3">
      <c r="A2165">
        <v>116</v>
      </c>
      <c r="B2165">
        <v>6.3</v>
      </c>
    </row>
    <row r="2166" spans="1:2" x14ac:dyDescent="0.3">
      <c r="A2166">
        <v>90</v>
      </c>
      <c r="B2166">
        <v>6</v>
      </c>
    </row>
    <row r="2167" spans="1:2" x14ac:dyDescent="0.3">
      <c r="A2167">
        <v>81</v>
      </c>
      <c r="B2167">
        <v>7.7</v>
      </c>
    </row>
    <row r="2168" spans="1:2" x14ac:dyDescent="0.3">
      <c r="A2168">
        <v>97</v>
      </c>
      <c r="B2168">
        <v>6.2</v>
      </c>
    </row>
    <row r="2169" spans="1:2" x14ac:dyDescent="0.3">
      <c r="A2169">
        <v>118</v>
      </c>
      <c r="B2169">
        <v>7.7</v>
      </c>
    </row>
    <row r="2170" spans="1:2" x14ac:dyDescent="0.3">
      <c r="A2170">
        <v>100</v>
      </c>
      <c r="B2170">
        <v>6.4</v>
      </c>
    </row>
    <row r="2171" spans="1:2" x14ac:dyDescent="0.3">
      <c r="A2171">
        <v>97</v>
      </c>
      <c r="B2171">
        <v>6.4</v>
      </c>
    </row>
    <row r="2172" spans="1:2" x14ac:dyDescent="0.3">
      <c r="A2172">
        <v>114</v>
      </c>
      <c r="B2172">
        <v>6.9</v>
      </c>
    </row>
    <row r="2173" spans="1:2" x14ac:dyDescent="0.3">
      <c r="A2173">
        <v>130</v>
      </c>
      <c r="B2173">
        <v>7.3</v>
      </c>
    </row>
    <row r="2174" spans="1:2" x14ac:dyDescent="0.3">
      <c r="A2174">
        <v>82</v>
      </c>
      <c r="B2174">
        <v>7.3</v>
      </c>
    </row>
    <row r="2175" spans="1:2" x14ac:dyDescent="0.3">
      <c r="A2175">
        <v>96</v>
      </c>
      <c r="B2175">
        <v>6.2</v>
      </c>
    </row>
    <row r="2176" spans="1:2" x14ac:dyDescent="0.3">
      <c r="A2176">
        <v>105</v>
      </c>
      <c r="B2176">
        <v>6.6</v>
      </c>
    </row>
    <row r="2177" spans="1:2" x14ac:dyDescent="0.3">
      <c r="A2177">
        <v>122</v>
      </c>
      <c r="B2177">
        <v>6.7</v>
      </c>
    </row>
    <row r="2178" spans="1:2" x14ac:dyDescent="0.3">
      <c r="A2178">
        <v>88</v>
      </c>
      <c r="B2178">
        <v>5.7</v>
      </c>
    </row>
    <row r="2179" spans="1:2" x14ac:dyDescent="0.3">
      <c r="A2179">
        <v>110</v>
      </c>
      <c r="B2179">
        <v>3.1</v>
      </c>
    </row>
    <row r="2180" spans="1:2" x14ac:dyDescent="0.3">
      <c r="A2180">
        <v>103</v>
      </c>
      <c r="B2180">
        <v>6.3</v>
      </c>
    </row>
    <row r="2181" spans="1:2" x14ac:dyDescent="0.3">
      <c r="A2181">
        <v>106</v>
      </c>
      <c r="B2181">
        <v>5.7</v>
      </c>
    </row>
    <row r="2182" spans="1:2" x14ac:dyDescent="0.3">
      <c r="A2182">
        <v>98</v>
      </c>
      <c r="B2182">
        <v>7.1</v>
      </c>
    </row>
    <row r="2183" spans="1:2" x14ac:dyDescent="0.3">
      <c r="A2183">
        <v>68</v>
      </c>
      <c r="B2183">
        <v>7</v>
      </c>
    </row>
    <row r="2184" spans="1:2" x14ac:dyDescent="0.3">
      <c r="A2184">
        <v>94</v>
      </c>
      <c r="B2184">
        <v>6.1</v>
      </c>
    </row>
    <row r="2185" spans="1:2" x14ac:dyDescent="0.3">
      <c r="A2185">
        <v>99</v>
      </c>
      <c r="B2185">
        <v>6.6</v>
      </c>
    </row>
    <row r="2186" spans="1:2" x14ac:dyDescent="0.3">
      <c r="A2186">
        <v>107</v>
      </c>
      <c r="B2186">
        <v>7.8</v>
      </c>
    </row>
    <row r="2187" spans="1:2" x14ac:dyDescent="0.3">
      <c r="A2187">
        <v>180</v>
      </c>
      <c r="B2187">
        <v>8.3000000000000007</v>
      </c>
    </row>
    <row r="2188" spans="1:2" x14ac:dyDescent="0.3">
      <c r="A2188">
        <v>89</v>
      </c>
      <c r="B2188">
        <v>3.9</v>
      </c>
    </row>
    <row r="2189" spans="1:2" x14ac:dyDescent="0.3">
      <c r="A2189">
        <v>97</v>
      </c>
      <c r="B2189">
        <v>7</v>
      </c>
    </row>
    <row r="2190" spans="1:2" x14ac:dyDescent="0.3">
      <c r="A2190">
        <v>113</v>
      </c>
      <c r="B2190">
        <v>6.7</v>
      </c>
    </row>
    <row r="2191" spans="1:2" x14ac:dyDescent="0.3">
      <c r="A2191">
        <v>131</v>
      </c>
      <c r="B2191">
        <v>7.3</v>
      </c>
    </row>
    <row r="2192" spans="1:2" x14ac:dyDescent="0.3">
      <c r="A2192">
        <v>103</v>
      </c>
      <c r="B2192">
        <v>6.3</v>
      </c>
    </row>
    <row r="2193" spans="1:2" x14ac:dyDescent="0.3">
      <c r="A2193">
        <v>119</v>
      </c>
      <c r="B2193">
        <v>7.8</v>
      </c>
    </row>
    <row r="2194" spans="1:2" x14ac:dyDescent="0.3">
      <c r="A2194">
        <v>98</v>
      </c>
      <c r="B2194">
        <v>7.3</v>
      </c>
    </row>
    <row r="2195" spans="1:2" x14ac:dyDescent="0.3">
      <c r="A2195">
        <v>111</v>
      </c>
      <c r="B2195">
        <v>7.6</v>
      </c>
    </row>
    <row r="2196" spans="1:2" x14ac:dyDescent="0.3">
      <c r="A2196">
        <v>94</v>
      </c>
      <c r="B2196">
        <v>5.3</v>
      </c>
    </row>
    <row r="2197" spans="1:2" x14ac:dyDescent="0.3">
      <c r="A2197">
        <v>81</v>
      </c>
      <c r="B2197">
        <v>5.3</v>
      </c>
    </row>
    <row r="2198" spans="1:2" x14ac:dyDescent="0.3">
      <c r="A2198">
        <v>89</v>
      </c>
      <c r="B2198">
        <v>6.8</v>
      </c>
    </row>
    <row r="2199" spans="1:2" x14ac:dyDescent="0.3">
      <c r="A2199">
        <v>106</v>
      </c>
      <c r="B2199">
        <v>7.1</v>
      </c>
    </row>
    <row r="2200" spans="1:2" x14ac:dyDescent="0.3">
      <c r="A2200">
        <v>86</v>
      </c>
      <c r="B2200">
        <v>5.8</v>
      </c>
    </row>
    <row r="2201" spans="1:2" x14ac:dyDescent="0.3">
      <c r="A2201">
        <v>103</v>
      </c>
      <c r="B2201">
        <v>5.8</v>
      </c>
    </row>
    <row r="2202" spans="1:2" x14ac:dyDescent="0.3">
      <c r="A2202">
        <v>121</v>
      </c>
      <c r="B2202">
        <v>8.3000000000000007</v>
      </c>
    </row>
    <row r="2203" spans="1:2" x14ac:dyDescent="0.3">
      <c r="A2203">
        <v>109</v>
      </c>
      <c r="B2203">
        <v>5.6</v>
      </c>
    </row>
    <row r="2204" spans="1:2" x14ac:dyDescent="0.3">
      <c r="A2204">
        <v>109</v>
      </c>
      <c r="B2204">
        <v>6.8</v>
      </c>
    </row>
    <row r="2205" spans="1:2" x14ac:dyDescent="0.3">
      <c r="A2205">
        <v>123</v>
      </c>
      <c r="B2205">
        <v>5</v>
      </c>
    </row>
    <row r="2206" spans="1:2" x14ac:dyDescent="0.3">
      <c r="A2206">
        <v>94</v>
      </c>
      <c r="B2206">
        <v>7.6</v>
      </c>
    </row>
    <row r="2207" spans="1:2" x14ac:dyDescent="0.3">
      <c r="A2207">
        <v>94</v>
      </c>
      <c r="B2207">
        <v>6.7</v>
      </c>
    </row>
    <row r="2208" spans="1:2" x14ac:dyDescent="0.3">
      <c r="A2208">
        <v>115</v>
      </c>
      <c r="B2208">
        <v>6.7</v>
      </c>
    </row>
    <row r="2209" spans="1:2" x14ac:dyDescent="0.3">
      <c r="A2209">
        <v>107</v>
      </c>
      <c r="B2209">
        <v>5.7</v>
      </c>
    </row>
    <row r="2210" spans="1:2" x14ac:dyDescent="0.3">
      <c r="A2210">
        <v>91</v>
      </c>
      <c r="B2210">
        <v>5.2</v>
      </c>
    </row>
    <row r="2211" spans="1:2" x14ac:dyDescent="0.3">
      <c r="A2211">
        <v>125</v>
      </c>
      <c r="B2211">
        <v>7.5</v>
      </c>
    </row>
    <row r="2212" spans="1:2" x14ac:dyDescent="0.3">
      <c r="A2212">
        <v>122</v>
      </c>
      <c r="B2212">
        <v>7.2</v>
      </c>
    </row>
    <row r="2213" spans="1:2" x14ac:dyDescent="0.3">
      <c r="A2213">
        <v>102</v>
      </c>
      <c r="B2213">
        <v>5.3</v>
      </c>
    </row>
    <row r="2214" spans="1:2" x14ac:dyDescent="0.3">
      <c r="A2214">
        <v>90</v>
      </c>
      <c r="B2214">
        <v>6.5</v>
      </c>
    </row>
    <row r="2215" spans="1:2" x14ac:dyDescent="0.3">
      <c r="A2215">
        <v>98</v>
      </c>
      <c r="B2215">
        <v>5</v>
      </c>
    </row>
    <row r="2216" spans="1:2" x14ac:dyDescent="0.3">
      <c r="A2216">
        <v>109</v>
      </c>
      <c r="B2216">
        <v>6.1</v>
      </c>
    </row>
    <row r="2217" spans="1:2" x14ac:dyDescent="0.3">
      <c r="A2217">
        <v>90</v>
      </c>
      <c r="B2217">
        <v>4.4000000000000004</v>
      </c>
    </row>
    <row r="2218" spans="1:2" x14ac:dyDescent="0.3">
      <c r="A2218">
        <v>112</v>
      </c>
      <c r="B2218">
        <v>7.5</v>
      </c>
    </row>
    <row r="2219" spans="1:2" x14ac:dyDescent="0.3">
      <c r="A2219">
        <v>94</v>
      </c>
      <c r="B2219">
        <v>5.7</v>
      </c>
    </row>
    <row r="2220" spans="1:2" x14ac:dyDescent="0.3">
      <c r="A2220">
        <v>105</v>
      </c>
      <c r="B2220">
        <v>5.5</v>
      </c>
    </row>
    <row r="2221" spans="1:2" x14ac:dyDescent="0.3">
      <c r="A2221">
        <v>104</v>
      </c>
      <c r="B2221">
        <v>7.1</v>
      </c>
    </row>
    <row r="2222" spans="1:2" x14ac:dyDescent="0.3">
      <c r="A2222">
        <v>112</v>
      </c>
      <c r="B2222">
        <v>5.9</v>
      </c>
    </row>
    <row r="2223" spans="1:2" x14ac:dyDescent="0.3">
      <c r="A2223">
        <v>108</v>
      </c>
      <c r="B2223">
        <v>6.7</v>
      </c>
    </row>
    <row r="2224" spans="1:2" x14ac:dyDescent="0.3">
      <c r="A2224">
        <v>112</v>
      </c>
      <c r="B2224">
        <v>7</v>
      </c>
    </row>
    <row r="2225" spans="1:2" x14ac:dyDescent="0.3">
      <c r="A2225">
        <v>127</v>
      </c>
      <c r="B2225">
        <v>7.9</v>
      </c>
    </row>
    <row r="2226" spans="1:2" x14ac:dyDescent="0.3">
      <c r="A2226">
        <v>111</v>
      </c>
      <c r="B2226">
        <v>6.9</v>
      </c>
    </row>
    <row r="2227" spans="1:2" x14ac:dyDescent="0.3">
      <c r="A2227">
        <v>126</v>
      </c>
      <c r="B2227">
        <v>7.3</v>
      </c>
    </row>
    <row r="2228" spans="1:2" x14ac:dyDescent="0.3">
      <c r="A2228">
        <v>114</v>
      </c>
      <c r="B2228">
        <v>7.3</v>
      </c>
    </row>
    <row r="2229" spans="1:2" x14ac:dyDescent="0.3">
      <c r="A2229">
        <v>99</v>
      </c>
      <c r="B2229">
        <v>3.5</v>
      </c>
    </row>
    <row r="2230" spans="1:2" x14ac:dyDescent="0.3">
      <c r="A2230">
        <v>150</v>
      </c>
      <c r="B2230">
        <v>7.8</v>
      </c>
    </row>
    <row r="2231" spans="1:2" x14ac:dyDescent="0.3">
      <c r="A2231">
        <v>112</v>
      </c>
      <c r="B2231">
        <v>6.7</v>
      </c>
    </row>
    <row r="2232" spans="1:2" x14ac:dyDescent="0.3">
      <c r="A2232">
        <v>108</v>
      </c>
      <c r="B2232">
        <v>6.4</v>
      </c>
    </row>
    <row r="2233" spans="1:2" x14ac:dyDescent="0.3">
      <c r="A2233">
        <v>116</v>
      </c>
      <c r="B2233">
        <v>7.1</v>
      </c>
    </row>
    <row r="2234" spans="1:2" x14ac:dyDescent="0.3">
      <c r="A2234">
        <v>144</v>
      </c>
      <c r="B2234">
        <v>7.8</v>
      </c>
    </row>
    <row r="2235" spans="1:2" x14ac:dyDescent="0.3">
      <c r="A2235">
        <v>93</v>
      </c>
      <c r="B2235">
        <v>5.9</v>
      </c>
    </row>
    <row r="2236" spans="1:2" x14ac:dyDescent="0.3">
      <c r="A2236">
        <v>103</v>
      </c>
      <c r="B2236">
        <v>7.2</v>
      </c>
    </row>
    <row r="2237" spans="1:2" x14ac:dyDescent="0.3">
      <c r="A2237">
        <v>121</v>
      </c>
      <c r="B2237">
        <v>6.2</v>
      </c>
    </row>
    <row r="2238" spans="1:2" x14ac:dyDescent="0.3">
      <c r="A2238">
        <v>105</v>
      </c>
      <c r="B2238">
        <v>6.7</v>
      </c>
    </row>
    <row r="2239" spans="1:2" x14ac:dyDescent="0.3">
      <c r="A2239">
        <v>119</v>
      </c>
      <c r="B2239">
        <v>7.6</v>
      </c>
    </row>
    <row r="2240" spans="1:2" x14ac:dyDescent="0.3">
      <c r="A2240">
        <v>98</v>
      </c>
      <c r="B2240">
        <v>6.2</v>
      </c>
    </row>
    <row r="2241" spans="1:2" x14ac:dyDescent="0.3">
      <c r="A2241">
        <v>80</v>
      </c>
      <c r="B2241">
        <v>6.5</v>
      </c>
    </row>
    <row r="2242" spans="1:2" x14ac:dyDescent="0.3">
      <c r="A2242">
        <v>121</v>
      </c>
      <c r="B2242">
        <v>8.1</v>
      </c>
    </row>
    <row r="2243" spans="1:2" x14ac:dyDescent="0.3">
      <c r="A2243">
        <v>94</v>
      </c>
      <c r="B2243">
        <v>6.3</v>
      </c>
    </row>
    <row r="2244" spans="1:2" x14ac:dyDescent="0.3">
      <c r="A2244">
        <v>93</v>
      </c>
      <c r="B2244">
        <v>4.4000000000000004</v>
      </c>
    </row>
    <row r="2245" spans="1:2" x14ac:dyDescent="0.3">
      <c r="A2245">
        <v>116</v>
      </c>
      <c r="B2245">
        <v>6</v>
      </c>
    </row>
    <row r="2246" spans="1:2" x14ac:dyDescent="0.3">
      <c r="A2246">
        <v>101</v>
      </c>
      <c r="B2246">
        <v>7.6</v>
      </c>
    </row>
    <row r="2247" spans="1:2" x14ac:dyDescent="0.3">
      <c r="A2247">
        <v>154</v>
      </c>
      <c r="B2247">
        <v>8.4</v>
      </c>
    </row>
    <row r="2248" spans="1:2" x14ac:dyDescent="0.3">
      <c r="A2248">
        <v>170</v>
      </c>
      <c r="B2248">
        <v>7.9</v>
      </c>
    </row>
    <row r="2249" spans="1:2" x14ac:dyDescent="0.3">
      <c r="A2249">
        <v>99</v>
      </c>
      <c r="B2249">
        <v>5.6</v>
      </c>
    </row>
    <row r="2250" spans="1:2" x14ac:dyDescent="0.3">
      <c r="A2250">
        <v>104</v>
      </c>
      <c r="B2250">
        <v>6.5</v>
      </c>
    </row>
    <row r="2251" spans="1:2" x14ac:dyDescent="0.3">
      <c r="A2251">
        <v>126</v>
      </c>
      <c r="B2251">
        <v>7.5</v>
      </c>
    </row>
    <row r="2252" spans="1:2" x14ac:dyDescent="0.3">
      <c r="A2252">
        <v>110</v>
      </c>
      <c r="B2252">
        <v>6.3</v>
      </c>
    </row>
    <row r="2253" spans="1:2" x14ac:dyDescent="0.3">
      <c r="A2253">
        <v>101</v>
      </c>
      <c r="B2253">
        <v>7.9</v>
      </c>
    </row>
    <row r="2254" spans="1:2" x14ac:dyDescent="0.3">
      <c r="A2254">
        <v>87</v>
      </c>
      <c r="B2254">
        <v>5.0999999999999996</v>
      </c>
    </row>
    <row r="2255" spans="1:2" x14ac:dyDescent="0.3">
      <c r="A2255">
        <v>123</v>
      </c>
      <c r="B2255">
        <v>6.7</v>
      </c>
    </row>
    <row r="2256" spans="1:2" x14ac:dyDescent="0.3">
      <c r="A2256">
        <v>109</v>
      </c>
      <c r="B2256">
        <v>6.7</v>
      </c>
    </row>
    <row r="2257" spans="1:2" x14ac:dyDescent="0.3">
      <c r="A2257">
        <v>90</v>
      </c>
      <c r="B2257">
        <v>5.6</v>
      </c>
    </row>
    <row r="2258" spans="1:2" x14ac:dyDescent="0.3">
      <c r="A2258">
        <v>96</v>
      </c>
      <c r="B2258">
        <v>5.6</v>
      </c>
    </row>
    <row r="2259" spans="1:2" x14ac:dyDescent="0.3">
      <c r="A2259">
        <v>82</v>
      </c>
      <c r="B2259">
        <v>6.2</v>
      </c>
    </row>
    <row r="2260" spans="1:2" x14ac:dyDescent="0.3">
      <c r="A2260">
        <v>86</v>
      </c>
      <c r="B2260">
        <v>5.6</v>
      </c>
    </row>
    <row r="2261" spans="1:2" x14ac:dyDescent="0.3">
      <c r="A2261">
        <v>108</v>
      </c>
      <c r="B2261">
        <v>6.4</v>
      </c>
    </row>
    <row r="2262" spans="1:2" x14ac:dyDescent="0.3">
      <c r="A2262">
        <v>98</v>
      </c>
      <c r="B2262">
        <v>5.6</v>
      </c>
    </row>
    <row r="2263" spans="1:2" x14ac:dyDescent="0.3">
      <c r="A2263">
        <v>129</v>
      </c>
      <c r="B2263">
        <v>7.4</v>
      </c>
    </row>
    <row r="2264" spans="1:2" x14ac:dyDescent="0.3">
      <c r="A2264">
        <v>112</v>
      </c>
      <c r="B2264">
        <v>7.2</v>
      </c>
    </row>
    <row r="2265" spans="1:2" x14ac:dyDescent="0.3">
      <c r="A2265">
        <v>108</v>
      </c>
      <c r="B2265">
        <v>4.9000000000000004</v>
      </c>
    </row>
    <row r="2266" spans="1:2" x14ac:dyDescent="0.3">
      <c r="A2266">
        <v>121</v>
      </c>
      <c r="B2266">
        <v>7.5</v>
      </c>
    </row>
    <row r="2267" spans="1:2" x14ac:dyDescent="0.3">
      <c r="A2267">
        <v>89</v>
      </c>
      <c r="B2267">
        <v>4.8</v>
      </c>
    </row>
    <row r="2268" spans="1:2" x14ac:dyDescent="0.3">
      <c r="A2268">
        <v>89</v>
      </c>
      <c r="B2268">
        <v>3.1</v>
      </c>
    </row>
    <row r="2269" spans="1:2" x14ac:dyDescent="0.3">
      <c r="A2269">
        <v>73</v>
      </c>
      <c r="B2269">
        <v>5.8</v>
      </c>
    </row>
    <row r="2270" spans="1:2" x14ac:dyDescent="0.3">
      <c r="A2270">
        <v>132</v>
      </c>
      <c r="B2270">
        <v>6.7</v>
      </c>
    </row>
    <row r="2271" spans="1:2" x14ac:dyDescent="0.3">
      <c r="A2271">
        <v>96</v>
      </c>
      <c r="B2271">
        <v>6.5</v>
      </c>
    </row>
    <row r="2272" spans="1:2" x14ac:dyDescent="0.3">
      <c r="A2272">
        <v>98</v>
      </c>
      <c r="B2272">
        <v>5.9</v>
      </c>
    </row>
    <row r="2273" spans="1:2" x14ac:dyDescent="0.3">
      <c r="A2273">
        <v>107</v>
      </c>
      <c r="B2273">
        <v>5.5</v>
      </c>
    </row>
    <row r="2274" spans="1:2" x14ac:dyDescent="0.3">
      <c r="A2274">
        <v>134</v>
      </c>
      <c r="B2274">
        <v>3.6</v>
      </c>
    </row>
    <row r="2275" spans="1:2" x14ac:dyDescent="0.3">
      <c r="A2275">
        <v>122</v>
      </c>
      <c r="B2275">
        <v>7.4</v>
      </c>
    </row>
    <row r="2276" spans="1:2" x14ac:dyDescent="0.3">
      <c r="A2276">
        <v>97</v>
      </c>
      <c r="B2276">
        <v>3</v>
      </c>
    </row>
    <row r="2277" spans="1:2" x14ac:dyDescent="0.3">
      <c r="A2277">
        <v>110</v>
      </c>
      <c r="B2277">
        <v>7.6</v>
      </c>
    </row>
    <row r="2278" spans="1:2" x14ac:dyDescent="0.3">
      <c r="A2278">
        <v>102</v>
      </c>
      <c r="B2278">
        <v>6.4</v>
      </c>
    </row>
    <row r="2279" spans="1:2" x14ac:dyDescent="0.3">
      <c r="A2279">
        <v>98</v>
      </c>
      <c r="B2279">
        <v>6.9</v>
      </c>
    </row>
    <row r="2280" spans="1:2" x14ac:dyDescent="0.3">
      <c r="A2280">
        <v>120</v>
      </c>
      <c r="B2280">
        <v>6.6</v>
      </c>
    </row>
    <row r="2281" spans="1:2" x14ac:dyDescent="0.3">
      <c r="A2281">
        <v>160</v>
      </c>
      <c r="B2281">
        <v>5.5</v>
      </c>
    </row>
    <row r="2282" spans="1:2" x14ac:dyDescent="0.3">
      <c r="A2282">
        <v>83</v>
      </c>
      <c r="B2282">
        <v>4.0999999999999996</v>
      </c>
    </row>
    <row r="2283" spans="1:2" x14ac:dyDescent="0.3">
      <c r="A2283">
        <v>102</v>
      </c>
      <c r="B2283">
        <v>6.8</v>
      </c>
    </row>
    <row r="2284" spans="1:2" x14ac:dyDescent="0.3">
      <c r="A2284">
        <v>122</v>
      </c>
      <c r="B2284">
        <v>6.5</v>
      </c>
    </row>
    <row r="2285" spans="1:2" x14ac:dyDescent="0.3">
      <c r="A2285">
        <v>126</v>
      </c>
      <c r="B2285">
        <v>7.4</v>
      </c>
    </row>
    <row r="2286" spans="1:2" x14ac:dyDescent="0.3">
      <c r="A2286">
        <v>136</v>
      </c>
      <c r="B2286">
        <v>7.7</v>
      </c>
    </row>
    <row r="2287" spans="1:2" x14ac:dyDescent="0.3">
      <c r="A2287">
        <v>120</v>
      </c>
      <c r="B2287">
        <v>7.1</v>
      </c>
    </row>
    <row r="2288" spans="1:2" x14ac:dyDescent="0.3">
      <c r="A2288">
        <v>108</v>
      </c>
      <c r="B2288">
        <v>6.3</v>
      </c>
    </row>
    <row r="2289" spans="1:2" x14ac:dyDescent="0.3">
      <c r="A2289">
        <v>126</v>
      </c>
      <c r="B2289">
        <v>7.6</v>
      </c>
    </row>
    <row r="2290" spans="1:2" x14ac:dyDescent="0.3">
      <c r="A2290">
        <v>128</v>
      </c>
      <c r="B2290">
        <v>8</v>
      </c>
    </row>
    <row r="2291" spans="1:2" x14ac:dyDescent="0.3">
      <c r="A2291">
        <v>113</v>
      </c>
      <c r="B2291">
        <v>7.3</v>
      </c>
    </row>
    <row r="2292" spans="1:2" x14ac:dyDescent="0.3">
      <c r="A2292">
        <v>89</v>
      </c>
      <c r="B2292">
        <v>7.6</v>
      </c>
    </row>
    <row r="2293" spans="1:2" x14ac:dyDescent="0.3">
      <c r="A2293">
        <v>129</v>
      </c>
      <c r="B2293">
        <v>7.8</v>
      </c>
    </row>
    <row r="2294" spans="1:2" x14ac:dyDescent="0.3">
      <c r="A2294">
        <v>94</v>
      </c>
      <c r="B2294">
        <v>6.5</v>
      </c>
    </row>
    <row r="2295" spans="1:2" x14ac:dyDescent="0.3">
      <c r="A2295">
        <v>106</v>
      </c>
      <c r="B2295">
        <v>6.4</v>
      </c>
    </row>
    <row r="2296" spans="1:2" x14ac:dyDescent="0.3">
      <c r="A2296">
        <v>100</v>
      </c>
      <c r="B2296">
        <v>8</v>
      </c>
    </row>
    <row r="2297" spans="1:2" x14ac:dyDescent="0.3">
      <c r="A2297">
        <v>89</v>
      </c>
      <c r="B2297">
        <v>4.8</v>
      </c>
    </row>
    <row r="2298" spans="1:2" x14ac:dyDescent="0.3">
      <c r="A2298">
        <v>94</v>
      </c>
      <c r="B2298">
        <v>7.8</v>
      </c>
    </row>
    <row r="2299" spans="1:2" x14ac:dyDescent="0.3">
      <c r="A2299">
        <v>83</v>
      </c>
      <c r="B2299">
        <v>5.9</v>
      </c>
    </row>
    <row r="2300" spans="1:2" x14ac:dyDescent="0.3">
      <c r="A2300">
        <v>111</v>
      </c>
      <c r="B2300">
        <v>5.4</v>
      </c>
    </row>
    <row r="2301" spans="1:2" x14ac:dyDescent="0.3">
      <c r="A2301">
        <v>80</v>
      </c>
      <c r="B2301">
        <v>3.3</v>
      </c>
    </row>
    <row r="2302" spans="1:2" x14ac:dyDescent="0.3">
      <c r="A2302">
        <v>112</v>
      </c>
      <c r="B2302">
        <v>8.1999999999999993</v>
      </c>
    </row>
    <row r="2303" spans="1:2" x14ac:dyDescent="0.3">
      <c r="A2303">
        <v>94</v>
      </c>
      <c r="B2303">
        <v>5.4</v>
      </c>
    </row>
    <row r="2304" spans="1:2" x14ac:dyDescent="0.3">
      <c r="A2304">
        <v>130</v>
      </c>
      <c r="B2304">
        <v>6.4</v>
      </c>
    </row>
    <row r="2305" spans="1:2" x14ac:dyDescent="0.3">
      <c r="A2305">
        <v>91</v>
      </c>
      <c r="B2305">
        <v>4.8</v>
      </c>
    </row>
    <row r="2306" spans="1:2" x14ac:dyDescent="0.3">
      <c r="A2306">
        <v>91</v>
      </c>
      <c r="B2306">
        <v>5.9</v>
      </c>
    </row>
    <row r="2307" spans="1:2" x14ac:dyDescent="0.3">
      <c r="A2307">
        <v>110</v>
      </c>
      <c r="B2307">
        <v>5.5</v>
      </c>
    </row>
    <row r="2308" spans="1:2" x14ac:dyDescent="0.3">
      <c r="A2308">
        <v>121</v>
      </c>
      <c r="B2308">
        <v>7.9</v>
      </c>
    </row>
    <row r="2309" spans="1:2" x14ac:dyDescent="0.3">
      <c r="A2309">
        <v>114</v>
      </c>
      <c r="B2309">
        <v>4.9000000000000004</v>
      </c>
    </row>
    <row r="2310" spans="1:2" x14ac:dyDescent="0.3">
      <c r="A2310">
        <v>96</v>
      </c>
      <c r="B2310">
        <v>7.2</v>
      </c>
    </row>
    <row r="2311" spans="1:2" x14ac:dyDescent="0.3">
      <c r="A2311">
        <v>94</v>
      </c>
      <c r="B2311">
        <v>5.3</v>
      </c>
    </row>
    <row r="2312" spans="1:2" x14ac:dyDescent="0.3">
      <c r="A2312">
        <v>109</v>
      </c>
      <c r="B2312">
        <v>7.2</v>
      </c>
    </row>
    <row r="2313" spans="1:2" x14ac:dyDescent="0.3">
      <c r="A2313">
        <v>107</v>
      </c>
      <c r="B2313">
        <v>5.0999999999999996</v>
      </c>
    </row>
    <row r="2314" spans="1:2" x14ac:dyDescent="0.3">
      <c r="A2314">
        <v>96</v>
      </c>
      <c r="B2314">
        <v>5.6</v>
      </c>
    </row>
    <row r="2315" spans="1:2" x14ac:dyDescent="0.3">
      <c r="A2315">
        <v>88</v>
      </c>
      <c r="B2315">
        <v>7.6</v>
      </c>
    </row>
    <row r="2316" spans="1:2" x14ac:dyDescent="0.3">
      <c r="A2316">
        <v>113</v>
      </c>
      <c r="B2316">
        <v>7.2</v>
      </c>
    </row>
    <row r="2317" spans="1:2" x14ac:dyDescent="0.3">
      <c r="A2317">
        <v>101</v>
      </c>
      <c r="B2317">
        <v>5.7</v>
      </c>
    </row>
    <row r="2318" spans="1:2" x14ac:dyDescent="0.3">
      <c r="A2318">
        <v>105</v>
      </c>
      <c r="B2318">
        <v>5.2</v>
      </c>
    </row>
    <row r="2319" spans="1:2" x14ac:dyDescent="0.3">
      <c r="A2319">
        <v>125</v>
      </c>
      <c r="B2319">
        <v>7.7</v>
      </c>
    </row>
    <row r="2320" spans="1:2" x14ac:dyDescent="0.3">
      <c r="A2320">
        <v>100</v>
      </c>
      <c r="B2320">
        <v>7</v>
      </c>
    </row>
    <row r="2321" spans="1:2" x14ac:dyDescent="0.3">
      <c r="A2321">
        <v>112</v>
      </c>
      <c r="B2321">
        <v>6</v>
      </c>
    </row>
    <row r="2322" spans="1:2" x14ac:dyDescent="0.3">
      <c r="A2322">
        <v>112</v>
      </c>
      <c r="B2322">
        <v>6.6</v>
      </c>
    </row>
    <row r="2323" spans="1:2" x14ac:dyDescent="0.3">
      <c r="A2323">
        <v>95</v>
      </c>
      <c r="B2323">
        <v>6.8</v>
      </c>
    </row>
    <row r="2324" spans="1:2" x14ac:dyDescent="0.3">
      <c r="A2324">
        <v>110</v>
      </c>
      <c r="B2324">
        <v>7.2</v>
      </c>
    </row>
    <row r="2325" spans="1:2" x14ac:dyDescent="0.3">
      <c r="A2325">
        <v>118</v>
      </c>
      <c r="B2325">
        <v>7.2</v>
      </c>
    </row>
    <row r="2326" spans="1:2" x14ac:dyDescent="0.3">
      <c r="A2326">
        <v>97</v>
      </c>
      <c r="B2326">
        <v>2.8</v>
      </c>
    </row>
    <row r="2327" spans="1:2" x14ac:dyDescent="0.3">
      <c r="A2327">
        <v>120</v>
      </c>
      <c r="B2327">
        <v>6.6</v>
      </c>
    </row>
    <row r="2328" spans="1:2" x14ac:dyDescent="0.3">
      <c r="A2328">
        <v>135</v>
      </c>
      <c r="B2328">
        <v>6.7</v>
      </c>
    </row>
    <row r="2329" spans="1:2" x14ac:dyDescent="0.3">
      <c r="A2329">
        <v>101</v>
      </c>
      <c r="B2329">
        <v>7</v>
      </c>
    </row>
    <row r="2330" spans="1:2" x14ac:dyDescent="0.3">
      <c r="A2330">
        <v>92</v>
      </c>
      <c r="B2330">
        <v>4.4000000000000004</v>
      </c>
    </row>
    <row r="2331" spans="1:2" x14ac:dyDescent="0.3">
      <c r="A2331">
        <v>92</v>
      </c>
      <c r="B2331">
        <v>6.2</v>
      </c>
    </row>
    <row r="2332" spans="1:2" x14ac:dyDescent="0.3">
      <c r="A2332">
        <v>161</v>
      </c>
      <c r="B2332">
        <v>7.3</v>
      </c>
    </row>
    <row r="2333" spans="1:2" x14ac:dyDescent="0.3">
      <c r="A2333">
        <v>92</v>
      </c>
      <c r="B2333">
        <v>5.0999999999999996</v>
      </c>
    </row>
    <row r="2334" spans="1:2" x14ac:dyDescent="0.3">
      <c r="A2334">
        <v>122</v>
      </c>
      <c r="B2334">
        <v>6.6</v>
      </c>
    </row>
    <row r="2335" spans="1:2" x14ac:dyDescent="0.3">
      <c r="A2335">
        <v>91</v>
      </c>
      <c r="B2335">
        <v>4.5</v>
      </c>
    </row>
    <row r="2336" spans="1:2" x14ac:dyDescent="0.3">
      <c r="A2336">
        <v>93</v>
      </c>
      <c r="B2336">
        <v>5.9</v>
      </c>
    </row>
    <row r="2337" spans="1:2" x14ac:dyDescent="0.3">
      <c r="A2337">
        <v>94</v>
      </c>
      <c r="B2337">
        <v>6.6</v>
      </c>
    </row>
    <row r="2338" spans="1:2" x14ac:dyDescent="0.3">
      <c r="A2338">
        <v>95</v>
      </c>
      <c r="B2338">
        <v>6.5</v>
      </c>
    </row>
    <row r="2339" spans="1:2" x14ac:dyDescent="0.3">
      <c r="A2339">
        <v>105</v>
      </c>
      <c r="B2339">
        <v>7.3</v>
      </c>
    </row>
    <row r="2340" spans="1:2" x14ac:dyDescent="0.3">
      <c r="A2340">
        <v>103</v>
      </c>
      <c r="B2340">
        <v>7.5</v>
      </c>
    </row>
    <row r="2341" spans="1:2" x14ac:dyDescent="0.3">
      <c r="A2341">
        <v>102</v>
      </c>
      <c r="B2341">
        <v>5.9</v>
      </c>
    </row>
    <row r="2342" spans="1:2" x14ac:dyDescent="0.3">
      <c r="A2342">
        <v>116</v>
      </c>
      <c r="B2342">
        <v>7.4</v>
      </c>
    </row>
    <row r="2343" spans="1:2" x14ac:dyDescent="0.3">
      <c r="A2343">
        <v>110</v>
      </c>
      <c r="B2343">
        <v>6.9</v>
      </c>
    </row>
    <row r="2344" spans="1:2" x14ac:dyDescent="0.3">
      <c r="A2344">
        <v>120</v>
      </c>
      <c r="B2344">
        <v>7.9</v>
      </c>
    </row>
    <row r="2345" spans="1:2" x14ac:dyDescent="0.3">
      <c r="A2345">
        <v>122</v>
      </c>
      <c r="B2345">
        <v>8.4</v>
      </c>
    </row>
    <row r="2346" spans="1:2" x14ac:dyDescent="0.3">
      <c r="A2346">
        <v>118</v>
      </c>
      <c r="B2346">
        <v>8</v>
      </c>
    </row>
    <row r="2347" spans="1:2" x14ac:dyDescent="0.3">
      <c r="A2347">
        <v>107</v>
      </c>
      <c r="B2347">
        <v>6</v>
      </c>
    </row>
    <row r="2348" spans="1:2" x14ac:dyDescent="0.3">
      <c r="A2348">
        <v>102</v>
      </c>
      <c r="B2348">
        <v>6.8</v>
      </c>
    </row>
    <row r="2349" spans="1:2" x14ac:dyDescent="0.3">
      <c r="A2349">
        <v>154</v>
      </c>
      <c r="B2349">
        <v>7.8</v>
      </c>
    </row>
    <row r="2350" spans="1:2" x14ac:dyDescent="0.3">
      <c r="A2350">
        <v>114</v>
      </c>
      <c r="B2350">
        <v>8.1</v>
      </c>
    </row>
    <row r="2351" spans="1:2" x14ac:dyDescent="0.3">
      <c r="A2351">
        <v>109</v>
      </c>
      <c r="B2351">
        <v>6.1</v>
      </c>
    </row>
    <row r="2352" spans="1:2" x14ac:dyDescent="0.3">
      <c r="A2352">
        <v>94</v>
      </c>
      <c r="B2352">
        <v>6.2</v>
      </c>
    </row>
    <row r="2353" spans="1:2" x14ac:dyDescent="0.3">
      <c r="A2353">
        <v>100</v>
      </c>
      <c r="B2353">
        <v>6.2</v>
      </c>
    </row>
    <row r="2354" spans="1:2" x14ac:dyDescent="0.3">
      <c r="A2354">
        <v>98</v>
      </c>
      <c r="B2354">
        <v>7.4</v>
      </c>
    </row>
    <row r="2355" spans="1:2" x14ac:dyDescent="0.3">
      <c r="A2355">
        <v>102</v>
      </c>
      <c r="B2355">
        <v>6.6</v>
      </c>
    </row>
    <row r="2356" spans="1:2" x14ac:dyDescent="0.3">
      <c r="A2356">
        <v>94</v>
      </c>
      <c r="B2356">
        <v>7.3</v>
      </c>
    </row>
    <row r="2357" spans="1:2" x14ac:dyDescent="0.3">
      <c r="A2357">
        <v>92</v>
      </c>
      <c r="B2357">
        <v>7.5</v>
      </c>
    </row>
    <row r="2358" spans="1:2" x14ac:dyDescent="0.3">
      <c r="A2358">
        <v>113</v>
      </c>
      <c r="B2358">
        <v>5.6</v>
      </c>
    </row>
    <row r="2359" spans="1:2" x14ac:dyDescent="0.3">
      <c r="A2359">
        <v>115</v>
      </c>
      <c r="B2359">
        <v>7.3</v>
      </c>
    </row>
    <row r="2360" spans="1:2" x14ac:dyDescent="0.3">
      <c r="A2360">
        <v>95</v>
      </c>
      <c r="B2360">
        <v>6.4</v>
      </c>
    </row>
    <row r="2361" spans="1:2" x14ac:dyDescent="0.3">
      <c r="A2361">
        <v>87</v>
      </c>
      <c r="B2361">
        <v>5</v>
      </c>
    </row>
    <row r="2362" spans="1:2" x14ac:dyDescent="0.3">
      <c r="A2362">
        <v>88</v>
      </c>
      <c r="B2362">
        <v>5.4</v>
      </c>
    </row>
    <row r="2363" spans="1:2" x14ac:dyDescent="0.3">
      <c r="A2363">
        <v>97</v>
      </c>
      <c r="B2363">
        <v>7.1</v>
      </c>
    </row>
    <row r="2364" spans="1:2" x14ac:dyDescent="0.3">
      <c r="A2364">
        <v>94</v>
      </c>
      <c r="B2364">
        <v>5.3</v>
      </c>
    </row>
    <row r="2365" spans="1:2" x14ac:dyDescent="0.3">
      <c r="A2365">
        <v>112</v>
      </c>
      <c r="B2365">
        <v>6.5</v>
      </c>
    </row>
    <row r="2366" spans="1:2" x14ac:dyDescent="0.3">
      <c r="A2366">
        <v>98</v>
      </c>
      <c r="B2366">
        <v>6.2</v>
      </c>
    </row>
    <row r="2367" spans="1:2" x14ac:dyDescent="0.3">
      <c r="A2367">
        <v>104</v>
      </c>
      <c r="B2367">
        <v>6.4</v>
      </c>
    </row>
    <row r="2368" spans="1:2" x14ac:dyDescent="0.3">
      <c r="A2368">
        <v>120</v>
      </c>
      <c r="B2368">
        <v>6.9</v>
      </c>
    </row>
    <row r="2369" spans="1:2" x14ac:dyDescent="0.3">
      <c r="A2369">
        <v>99</v>
      </c>
      <c r="B2369">
        <v>5.7</v>
      </c>
    </row>
    <row r="2370" spans="1:2" x14ac:dyDescent="0.3">
      <c r="A2370">
        <v>109</v>
      </c>
      <c r="B2370">
        <v>7.7</v>
      </c>
    </row>
    <row r="2371" spans="1:2" x14ac:dyDescent="0.3">
      <c r="A2371">
        <v>106</v>
      </c>
      <c r="B2371">
        <v>5.6</v>
      </c>
    </row>
    <row r="2372" spans="1:2" x14ac:dyDescent="0.3">
      <c r="A2372">
        <v>123</v>
      </c>
      <c r="B2372">
        <v>7.7</v>
      </c>
    </row>
    <row r="2373" spans="1:2" x14ac:dyDescent="0.3">
      <c r="A2373">
        <v>86</v>
      </c>
      <c r="B2373">
        <v>5.0999999999999996</v>
      </c>
    </row>
    <row r="2374" spans="1:2" x14ac:dyDescent="0.3">
      <c r="A2374">
        <v>120</v>
      </c>
      <c r="B2374">
        <v>6.8</v>
      </c>
    </row>
    <row r="2375" spans="1:2" x14ac:dyDescent="0.3">
      <c r="A2375">
        <v>227</v>
      </c>
      <c r="B2375">
        <v>8.4</v>
      </c>
    </row>
    <row r="2376" spans="1:2" x14ac:dyDescent="0.3">
      <c r="A2376">
        <v>119</v>
      </c>
      <c r="B2376">
        <v>4.9000000000000004</v>
      </c>
    </row>
    <row r="2377" spans="1:2" x14ac:dyDescent="0.3">
      <c r="A2377">
        <v>115</v>
      </c>
      <c r="B2377">
        <v>7.1</v>
      </c>
    </row>
    <row r="2378" spans="1:2" x14ac:dyDescent="0.3">
      <c r="A2378">
        <v>114</v>
      </c>
      <c r="B2378">
        <v>6.6</v>
      </c>
    </row>
    <row r="2379" spans="1:2" x14ac:dyDescent="0.3">
      <c r="A2379">
        <v>90</v>
      </c>
      <c r="B2379">
        <v>6.1</v>
      </c>
    </row>
    <row r="2380" spans="1:2" x14ac:dyDescent="0.3">
      <c r="A2380">
        <v>94</v>
      </c>
      <c r="B2380">
        <v>4.0999999999999996</v>
      </c>
    </row>
    <row r="2381" spans="1:2" x14ac:dyDescent="0.3">
      <c r="A2381">
        <v>98</v>
      </c>
      <c r="B2381">
        <v>8.1</v>
      </c>
    </row>
    <row r="2382" spans="1:2" x14ac:dyDescent="0.3">
      <c r="A2382">
        <v>126</v>
      </c>
      <c r="B2382">
        <v>7.6</v>
      </c>
    </row>
    <row r="2383" spans="1:2" x14ac:dyDescent="0.3">
      <c r="A2383">
        <v>100</v>
      </c>
      <c r="B2383">
        <v>7.8</v>
      </c>
    </row>
    <row r="2384" spans="1:2" x14ac:dyDescent="0.3">
      <c r="A2384">
        <v>89</v>
      </c>
      <c r="B2384">
        <v>4.5999999999999996</v>
      </c>
    </row>
    <row r="2385" spans="1:2" x14ac:dyDescent="0.3">
      <c r="A2385">
        <v>111</v>
      </c>
      <c r="B2385">
        <v>6</v>
      </c>
    </row>
    <row r="2386" spans="1:2" x14ac:dyDescent="0.3">
      <c r="A2386">
        <v>100</v>
      </c>
      <c r="B2386">
        <v>7</v>
      </c>
    </row>
    <row r="2387" spans="1:2" x14ac:dyDescent="0.3">
      <c r="A2387">
        <v>115</v>
      </c>
      <c r="B2387">
        <v>6.7</v>
      </c>
    </row>
    <row r="2388" spans="1:2" x14ac:dyDescent="0.3">
      <c r="A2388">
        <v>106</v>
      </c>
      <c r="B2388">
        <v>6.4</v>
      </c>
    </row>
    <row r="2389" spans="1:2" x14ac:dyDescent="0.3">
      <c r="A2389">
        <v>124</v>
      </c>
      <c r="B2389">
        <v>7.2</v>
      </c>
    </row>
    <row r="2390" spans="1:2" x14ac:dyDescent="0.3">
      <c r="A2390">
        <v>107</v>
      </c>
      <c r="B2390">
        <v>7.4</v>
      </c>
    </row>
    <row r="2391" spans="1:2" x14ac:dyDescent="0.3">
      <c r="A2391">
        <v>99</v>
      </c>
      <c r="B2391">
        <v>4.8</v>
      </c>
    </row>
    <row r="2392" spans="1:2" x14ac:dyDescent="0.3">
      <c r="A2392">
        <v>90</v>
      </c>
      <c r="B2392">
        <v>4</v>
      </c>
    </row>
    <row r="2393" spans="1:2" x14ac:dyDescent="0.3">
      <c r="A2393">
        <v>101</v>
      </c>
      <c r="B2393">
        <v>6.2</v>
      </c>
    </row>
    <row r="2394" spans="1:2" x14ac:dyDescent="0.3">
      <c r="A2394">
        <v>119</v>
      </c>
      <c r="B2394">
        <v>7.7</v>
      </c>
    </row>
    <row r="2395" spans="1:2" x14ac:dyDescent="0.3">
      <c r="A2395">
        <v>103</v>
      </c>
      <c r="B2395">
        <v>6.7</v>
      </c>
    </row>
    <row r="2396" spans="1:2" x14ac:dyDescent="0.3">
      <c r="A2396">
        <v>134</v>
      </c>
      <c r="B2396">
        <v>7.9</v>
      </c>
    </row>
    <row r="2397" spans="1:2" x14ac:dyDescent="0.3">
      <c r="A2397">
        <v>155</v>
      </c>
      <c r="B2397">
        <v>7.9</v>
      </c>
    </row>
    <row r="2398" spans="1:2" x14ac:dyDescent="0.3">
      <c r="A2398">
        <v>94</v>
      </c>
      <c r="B2398">
        <v>5.5</v>
      </c>
    </row>
    <row r="2399" spans="1:2" x14ac:dyDescent="0.3">
      <c r="A2399">
        <v>95</v>
      </c>
      <c r="B2399">
        <v>6.2</v>
      </c>
    </row>
    <row r="2400" spans="1:2" x14ac:dyDescent="0.3">
      <c r="A2400">
        <v>89</v>
      </c>
      <c r="B2400">
        <v>5.0999999999999996</v>
      </c>
    </row>
    <row r="2401" spans="1:2" x14ac:dyDescent="0.3">
      <c r="A2401">
        <v>97</v>
      </c>
      <c r="B2401">
        <v>4.0999999999999996</v>
      </c>
    </row>
    <row r="2402" spans="1:2" x14ac:dyDescent="0.3">
      <c r="A2402">
        <v>90</v>
      </c>
      <c r="B2402">
        <v>6.7</v>
      </c>
    </row>
    <row r="2403" spans="1:2" x14ac:dyDescent="0.3">
      <c r="A2403">
        <v>92</v>
      </c>
      <c r="B2403">
        <v>4.7</v>
      </c>
    </row>
    <row r="2404" spans="1:2" x14ac:dyDescent="0.3">
      <c r="A2404">
        <v>100</v>
      </c>
      <c r="B2404">
        <v>6.4</v>
      </c>
    </row>
    <row r="2405" spans="1:2" x14ac:dyDescent="0.3">
      <c r="A2405">
        <v>117</v>
      </c>
      <c r="B2405">
        <v>6.3</v>
      </c>
    </row>
    <row r="2406" spans="1:2" x14ac:dyDescent="0.3">
      <c r="A2406">
        <v>84</v>
      </c>
      <c r="B2406">
        <v>5.5</v>
      </c>
    </row>
    <row r="2407" spans="1:2" x14ac:dyDescent="0.3">
      <c r="A2407">
        <v>140</v>
      </c>
      <c r="B2407">
        <v>7.3</v>
      </c>
    </row>
    <row r="2408" spans="1:2" x14ac:dyDescent="0.3">
      <c r="A2408">
        <v>108</v>
      </c>
      <c r="B2408">
        <v>6.3</v>
      </c>
    </row>
    <row r="2409" spans="1:2" x14ac:dyDescent="0.3">
      <c r="A2409">
        <v>109</v>
      </c>
      <c r="B2409">
        <v>4.9000000000000004</v>
      </c>
    </row>
    <row r="2410" spans="1:2" x14ac:dyDescent="0.3">
      <c r="A2410">
        <v>131</v>
      </c>
      <c r="B2410">
        <v>7.6</v>
      </c>
    </row>
    <row r="2411" spans="1:2" x14ac:dyDescent="0.3">
      <c r="A2411">
        <v>114</v>
      </c>
      <c r="B2411">
        <v>6</v>
      </c>
    </row>
    <row r="2412" spans="1:2" x14ac:dyDescent="0.3">
      <c r="A2412">
        <v>97</v>
      </c>
      <c r="B2412">
        <v>6.2</v>
      </c>
    </row>
    <row r="2413" spans="1:2" x14ac:dyDescent="0.3">
      <c r="A2413">
        <v>122</v>
      </c>
      <c r="B2413">
        <v>6.8</v>
      </c>
    </row>
    <row r="2414" spans="1:2" x14ac:dyDescent="0.3">
      <c r="A2414">
        <v>87</v>
      </c>
      <c r="B2414">
        <v>4.5</v>
      </c>
    </row>
    <row r="2415" spans="1:2" x14ac:dyDescent="0.3">
      <c r="A2415">
        <v>85</v>
      </c>
      <c r="B2415">
        <v>5.7</v>
      </c>
    </row>
    <row r="2416" spans="1:2" x14ac:dyDescent="0.3">
      <c r="A2416">
        <v>101</v>
      </c>
      <c r="B2416">
        <v>4.5999999999999996</v>
      </c>
    </row>
    <row r="2417" spans="1:2" x14ac:dyDescent="0.3">
      <c r="A2417">
        <v>121</v>
      </c>
      <c r="B2417">
        <v>6.2</v>
      </c>
    </row>
    <row r="2418" spans="1:2" x14ac:dyDescent="0.3">
      <c r="A2418">
        <v>107</v>
      </c>
      <c r="B2418">
        <v>7</v>
      </c>
    </row>
    <row r="2419" spans="1:2" x14ac:dyDescent="0.3">
      <c r="A2419">
        <v>111</v>
      </c>
      <c r="B2419">
        <v>6.9</v>
      </c>
    </row>
    <row r="2420" spans="1:2" x14ac:dyDescent="0.3">
      <c r="A2420">
        <v>97</v>
      </c>
      <c r="B2420">
        <v>6.7</v>
      </c>
    </row>
    <row r="2421" spans="1:2" x14ac:dyDescent="0.3">
      <c r="A2421">
        <v>97</v>
      </c>
      <c r="B2421">
        <v>5.6</v>
      </c>
    </row>
    <row r="2422" spans="1:2" x14ac:dyDescent="0.3">
      <c r="A2422">
        <v>125</v>
      </c>
      <c r="B2422">
        <v>6.6</v>
      </c>
    </row>
    <row r="2423" spans="1:2" x14ac:dyDescent="0.3">
      <c r="A2423">
        <v>124</v>
      </c>
      <c r="B2423">
        <v>6.4</v>
      </c>
    </row>
    <row r="2424" spans="1:2" x14ac:dyDescent="0.3">
      <c r="A2424">
        <v>76</v>
      </c>
      <c r="B2424">
        <v>2.8</v>
      </c>
    </row>
    <row r="2425" spans="1:2" x14ac:dyDescent="0.3">
      <c r="A2425">
        <v>107</v>
      </c>
      <c r="B2425">
        <v>5.4</v>
      </c>
    </row>
    <row r="2426" spans="1:2" x14ac:dyDescent="0.3">
      <c r="A2426">
        <v>91</v>
      </c>
      <c r="B2426">
        <v>5</v>
      </c>
    </row>
    <row r="2427" spans="1:2" x14ac:dyDescent="0.3">
      <c r="A2427">
        <v>96</v>
      </c>
      <c r="B2427">
        <v>5.0999999999999996</v>
      </c>
    </row>
    <row r="2428" spans="1:2" x14ac:dyDescent="0.3">
      <c r="A2428">
        <v>142</v>
      </c>
      <c r="B2428">
        <v>8</v>
      </c>
    </row>
    <row r="2429" spans="1:2" x14ac:dyDescent="0.3">
      <c r="A2429">
        <v>103</v>
      </c>
      <c r="B2429">
        <v>5.9</v>
      </c>
    </row>
    <row r="2430" spans="1:2" x14ac:dyDescent="0.3">
      <c r="A2430">
        <v>117</v>
      </c>
      <c r="B2430">
        <v>8.1999999999999993</v>
      </c>
    </row>
    <row r="2431" spans="1:2" x14ac:dyDescent="0.3">
      <c r="A2431">
        <v>116</v>
      </c>
      <c r="B2431">
        <v>7</v>
      </c>
    </row>
    <row r="2432" spans="1:2" x14ac:dyDescent="0.3">
      <c r="A2432">
        <v>118</v>
      </c>
      <c r="B2432">
        <v>6.6</v>
      </c>
    </row>
    <row r="2433" spans="1:2" x14ac:dyDescent="0.3">
      <c r="A2433">
        <v>108</v>
      </c>
      <c r="B2433">
        <v>6.7</v>
      </c>
    </row>
    <row r="2434" spans="1:2" x14ac:dyDescent="0.3">
      <c r="A2434">
        <v>94</v>
      </c>
      <c r="B2434">
        <v>5.5</v>
      </c>
    </row>
    <row r="2435" spans="1:2" x14ac:dyDescent="0.3">
      <c r="A2435">
        <v>97</v>
      </c>
      <c r="B2435">
        <v>4.9000000000000004</v>
      </c>
    </row>
    <row r="2436" spans="1:2" x14ac:dyDescent="0.3">
      <c r="A2436">
        <v>97</v>
      </c>
      <c r="B2436">
        <v>6.9</v>
      </c>
    </row>
    <row r="2437" spans="1:2" x14ac:dyDescent="0.3">
      <c r="A2437">
        <v>91</v>
      </c>
      <c r="B2437">
        <v>5.6</v>
      </c>
    </row>
    <row r="2438" spans="1:2" x14ac:dyDescent="0.3">
      <c r="A2438">
        <v>107</v>
      </c>
      <c r="B2438">
        <v>8</v>
      </c>
    </row>
    <row r="2439" spans="1:2" x14ac:dyDescent="0.3">
      <c r="A2439">
        <v>95</v>
      </c>
      <c r="B2439">
        <v>5.3</v>
      </c>
    </row>
    <row r="2440" spans="1:2" x14ac:dyDescent="0.3">
      <c r="A2440">
        <v>102</v>
      </c>
      <c r="B2440">
        <v>6.2</v>
      </c>
    </row>
    <row r="2441" spans="1:2" x14ac:dyDescent="0.3">
      <c r="A2441">
        <v>88</v>
      </c>
      <c r="B2441">
        <v>5.3</v>
      </c>
    </row>
    <row r="2442" spans="1:2" x14ac:dyDescent="0.3">
      <c r="A2442">
        <v>106</v>
      </c>
      <c r="B2442">
        <v>6.6</v>
      </c>
    </row>
    <row r="2443" spans="1:2" x14ac:dyDescent="0.3">
      <c r="A2443">
        <v>92</v>
      </c>
      <c r="B2443">
        <v>7.2</v>
      </c>
    </row>
    <row r="2444" spans="1:2" x14ac:dyDescent="0.3">
      <c r="A2444">
        <v>105</v>
      </c>
      <c r="B2444">
        <v>4.5999999999999996</v>
      </c>
    </row>
    <row r="2445" spans="1:2" x14ac:dyDescent="0.3">
      <c r="A2445">
        <v>107</v>
      </c>
      <c r="B2445">
        <v>7.5</v>
      </c>
    </row>
    <row r="2446" spans="1:2" x14ac:dyDescent="0.3">
      <c r="A2446">
        <v>120</v>
      </c>
      <c r="B2446">
        <v>6.5</v>
      </c>
    </row>
    <row r="2447" spans="1:2" x14ac:dyDescent="0.3">
      <c r="A2447">
        <v>103</v>
      </c>
      <c r="B2447">
        <v>7.6</v>
      </c>
    </row>
    <row r="2448" spans="1:2" x14ac:dyDescent="0.3">
      <c r="A2448">
        <v>92</v>
      </c>
      <c r="B2448">
        <v>6.2</v>
      </c>
    </row>
    <row r="2449" spans="1:2" x14ac:dyDescent="0.3">
      <c r="A2449">
        <v>147</v>
      </c>
      <c r="B2449">
        <v>8</v>
      </c>
    </row>
    <row r="2450" spans="1:2" x14ac:dyDescent="0.3">
      <c r="A2450">
        <v>98</v>
      </c>
      <c r="B2450">
        <v>6.3</v>
      </c>
    </row>
    <row r="2451" spans="1:2" x14ac:dyDescent="0.3">
      <c r="A2451">
        <v>103</v>
      </c>
      <c r="B2451">
        <v>7.2</v>
      </c>
    </row>
    <row r="2452" spans="1:2" x14ac:dyDescent="0.3">
      <c r="A2452">
        <v>111</v>
      </c>
      <c r="B2452">
        <v>6.7</v>
      </c>
    </row>
    <row r="2453" spans="1:2" x14ac:dyDescent="0.3">
      <c r="A2453">
        <v>98</v>
      </c>
      <c r="B2453">
        <v>5.3</v>
      </c>
    </row>
    <row r="2454" spans="1:2" x14ac:dyDescent="0.3">
      <c r="A2454">
        <v>111</v>
      </c>
      <c r="B2454">
        <v>6.3</v>
      </c>
    </row>
    <row r="2455" spans="1:2" x14ac:dyDescent="0.3">
      <c r="A2455">
        <v>111</v>
      </c>
      <c r="B2455">
        <v>6.5</v>
      </c>
    </row>
    <row r="2456" spans="1:2" x14ac:dyDescent="0.3">
      <c r="A2456">
        <v>145</v>
      </c>
      <c r="B2456">
        <v>8.3000000000000007</v>
      </c>
    </row>
    <row r="2457" spans="1:2" x14ac:dyDescent="0.3">
      <c r="A2457">
        <v>84</v>
      </c>
      <c r="B2457">
        <v>7.2</v>
      </c>
    </row>
    <row r="2458" spans="1:2" x14ac:dyDescent="0.3">
      <c r="A2458">
        <v>115</v>
      </c>
      <c r="B2458">
        <v>6.8</v>
      </c>
    </row>
    <row r="2459" spans="1:2" x14ac:dyDescent="0.3">
      <c r="A2459">
        <v>105</v>
      </c>
      <c r="B2459">
        <v>6.4</v>
      </c>
    </row>
    <row r="2460" spans="1:2" x14ac:dyDescent="0.3">
      <c r="A2460">
        <v>98</v>
      </c>
      <c r="B2460">
        <v>6.9</v>
      </c>
    </row>
    <row r="2461" spans="1:2" x14ac:dyDescent="0.3">
      <c r="A2461">
        <v>110</v>
      </c>
      <c r="B2461">
        <v>6.2</v>
      </c>
    </row>
    <row r="2462" spans="1:2" x14ac:dyDescent="0.3">
      <c r="A2462">
        <v>103</v>
      </c>
      <c r="B2462">
        <v>6.1</v>
      </c>
    </row>
    <row r="2463" spans="1:2" x14ac:dyDescent="0.3">
      <c r="A2463">
        <v>90</v>
      </c>
      <c r="B2463">
        <v>5.0999999999999996</v>
      </c>
    </row>
    <row r="2464" spans="1:2" x14ac:dyDescent="0.3">
      <c r="A2464">
        <v>105</v>
      </c>
      <c r="B2464">
        <v>4.5</v>
      </c>
    </row>
    <row r="2465" spans="1:2" x14ac:dyDescent="0.3">
      <c r="A2465">
        <v>93</v>
      </c>
      <c r="B2465">
        <v>5.9</v>
      </c>
    </row>
    <row r="2466" spans="1:2" x14ac:dyDescent="0.3">
      <c r="A2466">
        <v>101</v>
      </c>
      <c r="B2466">
        <v>8.1</v>
      </c>
    </row>
    <row r="2467" spans="1:2" x14ac:dyDescent="0.3">
      <c r="A2467">
        <v>115</v>
      </c>
      <c r="B2467">
        <v>5.7</v>
      </c>
    </row>
    <row r="2468" spans="1:2" x14ac:dyDescent="0.3">
      <c r="A2468">
        <v>120</v>
      </c>
      <c r="B2468">
        <v>6.8</v>
      </c>
    </row>
    <row r="2469" spans="1:2" x14ac:dyDescent="0.3">
      <c r="A2469">
        <v>111</v>
      </c>
      <c r="B2469">
        <v>7.5</v>
      </c>
    </row>
    <row r="2470" spans="1:2" x14ac:dyDescent="0.3">
      <c r="A2470">
        <v>131</v>
      </c>
      <c r="B2470">
        <v>8.3000000000000007</v>
      </c>
    </row>
    <row r="2471" spans="1:2" x14ac:dyDescent="0.3">
      <c r="A2471">
        <v>139</v>
      </c>
      <c r="B2471">
        <v>7.4</v>
      </c>
    </row>
    <row r="2472" spans="1:2" x14ac:dyDescent="0.3">
      <c r="A2472">
        <v>120</v>
      </c>
      <c r="B2472">
        <v>8</v>
      </c>
    </row>
    <row r="2473" spans="1:2" x14ac:dyDescent="0.3">
      <c r="A2473">
        <v>119</v>
      </c>
      <c r="B2473">
        <v>6.9</v>
      </c>
    </row>
    <row r="2474" spans="1:2" x14ac:dyDescent="0.3">
      <c r="A2474">
        <v>125</v>
      </c>
      <c r="B2474">
        <v>6.9</v>
      </c>
    </row>
    <row r="2475" spans="1:2" x14ac:dyDescent="0.3">
      <c r="A2475">
        <v>108</v>
      </c>
      <c r="B2475">
        <v>5.5</v>
      </c>
    </row>
    <row r="2476" spans="1:2" x14ac:dyDescent="0.3">
      <c r="A2476">
        <v>145</v>
      </c>
      <c r="B2476">
        <v>7.2</v>
      </c>
    </row>
    <row r="2477" spans="1:2" x14ac:dyDescent="0.3">
      <c r="A2477">
        <v>98</v>
      </c>
      <c r="B2477">
        <v>6.9</v>
      </c>
    </row>
    <row r="2478" spans="1:2" x14ac:dyDescent="0.3">
      <c r="A2478">
        <v>101</v>
      </c>
      <c r="B2478">
        <v>5.5</v>
      </c>
    </row>
    <row r="2479" spans="1:2" x14ac:dyDescent="0.3">
      <c r="A2479">
        <v>109</v>
      </c>
      <c r="B2479">
        <v>5.2</v>
      </c>
    </row>
    <row r="2480" spans="1:2" x14ac:dyDescent="0.3">
      <c r="A2480">
        <v>123</v>
      </c>
      <c r="B2480">
        <v>7.1</v>
      </c>
    </row>
    <row r="2481" spans="1:2" x14ac:dyDescent="0.3">
      <c r="A2481">
        <v>99</v>
      </c>
      <c r="B2481">
        <v>5.5</v>
      </c>
    </row>
    <row r="2482" spans="1:2" x14ac:dyDescent="0.3">
      <c r="A2482">
        <v>107</v>
      </c>
      <c r="B2482">
        <v>6.7</v>
      </c>
    </row>
    <row r="2483" spans="1:2" x14ac:dyDescent="0.3">
      <c r="A2483">
        <v>81</v>
      </c>
      <c r="B2483">
        <v>5</v>
      </c>
    </row>
    <row r="2484" spans="1:2" x14ac:dyDescent="0.3">
      <c r="A2484">
        <v>105</v>
      </c>
      <c r="B2484">
        <v>6.4</v>
      </c>
    </row>
    <row r="2485" spans="1:2" x14ac:dyDescent="0.3">
      <c r="A2485">
        <v>82</v>
      </c>
      <c r="B2485">
        <v>6.6</v>
      </c>
    </row>
    <row r="2486" spans="1:2" x14ac:dyDescent="0.3">
      <c r="A2486">
        <v>109</v>
      </c>
      <c r="B2486">
        <v>5.9</v>
      </c>
    </row>
    <row r="2487" spans="1:2" x14ac:dyDescent="0.3">
      <c r="A2487">
        <v>95</v>
      </c>
      <c r="B2487">
        <v>5.7</v>
      </c>
    </row>
    <row r="2488" spans="1:2" x14ac:dyDescent="0.3">
      <c r="A2488">
        <v>100</v>
      </c>
      <c r="B2488">
        <v>4.5</v>
      </c>
    </row>
    <row r="2489" spans="1:2" x14ac:dyDescent="0.3">
      <c r="A2489">
        <v>91</v>
      </c>
      <c r="B2489">
        <v>5</v>
      </c>
    </row>
    <row r="2490" spans="1:2" x14ac:dyDescent="0.3">
      <c r="A2490">
        <v>90</v>
      </c>
      <c r="B2490">
        <v>4.5999999999999996</v>
      </c>
    </row>
    <row r="2491" spans="1:2" x14ac:dyDescent="0.3">
      <c r="A2491">
        <v>108</v>
      </c>
      <c r="B2491">
        <v>6.5</v>
      </c>
    </row>
    <row r="2492" spans="1:2" x14ac:dyDescent="0.3">
      <c r="A2492">
        <v>103</v>
      </c>
      <c r="B2492">
        <v>4.9000000000000004</v>
      </c>
    </row>
    <row r="2493" spans="1:2" x14ac:dyDescent="0.3">
      <c r="A2493">
        <v>96</v>
      </c>
      <c r="B2493">
        <v>6</v>
      </c>
    </row>
    <row r="2494" spans="1:2" x14ac:dyDescent="0.3">
      <c r="A2494">
        <v>117</v>
      </c>
      <c r="B2494">
        <v>6.9</v>
      </c>
    </row>
    <row r="2495" spans="1:2" x14ac:dyDescent="0.3">
      <c r="A2495">
        <v>93</v>
      </c>
      <c r="B2495">
        <v>5.7</v>
      </c>
    </row>
    <row r="2496" spans="1:2" x14ac:dyDescent="0.3">
      <c r="A2496">
        <v>115</v>
      </c>
      <c r="B2496">
        <v>6.9</v>
      </c>
    </row>
    <row r="2497" spans="1:2" x14ac:dyDescent="0.3">
      <c r="A2497">
        <v>85</v>
      </c>
      <c r="B2497">
        <v>4.4000000000000004</v>
      </c>
    </row>
    <row r="2498" spans="1:2" x14ac:dyDescent="0.3">
      <c r="A2498">
        <v>112</v>
      </c>
      <c r="B2498">
        <v>7</v>
      </c>
    </row>
    <row r="2499" spans="1:2" x14ac:dyDescent="0.3">
      <c r="A2499">
        <v>86</v>
      </c>
      <c r="B2499">
        <v>5.4</v>
      </c>
    </row>
    <row r="2500" spans="1:2" x14ac:dyDescent="0.3">
      <c r="A2500">
        <v>86</v>
      </c>
      <c r="B2500">
        <v>5.4</v>
      </c>
    </row>
    <row r="2501" spans="1:2" x14ac:dyDescent="0.3">
      <c r="A2501">
        <v>137</v>
      </c>
      <c r="B2501">
        <v>7.6</v>
      </c>
    </row>
    <row r="2502" spans="1:2" x14ac:dyDescent="0.3">
      <c r="A2502">
        <v>90</v>
      </c>
      <c r="B2502">
        <v>5.9</v>
      </c>
    </row>
    <row r="2503" spans="1:2" x14ac:dyDescent="0.3">
      <c r="A2503">
        <v>107</v>
      </c>
      <c r="B2503">
        <v>6.6</v>
      </c>
    </row>
    <row r="2504" spans="1:2" x14ac:dyDescent="0.3">
      <c r="A2504">
        <v>98</v>
      </c>
      <c r="B2504">
        <v>6.7</v>
      </c>
    </row>
    <row r="2505" spans="1:2" x14ac:dyDescent="0.3">
      <c r="A2505">
        <v>84</v>
      </c>
      <c r="B2505">
        <v>3.9</v>
      </c>
    </row>
    <row r="2506" spans="1:2" x14ac:dyDescent="0.3">
      <c r="A2506">
        <v>139</v>
      </c>
      <c r="B2506">
        <v>5.7</v>
      </c>
    </row>
    <row r="2507" spans="1:2" x14ac:dyDescent="0.3">
      <c r="A2507">
        <v>127</v>
      </c>
      <c r="B2507">
        <v>6.5</v>
      </c>
    </row>
    <row r="2508" spans="1:2" x14ac:dyDescent="0.3">
      <c r="A2508">
        <v>150</v>
      </c>
      <c r="B2508">
        <v>6.8</v>
      </c>
    </row>
    <row r="2509" spans="1:2" x14ac:dyDescent="0.3">
      <c r="A2509">
        <v>132</v>
      </c>
      <c r="B2509">
        <v>7.3</v>
      </c>
    </row>
    <row r="2510" spans="1:2" x14ac:dyDescent="0.3">
      <c r="A2510">
        <v>115</v>
      </c>
      <c r="B2510">
        <v>7</v>
      </c>
    </row>
    <row r="2511" spans="1:2" x14ac:dyDescent="0.3">
      <c r="A2511">
        <v>186</v>
      </c>
      <c r="B2511">
        <v>6.5</v>
      </c>
    </row>
    <row r="2512" spans="1:2" x14ac:dyDescent="0.3">
      <c r="A2512">
        <v>90</v>
      </c>
      <c r="B2512">
        <v>7.7</v>
      </c>
    </row>
    <row r="2513" spans="1:2" x14ac:dyDescent="0.3">
      <c r="A2513">
        <v>134</v>
      </c>
      <c r="B2513">
        <v>7.7</v>
      </c>
    </row>
    <row r="2514" spans="1:2" x14ac:dyDescent="0.3">
      <c r="A2514">
        <v>97</v>
      </c>
      <c r="B2514">
        <v>6.8</v>
      </c>
    </row>
    <row r="2515" spans="1:2" x14ac:dyDescent="0.3">
      <c r="A2515">
        <v>107</v>
      </c>
      <c r="B2515">
        <v>7.4</v>
      </c>
    </row>
    <row r="2516" spans="1:2" x14ac:dyDescent="0.3">
      <c r="A2516">
        <v>99</v>
      </c>
      <c r="B2516">
        <v>5.0999999999999996</v>
      </c>
    </row>
    <row r="2517" spans="1:2" x14ac:dyDescent="0.3">
      <c r="A2517">
        <v>124</v>
      </c>
      <c r="B2517">
        <v>7.4</v>
      </c>
    </row>
    <row r="2518" spans="1:2" x14ac:dyDescent="0.3">
      <c r="A2518">
        <v>110</v>
      </c>
      <c r="B2518">
        <v>7.2</v>
      </c>
    </row>
    <row r="2519" spans="1:2" x14ac:dyDescent="0.3">
      <c r="A2519">
        <v>178</v>
      </c>
      <c r="B2519">
        <v>8.3000000000000007</v>
      </c>
    </row>
    <row r="2520" spans="1:2" x14ac:dyDescent="0.3">
      <c r="A2520">
        <v>125</v>
      </c>
      <c r="B2520">
        <v>8.1</v>
      </c>
    </row>
    <row r="2521" spans="1:2" x14ac:dyDescent="0.3">
      <c r="A2521">
        <v>121</v>
      </c>
      <c r="B2521">
        <v>7.3</v>
      </c>
    </row>
    <row r="2522" spans="1:2" x14ac:dyDescent="0.3">
      <c r="A2522">
        <v>100</v>
      </c>
      <c r="B2522">
        <v>3.6</v>
      </c>
    </row>
    <row r="2523" spans="1:2" x14ac:dyDescent="0.3">
      <c r="A2523">
        <v>115</v>
      </c>
      <c r="B2523">
        <v>1.6</v>
      </c>
    </row>
    <row r="2524" spans="1:2" x14ac:dyDescent="0.3">
      <c r="A2524">
        <v>108</v>
      </c>
      <c r="B2524">
        <v>8</v>
      </c>
    </row>
    <row r="2525" spans="1:2" x14ac:dyDescent="0.3">
      <c r="A2525">
        <v>220</v>
      </c>
      <c r="B2525">
        <v>9</v>
      </c>
    </row>
    <row r="2526" spans="1:2" x14ac:dyDescent="0.3">
      <c r="A2526">
        <v>112</v>
      </c>
      <c r="B2526">
        <v>6.1</v>
      </c>
    </row>
    <row r="2527" spans="1:2" x14ac:dyDescent="0.3">
      <c r="A2527">
        <v>99</v>
      </c>
      <c r="B2527">
        <v>5.7</v>
      </c>
    </row>
    <row r="2528" spans="1:2" x14ac:dyDescent="0.3">
      <c r="A2528">
        <v>109</v>
      </c>
      <c r="B2528">
        <v>6.8</v>
      </c>
    </row>
    <row r="2529" spans="1:2" x14ac:dyDescent="0.3">
      <c r="A2529">
        <v>83</v>
      </c>
      <c r="B2529">
        <v>5.5</v>
      </c>
    </row>
    <row r="2530" spans="1:2" x14ac:dyDescent="0.3">
      <c r="A2530">
        <v>107</v>
      </c>
      <c r="B2530">
        <v>6.8</v>
      </c>
    </row>
    <row r="2531" spans="1:2" x14ac:dyDescent="0.3">
      <c r="A2531">
        <v>102</v>
      </c>
      <c r="B2531">
        <v>7.3</v>
      </c>
    </row>
    <row r="2532" spans="1:2" x14ac:dyDescent="0.3">
      <c r="A2532">
        <v>100</v>
      </c>
      <c r="B2532">
        <v>6.1</v>
      </c>
    </row>
    <row r="2533" spans="1:2" x14ac:dyDescent="0.3">
      <c r="A2533">
        <v>97</v>
      </c>
      <c r="B2533">
        <v>7.2</v>
      </c>
    </row>
    <row r="2534" spans="1:2" x14ac:dyDescent="0.3">
      <c r="A2534">
        <v>92</v>
      </c>
      <c r="B2534">
        <v>5.9</v>
      </c>
    </row>
    <row r="2535" spans="1:2" x14ac:dyDescent="0.3">
      <c r="A2535">
        <v>84</v>
      </c>
      <c r="B2535">
        <v>6.1</v>
      </c>
    </row>
    <row r="2536" spans="1:2" x14ac:dyDescent="0.3">
      <c r="A2536">
        <v>86</v>
      </c>
      <c r="B2536">
        <v>6.8</v>
      </c>
    </row>
    <row r="2537" spans="1:2" x14ac:dyDescent="0.3">
      <c r="A2537">
        <v>120</v>
      </c>
      <c r="B2537">
        <v>7.7</v>
      </c>
    </row>
    <row r="2538" spans="1:2" x14ac:dyDescent="0.3">
      <c r="A2538">
        <v>89</v>
      </c>
      <c r="B2538">
        <v>4.9000000000000004</v>
      </c>
    </row>
    <row r="2539" spans="1:2" x14ac:dyDescent="0.3">
      <c r="A2539">
        <v>117</v>
      </c>
      <c r="B2539">
        <v>6.1</v>
      </c>
    </row>
    <row r="2540" spans="1:2" x14ac:dyDescent="0.3">
      <c r="A2540">
        <v>97</v>
      </c>
      <c r="B2540">
        <v>2.5</v>
      </c>
    </row>
    <row r="2541" spans="1:2" x14ac:dyDescent="0.3">
      <c r="A2541">
        <v>91</v>
      </c>
      <c r="B2541">
        <v>6.1</v>
      </c>
    </row>
    <row r="2542" spans="1:2" x14ac:dyDescent="0.3">
      <c r="A2542">
        <v>100</v>
      </c>
      <c r="B2542">
        <v>5.9</v>
      </c>
    </row>
    <row r="2543" spans="1:2" x14ac:dyDescent="0.3">
      <c r="A2543">
        <v>72</v>
      </c>
      <c r="B2543">
        <v>5.7</v>
      </c>
    </row>
    <row r="2544" spans="1:2" x14ac:dyDescent="0.3">
      <c r="A2544">
        <v>84</v>
      </c>
      <c r="B2544">
        <v>5.6</v>
      </c>
    </row>
    <row r="2545" spans="1:2" x14ac:dyDescent="0.3">
      <c r="A2545">
        <v>126</v>
      </c>
      <c r="B2545">
        <v>7.2</v>
      </c>
    </row>
    <row r="2546" spans="1:2" x14ac:dyDescent="0.3">
      <c r="A2546">
        <v>108</v>
      </c>
      <c r="B2546">
        <v>7.7</v>
      </c>
    </row>
    <row r="2547" spans="1:2" x14ac:dyDescent="0.3">
      <c r="A2547">
        <v>112</v>
      </c>
      <c r="B2547">
        <v>7.8</v>
      </c>
    </row>
    <row r="2548" spans="1:2" x14ac:dyDescent="0.3">
      <c r="A2548">
        <v>90</v>
      </c>
      <c r="B2548">
        <v>6.1</v>
      </c>
    </row>
    <row r="2549" spans="1:2" x14ac:dyDescent="0.3">
      <c r="A2549">
        <v>91</v>
      </c>
      <c r="B2549">
        <v>5.8</v>
      </c>
    </row>
    <row r="2550" spans="1:2" x14ac:dyDescent="0.3">
      <c r="A2550">
        <v>135</v>
      </c>
      <c r="B2550">
        <v>6.5</v>
      </c>
    </row>
    <row r="2551" spans="1:2" x14ac:dyDescent="0.3">
      <c r="A2551">
        <v>141</v>
      </c>
      <c r="B2551">
        <v>7.9</v>
      </c>
    </row>
    <row r="2552" spans="1:2" x14ac:dyDescent="0.3">
      <c r="A2552">
        <v>104</v>
      </c>
      <c r="B2552">
        <v>6.3</v>
      </c>
    </row>
    <row r="2553" spans="1:2" x14ac:dyDescent="0.3">
      <c r="A2553">
        <v>84</v>
      </c>
      <c r="B2553">
        <v>3.8</v>
      </c>
    </row>
    <row r="2554" spans="1:2" x14ac:dyDescent="0.3">
      <c r="A2554">
        <v>118</v>
      </c>
      <c r="B2554">
        <v>8.3000000000000007</v>
      </c>
    </row>
    <row r="2555" spans="1:2" x14ac:dyDescent="0.3">
      <c r="A2555">
        <v>82</v>
      </c>
      <c r="B2555">
        <v>6.4</v>
      </c>
    </row>
    <row r="2556" spans="1:2" x14ac:dyDescent="0.3">
      <c r="A2556">
        <v>95</v>
      </c>
      <c r="B2556">
        <v>6.7</v>
      </c>
    </row>
    <row r="2557" spans="1:2" x14ac:dyDescent="0.3">
      <c r="A2557">
        <v>94</v>
      </c>
      <c r="B2557">
        <v>6.1</v>
      </c>
    </row>
    <row r="2558" spans="1:2" x14ac:dyDescent="0.3">
      <c r="A2558">
        <v>99</v>
      </c>
      <c r="B2558">
        <v>6</v>
      </c>
    </row>
    <row r="2559" spans="1:2" x14ac:dyDescent="0.3">
      <c r="A2559">
        <v>121</v>
      </c>
      <c r="B2559">
        <v>5.8</v>
      </c>
    </row>
    <row r="2560" spans="1:2" x14ac:dyDescent="0.3">
      <c r="A2560">
        <v>84</v>
      </c>
      <c r="B2560">
        <v>5.6</v>
      </c>
    </row>
    <row r="2561" spans="1:2" x14ac:dyDescent="0.3">
      <c r="A2561">
        <v>93</v>
      </c>
      <c r="B2561">
        <v>6.1</v>
      </c>
    </row>
    <row r="2562" spans="1:2" x14ac:dyDescent="0.3">
      <c r="A2562">
        <v>93</v>
      </c>
      <c r="B2562">
        <v>5.9</v>
      </c>
    </row>
    <row r="2563" spans="1:2" x14ac:dyDescent="0.3">
      <c r="A2563">
        <v>120</v>
      </c>
      <c r="B2563">
        <v>7.3</v>
      </c>
    </row>
    <row r="2564" spans="1:2" x14ac:dyDescent="0.3">
      <c r="A2564">
        <v>112</v>
      </c>
      <c r="B2564">
        <v>6.8</v>
      </c>
    </row>
    <row r="2565" spans="1:2" x14ac:dyDescent="0.3">
      <c r="A2565">
        <v>107</v>
      </c>
      <c r="B2565">
        <v>5.7</v>
      </c>
    </row>
    <row r="2566" spans="1:2" x14ac:dyDescent="0.3">
      <c r="A2566">
        <v>112</v>
      </c>
      <c r="B2566">
        <v>7.3</v>
      </c>
    </row>
    <row r="2567" spans="1:2" x14ac:dyDescent="0.3">
      <c r="A2567">
        <v>96</v>
      </c>
      <c r="B2567">
        <v>6.3</v>
      </c>
    </row>
    <row r="2568" spans="1:2" x14ac:dyDescent="0.3">
      <c r="A2568">
        <v>91</v>
      </c>
      <c r="B2568">
        <v>5.9</v>
      </c>
    </row>
    <row r="2569" spans="1:2" x14ac:dyDescent="0.3">
      <c r="A2569">
        <v>125</v>
      </c>
      <c r="B2569">
        <v>7.1</v>
      </c>
    </row>
    <row r="2570" spans="1:2" x14ac:dyDescent="0.3">
      <c r="A2570">
        <v>102</v>
      </c>
      <c r="B2570">
        <v>8</v>
      </c>
    </row>
    <row r="2571" spans="1:2" x14ac:dyDescent="0.3">
      <c r="A2571">
        <v>87</v>
      </c>
      <c r="B2571">
        <v>5.0999999999999996</v>
      </c>
    </row>
    <row r="2572" spans="1:2" x14ac:dyDescent="0.3">
      <c r="A2572">
        <v>118</v>
      </c>
      <c r="B2572">
        <v>7.1</v>
      </c>
    </row>
    <row r="2573" spans="1:2" x14ac:dyDescent="0.3">
      <c r="A2573">
        <v>115</v>
      </c>
      <c r="B2573">
        <v>6.5</v>
      </c>
    </row>
    <row r="2574" spans="1:2" x14ac:dyDescent="0.3">
      <c r="A2574">
        <v>91</v>
      </c>
      <c r="B2574">
        <v>4.5</v>
      </c>
    </row>
    <row r="2575" spans="1:2" x14ac:dyDescent="0.3">
      <c r="A2575">
        <v>88</v>
      </c>
      <c r="B2575">
        <v>6.6</v>
      </c>
    </row>
    <row r="2576" spans="1:2" x14ac:dyDescent="0.3">
      <c r="A2576">
        <v>127</v>
      </c>
      <c r="B2576">
        <v>4.3</v>
      </c>
    </row>
    <row r="2577" spans="1:2" x14ac:dyDescent="0.3">
      <c r="A2577">
        <v>94</v>
      </c>
      <c r="B2577">
        <v>6.7</v>
      </c>
    </row>
    <row r="2578" spans="1:2" x14ac:dyDescent="0.3">
      <c r="A2578">
        <v>115</v>
      </c>
      <c r="B2578">
        <v>6.8</v>
      </c>
    </row>
    <row r="2579" spans="1:2" x14ac:dyDescent="0.3">
      <c r="A2579">
        <v>90</v>
      </c>
      <c r="B2579">
        <v>5.4</v>
      </c>
    </row>
    <row r="2580" spans="1:2" x14ac:dyDescent="0.3">
      <c r="A2580">
        <v>102</v>
      </c>
      <c r="B2580">
        <v>6.6</v>
      </c>
    </row>
    <row r="2581" spans="1:2" x14ac:dyDescent="0.3">
      <c r="A2581">
        <v>117</v>
      </c>
      <c r="B2581">
        <v>7.3</v>
      </c>
    </row>
    <row r="2582" spans="1:2" x14ac:dyDescent="0.3">
      <c r="A2582">
        <v>109</v>
      </c>
      <c r="B2582">
        <v>6.9</v>
      </c>
    </row>
    <row r="2583" spans="1:2" x14ac:dyDescent="0.3">
      <c r="A2583">
        <v>121</v>
      </c>
      <c r="B2583">
        <v>8</v>
      </c>
    </row>
    <row r="2584" spans="1:2" x14ac:dyDescent="0.3">
      <c r="A2584">
        <v>100</v>
      </c>
      <c r="B2584">
        <v>7.8</v>
      </c>
    </row>
    <row r="2585" spans="1:2" x14ac:dyDescent="0.3">
      <c r="A2585">
        <v>109</v>
      </c>
      <c r="B2585">
        <v>6.1</v>
      </c>
    </row>
    <row r="2586" spans="1:2" x14ac:dyDescent="0.3">
      <c r="A2586">
        <v>101</v>
      </c>
      <c r="B2586">
        <v>5.0999999999999996</v>
      </c>
    </row>
    <row r="2587" spans="1:2" x14ac:dyDescent="0.3">
      <c r="A2587">
        <v>106</v>
      </c>
      <c r="B2587">
        <v>7.4</v>
      </c>
    </row>
    <row r="2588" spans="1:2" x14ac:dyDescent="0.3">
      <c r="A2588">
        <v>94</v>
      </c>
      <c r="B2588">
        <v>7.8</v>
      </c>
    </row>
    <row r="2589" spans="1:2" x14ac:dyDescent="0.3">
      <c r="A2589">
        <v>140</v>
      </c>
      <c r="B2589">
        <v>8</v>
      </c>
    </row>
    <row r="2590" spans="1:2" x14ac:dyDescent="0.3">
      <c r="A2590">
        <v>132</v>
      </c>
      <c r="B2590">
        <v>6.7</v>
      </c>
    </row>
    <row r="2591" spans="1:2" x14ac:dyDescent="0.3">
      <c r="A2591">
        <v>99</v>
      </c>
      <c r="B2591">
        <v>6.6</v>
      </c>
    </row>
    <row r="2592" spans="1:2" x14ac:dyDescent="0.3">
      <c r="A2592">
        <v>90</v>
      </c>
      <c r="B2592">
        <v>6.4</v>
      </c>
    </row>
    <row r="2593" spans="1:2" x14ac:dyDescent="0.3">
      <c r="A2593">
        <v>105</v>
      </c>
      <c r="B2593">
        <v>6.7</v>
      </c>
    </row>
    <row r="2594" spans="1:2" x14ac:dyDescent="0.3">
      <c r="A2594">
        <v>108</v>
      </c>
      <c r="B2594">
        <v>6.2</v>
      </c>
    </row>
    <row r="2595" spans="1:2" x14ac:dyDescent="0.3">
      <c r="A2595">
        <v>69</v>
      </c>
      <c r="B2595">
        <v>7.3</v>
      </c>
    </row>
    <row r="2596" spans="1:2" x14ac:dyDescent="0.3">
      <c r="A2596">
        <v>148</v>
      </c>
      <c r="B2596">
        <v>8.1</v>
      </c>
    </row>
    <row r="2597" spans="1:2" x14ac:dyDescent="0.3">
      <c r="A2597">
        <v>118</v>
      </c>
      <c r="B2597">
        <v>7</v>
      </c>
    </row>
    <row r="2598" spans="1:2" x14ac:dyDescent="0.3">
      <c r="A2598">
        <v>132</v>
      </c>
      <c r="B2598">
        <v>8</v>
      </c>
    </row>
    <row r="2599" spans="1:2" x14ac:dyDescent="0.3">
      <c r="A2599">
        <v>130</v>
      </c>
      <c r="B2599">
        <v>8</v>
      </c>
    </row>
    <row r="2600" spans="1:2" x14ac:dyDescent="0.3">
      <c r="A2600">
        <v>95</v>
      </c>
      <c r="B2600">
        <v>7</v>
      </c>
    </row>
    <row r="2601" spans="1:2" x14ac:dyDescent="0.3">
      <c r="A2601">
        <v>80</v>
      </c>
      <c r="B2601">
        <v>7.9</v>
      </c>
    </row>
    <row r="2602" spans="1:2" x14ac:dyDescent="0.3">
      <c r="A2602">
        <v>94</v>
      </c>
      <c r="B2602">
        <v>5.9</v>
      </c>
    </row>
    <row r="2603" spans="1:2" x14ac:dyDescent="0.3">
      <c r="A2603">
        <v>122</v>
      </c>
      <c r="B2603">
        <v>6.6</v>
      </c>
    </row>
    <row r="2604" spans="1:2" x14ac:dyDescent="0.3">
      <c r="A2604">
        <v>102</v>
      </c>
      <c r="B2604">
        <v>6.3</v>
      </c>
    </row>
    <row r="2605" spans="1:2" x14ac:dyDescent="0.3">
      <c r="A2605">
        <v>116</v>
      </c>
      <c r="B2605">
        <v>7.7</v>
      </c>
    </row>
    <row r="2606" spans="1:2" x14ac:dyDescent="0.3">
      <c r="A2606">
        <v>78</v>
      </c>
      <c r="B2606">
        <v>6.9</v>
      </c>
    </row>
    <row r="2607" spans="1:2" x14ac:dyDescent="0.3">
      <c r="A2607">
        <v>114</v>
      </c>
      <c r="B2607">
        <v>7.1</v>
      </c>
    </row>
    <row r="2608" spans="1:2" x14ac:dyDescent="0.3">
      <c r="A2608">
        <v>112</v>
      </c>
      <c r="B2608">
        <v>7.4</v>
      </c>
    </row>
    <row r="2609" spans="1:2" x14ac:dyDescent="0.3">
      <c r="A2609">
        <v>110</v>
      </c>
      <c r="B2609">
        <v>6.5</v>
      </c>
    </row>
    <row r="2610" spans="1:2" x14ac:dyDescent="0.3">
      <c r="A2610">
        <v>104</v>
      </c>
      <c r="B2610">
        <v>6.5</v>
      </c>
    </row>
    <row r="2611" spans="1:2" x14ac:dyDescent="0.3">
      <c r="A2611">
        <v>81</v>
      </c>
      <c r="B2611">
        <v>6.8</v>
      </c>
    </row>
    <row r="2612" spans="1:2" x14ac:dyDescent="0.3">
      <c r="A2612">
        <v>154</v>
      </c>
      <c r="B2612">
        <v>7.5</v>
      </c>
    </row>
    <row r="2613" spans="1:2" x14ac:dyDescent="0.3">
      <c r="A2613">
        <v>102</v>
      </c>
      <c r="B2613">
        <v>6.6</v>
      </c>
    </row>
    <row r="2614" spans="1:2" x14ac:dyDescent="0.3">
      <c r="A2614">
        <v>89</v>
      </c>
      <c r="B2614">
        <v>7.1</v>
      </c>
    </row>
    <row r="2615" spans="1:2" x14ac:dyDescent="0.3">
      <c r="A2615">
        <v>132</v>
      </c>
      <c r="B2615">
        <v>6.6</v>
      </c>
    </row>
    <row r="2616" spans="1:2" x14ac:dyDescent="0.3">
      <c r="A2616">
        <v>103</v>
      </c>
      <c r="B2616">
        <v>7</v>
      </c>
    </row>
    <row r="2617" spans="1:2" x14ac:dyDescent="0.3">
      <c r="A2617">
        <v>93</v>
      </c>
      <c r="B2617">
        <v>3.3</v>
      </c>
    </row>
    <row r="2618" spans="1:2" x14ac:dyDescent="0.3">
      <c r="A2618">
        <v>93</v>
      </c>
      <c r="B2618">
        <v>6.7</v>
      </c>
    </row>
    <row r="2619" spans="1:2" x14ac:dyDescent="0.3">
      <c r="A2619">
        <v>96</v>
      </c>
      <c r="B2619">
        <v>6.8</v>
      </c>
    </row>
    <row r="2620" spans="1:2" x14ac:dyDescent="0.3">
      <c r="A2620">
        <v>89</v>
      </c>
      <c r="B2620">
        <v>6</v>
      </c>
    </row>
    <row r="2621" spans="1:2" x14ac:dyDescent="0.3">
      <c r="A2621">
        <v>92</v>
      </c>
      <c r="B2621">
        <v>5.4</v>
      </c>
    </row>
    <row r="2622" spans="1:2" x14ac:dyDescent="0.3">
      <c r="A2622">
        <v>97</v>
      </c>
      <c r="B2622">
        <v>4.3</v>
      </c>
    </row>
    <row r="2623" spans="1:2" x14ac:dyDescent="0.3">
      <c r="A2623">
        <v>93</v>
      </c>
      <c r="B2623">
        <v>6.2</v>
      </c>
    </row>
    <row r="2624" spans="1:2" x14ac:dyDescent="0.3">
      <c r="A2624">
        <v>89</v>
      </c>
      <c r="B2624">
        <v>7.7</v>
      </c>
    </row>
    <row r="2625" spans="1:2" x14ac:dyDescent="0.3">
      <c r="A2625">
        <v>123</v>
      </c>
      <c r="B2625">
        <v>7.4</v>
      </c>
    </row>
    <row r="2626" spans="1:2" x14ac:dyDescent="0.3">
      <c r="A2626">
        <v>93</v>
      </c>
      <c r="B2626">
        <v>5.9</v>
      </c>
    </row>
    <row r="2627" spans="1:2" x14ac:dyDescent="0.3">
      <c r="A2627">
        <v>133</v>
      </c>
      <c r="B2627">
        <v>7.8</v>
      </c>
    </row>
    <row r="2628" spans="1:2" x14ac:dyDescent="0.3">
      <c r="A2628">
        <v>121</v>
      </c>
      <c r="B2628">
        <v>7.4</v>
      </c>
    </row>
    <row r="2629" spans="1:2" x14ac:dyDescent="0.3">
      <c r="A2629">
        <v>102</v>
      </c>
      <c r="B2629">
        <v>6.5</v>
      </c>
    </row>
    <row r="2630" spans="1:2" x14ac:dyDescent="0.3">
      <c r="A2630">
        <v>99</v>
      </c>
      <c r="B2630">
        <v>7</v>
      </c>
    </row>
    <row r="2631" spans="1:2" x14ac:dyDescent="0.3">
      <c r="A2631">
        <v>98</v>
      </c>
      <c r="B2631">
        <v>7.6</v>
      </c>
    </row>
    <row r="2632" spans="1:2" x14ac:dyDescent="0.3">
      <c r="A2632">
        <v>118</v>
      </c>
      <c r="B2632">
        <v>6.9</v>
      </c>
    </row>
    <row r="2633" spans="1:2" x14ac:dyDescent="0.3">
      <c r="A2633">
        <v>104</v>
      </c>
      <c r="B2633">
        <v>5.3</v>
      </c>
    </row>
    <row r="2634" spans="1:2" x14ac:dyDescent="0.3">
      <c r="A2634">
        <v>109</v>
      </c>
      <c r="B2634">
        <v>6.4</v>
      </c>
    </row>
    <row r="2635" spans="1:2" x14ac:dyDescent="0.3">
      <c r="A2635">
        <v>115</v>
      </c>
      <c r="B2635">
        <v>7.8</v>
      </c>
    </row>
    <row r="2636" spans="1:2" x14ac:dyDescent="0.3">
      <c r="A2636">
        <v>92</v>
      </c>
      <c r="B2636">
        <v>6.7</v>
      </c>
    </row>
    <row r="2637" spans="1:2" x14ac:dyDescent="0.3">
      <c r="A2637">
        <v>91</v>
      </c>
      <c r="B2637">
        <v>5.3</v>
      </c>
    </row>
    <row r="2638" spans="1:2" x14ac:dyDescent="0.3">
      <c r="A2638">
        <v>94</v>
      </c>
      <c r="B2638">
        <v>6.3</v>
      </c>
    </row>
    <row r="2639" spans="1:2" x14ac:dyDescent="0.3">
      <c r="A2639">
        <v>93</v>
      </c>
      <c r="B2639">
        <v>7</v>
      </c>
    </row>
    <row r="2640" spans="1:2" x14ac:dyDescent="0.3">
      <c r="A2640">
        <v>100</v>
      </c>
      <c r="B2640">
        <v>6.6</v>
      </c>
    </row>
    <row r="2641" spans="1:2" x14ac:dyDescent="0.3">
      <c r="A2641">
        <v>293</v>
      </c>
      <c r="B2641">
        <v>8.4</v>
      </c>
    </row>
    <row r="2642" spans="1:2" x14ac:dyDescent="0.3">
      <c r="A2642">
        <v>93</v>
      </c>
      <c r="B2642">
        <v>5.4</v>
      </c>
    </row>
    <row r="2643" spans="1:2" x14ac:dyDescent="0.3">
      <c r="A2643">
        <v>123</v>
      </c>
      <c r="B2643">
        <v>7.8</v>
      </c>
    </row>
    <row r="2644" spans="1:2" x14ac:dyDescent="0.3">
      <c r="A2644">
        <v>119</v>
      </c>
      <c r="B2644">
        <v>7.6</v>
      </c>
    </row>
    <row r="2645" spans="1:2" x14ac:dyDescent="0.3">
      <c r="A2645">
        <v>107</v>
      </c>
      <c r="B2645">
        <v>6.6</v>
      </c>
    </row>
    <row r="2646" spans="1:2" x14ac:dyDescent="0.3">
      <c r="A2646">
        <v>106</v>
      </c>
      <c r="B2646">
        <v>6.4</v>
      </c>
    </row>
    <row r="2647" spans="1:2" x14ac:dyDescent="0.3">
      <c r="A2647">
        <v>109</v>
      </c>
      <c r="B2647">
        <v>7</v>
      </c>
    </row>
    <row r="2648" spans="1:2" x14ac:dyDescent="0.3">
      <c r="A2648">
        <v>81</v>
      </c>
      <c r="B2648">
        <v>5.7</v>
      </c>
    </row>
    <row r="2649" spans="1:2" x14ac:dyDescent="0.3">
      <c r="A2649">
        <v>95</v>
      </c>
      <c r="B2649">
        <v>5.9</v>
      </c>
    </row>
    <row r="2650" spans="1:2" x14ac:dyDescent="0.3">
      <c r="A2650">
        <v>86</v>
      </c>
      <c r="B2650">
        <v>6.3</v>
      </c>
    </row>
    <row r="2651" spans="1:2" x14ac:dyDescent="0.3">
      <c r="A2651">
        <v>113</v>
      </c>
      <c r="B2651">
        <v>6.3</v>
      </c>
    </row>
    <row r="2652" spans="1:2" x14ac:dyDescent="0.3">
      <c r="A2652">
        <v>122</v>
      </c>
      <c r="B2652">
        <v>6.2</v>
      </c>
    </row>
    <row r="2653" spans="1:2" x14ac:dyDescent="0.3">
      <c r="A2653">
        <v>90</v>
      </c>
      <c r="B2653">
        <v>2.1</v>
      </c>
    </row>
    <row r="2654" spans="1:2" x14ac:dyDescent="0.3">
      <c r="A2654">
        <v>108</v>
      </c>
      <c r="B2654">
        <v>5</v>
      </c>
    </row>
    <row r="2655" spans="1:2" x14ac:dyDescent="0.3">
      <c r="A2655">
        <v>113</v>
      </c>
      <c r="B2655">
        <v>5.3</v>
      </c>
    </row>
    <row r="2656" spans="1:2" x14ac:dyDescent="0.3">
      <c r="A2656">
        <v>110</v>
      </c>
      <c r="B2656">
        <v>7.1</v>
      </c>
    </row>
    <row r="2657" spans="1:2" x14ac:dyDescent="0.3">
      <c r="A2657">
        <v>109</v>
      </c>
      <c r="B2657">
        <v>7</v>
      </c>
    </row>
    <row r="2658" spans="1:2" x14ac:dyDescent="0.3">
      <c r="A2658">
        <v>101</v>
      </c>
      <c r="B2658">
        <v>7.1</v>
      </c>
    </row>
    <row r="2659" spans="1:2" x14ac:dyDescent="0.3">
      <c r="A2659">
        <v>97</v>
      </c>
      <c r="B2659">
        <v>7</v>
      </c>
    </row>
    <row r="2660" spans="1:2" x14ac:dyDescent="0.3">
      <c r="A2660">
        <v>172</v>
      </c>
      <c r="B2660">
        <v>7.7</v>
      </c>
    </row>
    <row r="2661" spans="1:2" x14ac:dyDescent="0.3">
      <c r="A2661">
        <v>104</v>
      </c>
      <c r="B2661">
        <v>7.1</v>
      </c>
    </row>
    <row r="2662" spans="1:2" x14ac:dyDescent="0.3">
      <c r="A2662">
        <v>99</v>
      </c>
      <c r="B2662">
        <v>6.8</v>
      </c>
    </row>
    <row r="2663" spans="1:2" x14ac:dyDescent="0.3">
      <c r="A2663">
        <v>129</v>
      </c>
      <c r="B2663">
        <v>7.5</v>
      </c>
    </row>
    <row r="2664" spans="1:2" x14ac:dyDescent="0.3">
      <c r="A2664">
        <v>91</v>
      </c>
      <c r="B2664">
        <v>6.3</v>
      </c>
    </row>
    <row r="2665" spans="1:2" x14ac:dyDescent="0.3">
      <c r="A2665">
        <v>100</v>
      </c>
      <c r="B2665">
        <v>7.3</v>
      </c>
    </row>
    <row r="2666" spans="1:2" x14ac:dyDescent="0.3">
      <c r="A2666">
        <v>111</v>
      </c>
      <c r="B2666">
        <v>6.8</v>
      </c>
    </row>
    <row r="2667" spans="1:2" x14ac:dyDescent="0.3">
      <c r="A2667">
        <v>114</v>
      </c>
      <c r="B2667">
        <v>7.2</v>
      </c>
    </row>
    <row r="2668" spans="1:2" x14ac:dyDescent="0.3">
      <c r="A2668">
        <v>86</v>
      </c>
      <c r="B2668">
        <v>6.4</v>
      </c>
    </row>
    <row r="2669" spans="1:2" x14ac:dyDescent="0.3">
      <c r="A2669">
        <v>107</v>
      </c>
      <c r="B2669">
        <v>6</v>
      </c>
    </row>
    <row r="2670" spans="1:2" x14ac:dyDescent="0.3">
      <c r="A2670">
        <v>90</v>
      </c>
      <c r="B2670">
        <v>6.4</v>
      </c>
    </row>
    <row r="2671" spans="1:2" x14ac:dyDescent="0.3">
      <c r="A2671">
        <v>120</v>
      </c>
      <c r="B2671">
        <v>7.5</v>
      </c>
    </row>
    <row r="2672" spans="1:2" x14ac:dyDescent="0.3">
      <c r="A2672">
        <v>134</v>
      </c>
      <c r="B2672">
        <v>7.1</v>
      </c>
    </row>
    <row r="2673" spans="1:2" x14ac:dyDescent="0.3">
      <c r="A2673">
        <v>110</v>
      </c>
      <c r="B2673">
        <v>4.5999999999999996</v>
      </c>
    </row>
    <row r="2674" spans="1:2" x14ac:dyDescent="0.3">
      <c r="A2674">
        <v>132</v>
      </c>
      <c r="B2674">
        <v>7.7</v>
      </c>
    </row>
    <row r="2675" spans="1:2" x14ac:dyDescent="0.3">
      <c r="A2675">
        <v>113</v>
      </c>
      <c r="B2675">
        <v>5.6</v>
      </c>
    </row>
    <row r="2676" spans="1:2" x14ac:dyDescent="0.3">
      <c r="A2676">
        <v>111</v>
      </c>
      <c r="B2676">
        <v>7.5</v>
      </c>
    </row>
    <row r="2677" spans="1:2" x14ac:dyDescent="0.3">
      <c r="A2677">
        <v>99</v>
      </c>
      <c r="B2677">
        <v>5.8</v>
      </c>
    </row>
    <row r="2678" spans="1:2" x14ac:dyDescent="0.3">
      <c r="A2678">
        <v>104</v>
      </c>
      <c r="B2678">
        <v>8.3000000000000007</v>
      </c>
    </row>
    <row r="2679" spans="1:2" x14ac:dyDescent="0.3">
      <c r="A2679">
        <v>103</v>
      </c>
      <c r="B2679">
        <v>6.6</v>
      </c>
    </row>
    <row r="2680" spans="1:2" x14ac:dyDescent="0.3">
      <c r="A2680">
        <v>134</v>
      </c>
      <c r="B2680">
        <v>7.5</v>
      </c>
    </row>
    <row r="2681" spans="1:2" x14ac:dyDescent="0.3">
      <c r="A2681">
        <v>106</v>
      </c>
      <c r="B2681">
        <v>7.2</v>
      </c>
    </row>
    <row r="2682" spans="1:2" x14ac:dyDescent="0.3">
      <c r="A2682">
        <v>125</v>
      </c>
      <c r="B2682">
        <v>8.6999999999999993</v>
      </c>
    </row>
    <row r="2683" spans="1:2" x14ac:dyDescent="0.3">
      <c r="A2683">
        <v>109</v>
      </c>
      <c r="B2683">
        <v>6</v>
      </c>
    </row>
    <row r="2684" spans="1:2" x14ac:dyDescent="0.3">
      <c r="A2684">
        <v>200</v>
      </c>
      <c r="B2684">
        <v>8</v>
      </c>
    </row>
    <row r="2685" spans="1:2" x14ac:dyDescent="0.3">
      <c r="A2685">
        <v>112</v>
      </c>
      <c r="B2685">
        <v>4.5</v>
      </c>
    </row>
    <row r="2686" spans="1:2" x14ac:dyDescent="0.3">
      <c r="A2686">
        <v>116</v>
      </c>
      <c r="B2686">
        <v>7.9</v>
      </c>
    </row>
    <row r="2687" spans="1:2" x14ac:dyDescent="0.3">
      <c r="A2687">
        <v>120</v>
      </c>
      <c r="B2687">
        <v>7.5</v>
      </c>
    </row>
    <row r="2688" spans="1:2" x14ac:dyDescent="0.3">
      <c r="A2688">
        <v>107</v>
      </c>
      <c r="B2688">
        <v>6.8</v>
      </c>
    </row>
    <row r="2689" spans="1:2" x14ac:dyDescent="0.3">
      <c r="A2689">
        <v>107</v>
      </c>
      <c r="B2689">
        <v>7.2</v>
      </c>
    </row>
    <row r="2690" spans="1:2" x14ac:dyDescent="0.3">
      <c r="A2690">
        <v>81</v>
      </c>
      <c r="B2690">
        <v>7.1</v>
      </c>
    </row>
    <row r="2691" spans="1:2" x14ac:dyDescent="0.3">
      <c r="A2691">
        <v>101</v>
      </c>
      <c r="B2691">
        <v>7.4</v>
      </c>
    </row>
    <row r="2692" spans="1:2" x14ac:dyDescent="0.3">
      <c r="A2692">
        <v>122</v>
      </c>
      <c r="B2692">
        <v>7.6</v>
      </c>
    </row>
    <row r="2693" spans="1:2" x14ac:dyDescent="0.3">
      <c r="A2693">
        <v>97</v>
      </c>
      <c r="B2693">
        <v>6.9</v>
      </c>
    </row>
    <row r="2694" spans="1:2" x14ac:dyDescent="0.3">
      <c r="A2694">
        <v>92</v>
      </c>
      <c r="B2694">
        <v>6</v>
      </c>
    </row>
    <row r="2695" spans="1:2" x14ac:dyDescent="0.3">
      <c r="A2695">
        <v>110</v>
      </c>
      <c r="B2695">
        <v>7.3</v>
      </c>
    </row>
    <row r="2696" spans="1:2" x14ac:dyDescent="0.3">
      <c r="A2696">
        <v>86</v>
      </c>
      <c r="B2696">
        <v>4.5999999999999996</v>
      </c>
    </row>
    <row r="2697" spans="1:2" x14ac:dyDescent="0.3">
      <c r="A2697">
        <v>91</v>
      </c>
      <c r="B2697">
        <v>6</v>
      </c>
    </row>
    <row r="2698" spans="1:2" x14ac:dyDescent="0.3">
      <c r="A2698">
        <v>100</v>
      </c>
      <c r="B2698">
        <v>5.5</v>
      </c>
    </row>
    <row r="2699" spans="1:2" x14ac:dyDescent="0.3">
      <c r="A2699">
        <v>111</v>
      </c>
      <c r="B2699">
        <v>7.5</v>
      </c>
    </row>
    <row r="2700" spans="1:2" x14ac:dyDescent="0.3">
      <c r="A2700">
        <v>89</v>
      </c>
      <c r="B2700">
        <v>6.3</v>
      </c>
    </row>
    <row r="2701" spans="1:2" x14ac:dyDescent="0.3">
      <c r="A2701">
        <v>84</v>
      </c>
      <c r="B2701">
        <v>5.0999999999999996</v>
      </c>
    </row>
    <row r="2702" spans="1:2" x14ac:dyDescent="0.3">
      <c r="A2702">
        <v>98</v>
      </c>
      <c r="B2702">
        <v>6.8</v>
      </c>
    </row>
    <row r="2703" spans="1:2" x14ac:dyDescent="0.3">
      <c r="A2703">
        <v>95</v>
      </c>
      <c r="B2703">
        <v>5.3</v>
      </c>
    </row>
    <row r="2704" spans="1:2" x14ac:dyDescent="0.3">
      <c r="A2704">
        <v>100</v>
      </c>
      <c r="B2704">
        <v>7.3</v>
      </c>
    </row>
    <row r="2705" spans="1:2" x14ac:dyDescent="0.3">
      <c r="A2705">
        <v>109</v>
      </c>
      <c r="B2705">
        <v>7.3</v>
      </c>
    </row>
    <row r="2706" spans="1:2" x14ac:dyDescent="0.3">
      <c r="A2706">
        <v>118</v>
      </c>
      <c r="B2706">
        <v>7.1</v>
      </c>
    </row>
    <row r="2707" spans="1:2" x14ac:dyDescent="0.3">
      <c r="A2707">
        <v>88</v>
      </c>
      <c r="B2707">
        <v>7.6</v>
      </c>
    </row>
    <row r="2708" spans="1:2" x14ac:dyDescent="0.3">
      <c r="A2708">
        <v>86</v>
      </c>
      <c r="B2708">
        <v>5.3</v>
      </c>
    </row>
    <row r="2709" spans="1:2" x14ac:dyDescent="0.3">
      <c r="A2709">
        <v>118</v>
      </c>
      <c r="B2709">
        <v>7.8</v>
      </c>
    </row>
    <row r="2710" spans="1:2" x14ac:dyDescent="0.3">
      <c r="A2710">
        <v>125</v>
      </c>
      <c r="B2710">
        <v>7.7</v>
      </c>
    </row>
    <row r="2711" spans="1:2" x14ac:dyDescent="0.3">
      <c r="A2711">
        <v>125</v>
      </c>
      <c r="B2711">
        <v>7.7</v>
      </c>
    </row>
    <row r="2712" spans="1:2" x14ac:dyDescent="0.3">
      <c r="A2712">
        <v>94</v>
      </c>
      <c r="B2712">
        <v>5.4</v>
      </c>
    </row>
    <row r="2713" spans="1:2" x14ac:dyDescent="0.3">
      <c r="A2713">
        <v>113</v>
      </c>
      <c r="B2713">
        <v>6.2</v>
      </c>
    </row>
    <row r="2714" spans="1:2" x14ac:dyDescent="0.3">
      <c r="A2714">
        <v>104</v>
      </c>
      <c r="B2714">
        <v>7.4</v>
      </c>
    </row>
    <row r="2715" spans="1:2" x14ac:dyDescent="0.3">
      <c r="A2715">
        <v>95</v>
      </c>
      <c r="B2715">
        <v>6.2</v>
      </c>
    </row>
    <row r="2716" spans="1:2" x14ac:dyDescent="0.3">
      <c r="A2716">
        <v>102</v>
      </c>
      <c r="B2716">
        <v>5.0999999999999996</v>
      </c>
    </row>
    <row r="2717" spans="1:2" x14ac:dyDescent="0.3">
      <c r="A2717">
        <v>104</v>
      </c>
      <c r="B2717">
        <v>6.8</v>
      </c>
    </row>
    <row r="2718" spans="1:2" x14ac:dyDescent="0.3">
      <c r="A2718">
        <v>95</v>
      </c>
      <c r="B2718">
        <v>5.8</v>
      </c>
    </row>
    <row r="2719" spans="1:2" x14ac:dyDescent="0.3">
      <c r="A2719">
        <v>118</v>
      </c>
      <c r="B2719">
        <v>6.4</v>
      </c>
    </row>
    <row r="2720" spans="1:2" x14ac:dyDescent="0.3">
      <c r="A2720">
        <v>193</v>
      </c>
      <c r="B2720">
        <v>6</v>
      </c>
    </row>
    <row r="2721" spans="1:2" x14ac:dyDescent="0.3">
      <c r="A2721">
        <v>97</v>
      </c>
      <c r="B2721">
        <v>6.9</v>
      </c>
    </row>
    <row r="2722" spans="1:2" x14ac:dyDescent="0.3">
      <c r="A2722">
        <v>98</v>
      </c>
      <c r="B2722">
        <v>5.5</v>
      </c>
    </row>
    <row r="2723" spans="1:2" x14ac:dyDescent="0.3">
      <c r="A2723">
        <v>103</v>
      </c>
      <c r="B2723">
        <v>5.4</v>
      </c>
    </row>
    <row r="2724" spans="1:2" x14ac:dyDescent="0.3">
      <c r="A2724">
        <v>161</v>
      </c>
      <c r="B2724">
        <v>8.3000000000000007</v>
      </c>
    </row>
    <row r="2725" spans="1:2" x14ac:dyDescent="0.3">
      <c r="A2725">
        <v>120</v>
      </c>
      <c r="B2725">
        <v>7.9</v>
      </c>
    </row>
    <row r="2726" spans="1:2" x14ac:dyDescent="0.3">
      <c r="A2726">
        <v>97</v>
      </c>
      <c r="B2726">
        <v>6.5</v>
      </c>
    </row>
    <row r="2727" spans="1:2" x14ac:dyDescent="0.3">
      <c r="A2727">
        <v>99</v>
      </c>
      <c r="B2727">
        <v>6.4</v>
      </c>
    </row>
    <row r="2728" spans="1:2" x14ac:dyDescent="0.3">
      <c r="A2728">
        <v>145</v>
      </c>
      <c r="B2728">
        <v>6.6</v>
      </c>
    </row>
    <row r="2729" spans="1:2" x14ac:dyDescent="0.3">
      <c r="A2729">
        <v>126</v>
      </c>
      <c r="B2729">
        <v>8.3000000000000007</v>
      </c>
    </row>
    <row r="2730" spans="1:2" x14ac:dyDescent="0.3">
      <c r="A2730">
        <v>121</v>
      </c>
      <c r="B2730">
        <v>6.2</v>
      </c>
    </row>
    <row r="2731" spans="1:2" x14ac:dyDescent="0.3">
      <c r="A2731">
        <v>117</v>
      </c>
      <c r="B2731">
        <v>6.9</v>
      </c>
    </row>
    <row r="2732" spans="1:2" x14ac:dyDescent="0.3">
      <c r="A2732">
        <v>98</v>
      </c>
      <c r="B2732">
        <v>5.9</v>
      </c>
    </row>
    <row r="2733" spans="1:2" x14ac:dyDescent="0.3">
      <c r="A2733">
        <v>109</v>
      </c>
      <c r="B2733">
        <v>6.1</v>
      </c>
    </row>
    <row r="2734" spans="1:2" x14ac:dyDescent="0.3">
      <c r="A2734">
        <v>95</v>
      </c>
      <c r="B2734">
        <v>5.8</v>
      </c>
    </row>
    <row r="2735" spans="1:2" x14ac:dyDescent="0.3">
      <c r="A2735">
        <v>96</v>
      </c>
      <c r="B2735">
        <v>5.9</v>
      </c>
    </row>
    <row r="2736" spans="1:2" x14ac:dyDescent="0.3">
      <c r="A2736">
        <v>101</v>
      </c>
      <c r="B2736">
        <v>5.5</v>
      </c>
    </row>
    <row r="2737" spans="1:2" x14ac:dyDescent="0.3">
      <c r="A2737">
        <v>107</v>
      </c>
      <c r="B2737">
        <v>5</v>
      </c>
    </row>
    <row r="2738" spans="1:2" x14ac:dyDescent="0.3">
      <c r="A2738">
        <v>119</v>
      </c>
      <c r="B2738">
        <v>7</v>
      </c>
    </row>
    <row r="2739" spans="1:2" x14ac:dyDescent="0.3">
      <c r="A2739">
        <v>100</v>
      </c>
      <c r="B2739">
        <v>6.4</v>
      </c>
    </row>
    <row r="2740" spans="1:2" x14ac:dyDescent="0.3">
      <c r="A2740">
        <v>98</v>
      </c>
      <c r="B2740">
        <v>5.9</v>
      </c>
    </row>
    <row r="2741" spans="1:2" x14ac:dyDescent="0.3">
      <c r="A2741">
        <v>92</v>
      </c>
      <c r="B2741">
        <v>7</v>
      </c>
    </row>
    <row r="2742" spans="1:2" x14ac:dyDescent="0.3">
      <c r="A2742">
        <v>90</v>
      </c>
      <c r="B2742">
        <v>6.1</v>
      </c>
    </row>
    <row r="2743" spans="1:2" x14ac:dyDescent="0.3">
      <c r="A2743">
        <v>90</v>
      </c>
      <c r="B2743">
        <v>6.9</v>
      </c>
    </row>
    <row r="2744" spans="1:2" x14ac:dyDescent="0.3">
      <c r="A2744">
        <v>153</v>
      </c>
      <c r="B2744">
        <v>7.5</v>
      </c>
    </row>
    <row r="2745" spans="1:2" x14ac:dyDescent="0.3">
      <c r="A2745">
        <v>124</v>
      </c>
      <c r="B2745">
        <v>7.3</v>
      </c>
    </row>
    <row r="2746" spans="1:2" x14ac:dyDescent="0.3">
      <c r="A2746">
        <v>82</v>
      </c>
      <c r="B2746">
        <v>6.5</v>
      </c>
    </row>
    <row r="2747" spans="1:2" x14ac:dyDescent="0.3">
      <c r="A2747">
        <v>107</v>
      </c>
      <c r="B2747">
        <v>6.2</v>
      </c>
    </row>
    <row r="2748" spans="1:2" x14ac:dyDescent="0.3">
      <c r="A2748">
        <v>97</v>
      </c>
      <c r="B2748">
        <v>6</v>
      </c>
    </row>
    <row r="2749" spans="1:2" x14ac:dyDescent="0.3">
      <c r="A2749">
        <v>80</v>
      </c>
      <c r="B2749">
        <v>6.3</v>
      </c>
    </row>
    <row r="2750" spans="1:2" x14ac:dyDescent="0.3">
      <c r="A2750">
        <v>85</v>
      </c>
      <c r="B2750">
        <v>5.8</v>
      </c>
    </row>
    <row r="2751" spans="1:2" x14ac:dyDescent="0.3">
      <c r="A2751">
        <v>97</v>
      </c>
      <c r="B2751">
        <v>6.1</v>
      </c>
    </row>
    <row r="2752" spans="1:2" x14ac:dyDescent="0.3">
      <c r="A2752">
        <v>109</v>
      </c>
      <c r="B2752">
        <v>6.9</v>
      </c>
    </row>
    <row r="2753" spans="1:2" x14ac:dyDescent="0.3">
      <c r="A2753">
        <v>140</v>
      </c>
      <c r="B2753">
        <v>5.4</v>
      </c>
    </row>
    <row r="2754" spans="1:2" x14ac:dyDescent="0.3">
      <c r="A2754">
        <v>90</v>
      </c>
      <c r="B2754">
        <v>6.7</v>
      </c>
    </row>
    <row r="2755" spans="1:2" x14ac:dyDescent="0.3">
      <c r="A2755">
        <v>130</v>
      </c>
      <c r="B2755">
        <v>7.4</v>
      </c>
    </row>
    <row r="2756" spans="1:2" x14ac:dyDescent="0.3">
      <c r="A2756">
        <v>98</v>
      </c>
      <c r="B2756">
        <v>5.6</v>
      </c>
    </row>
    <row r="2757" spans="1:2" x14ac:dyDescent="0.3">
      <c r="A2757">
        <v>101</v>
      </c>
      <c r="B2757">
        <v>6.5</v>
      </c>
    </row>
    <row r="2758" spans="1:2" x14ac:dyDescent="0.3">
      <c r="A2758">
        <v>114</v>
      </c>
      <c r="B2758">
        <v>6.5</v>
      </c>
    </row>
    <row r="2759" spans="1:2" x14ac:dyDescent="0.3">
      <c r="A2759">
        <v>100</v>
      </c>
      <c r="B2759">
        <v>5.8</v>
      </c>
    </row>
    <row r="2760" spans="1:2" x14ac:dyDescent="0.3">
      <c r="A2760">
        <v>85</v>
      </c>
      <c r="B2760">
        <v>5</v>
      </c>
    </row>
    <row r="2761" spans="1:2" x14ac:dyDescent="0.3">
      <c r="A2761">
        <v>103</v>
      </c>
      <c r="B2761">
        <v>5.5</v>
      </c>
    </row>
    <row r="2762" spans="1:2" x14ac:dyDescent="0.3">
      <c r="A2762">
        <v>100</v>
      </c>
      <c r="B2762">
        <v>6.5</v>
      </c>
    </row>
    <row r="2763" spans="1:2" x14ac:dyDescent="0.3">
      <c r="A2763">
        <v>114</v>
      </c>
      <c r="B2763">
        <v>7.2</v>
      </c>
    </row>
    <row r="2764" spans="1:2" x14ac:dyDescent="0.3">
      <c r="A2764">
        <v>97</v>
      </c>
      <c r="B2764">
        <v>5.2</v>
      </c>
    </row>
    <row r="2765" spans="1:2" x14ac:dyDescent="0.3">
      <c r="A2765">
        <v>116</v>
      </c>
      <c r="B2765">
        <v>5.7</v>
      </c>
    </row>
    <row r="2766" spans="1:2" x14ac:dyDescent="0.3">
      <c r="A2766">
        <v>96</v>
      </c>
      <c r="B2766">
        <v>4.7</v>
      </c>
    </row>
    <row r="2767" spans="1:2" x14ac:dyDescent="0.3">
      <c r="A2767">
        <v>98</v>
      </c>
      <c r="B2767">
        <v>5.9</v>
      </c>
    </row>
    <row r="2768" spans="1:2" x14ac:dyDescent="0.3">
      <c r="A2768">
        <v>105</v>
      </c>
      <c r="B2768">
        <v>6.8</v>
      </c>
    </row>
    <row r="2769" spans="1:2" x14ac:dyDescent="0.3">
      <c r="A2769">
        <v>123</v>
      </c>
      <c r="B2769">
        <v>5.9</v>
      </c>
    </row>
    <row r="2770" spans="1:2" x14ac:dyDescent="0.3">
      <c r="A2770">
        <v>93</v>
      </c>
      <c r="B2770">
        <v>7.7</v>
      </c>
    </row>
    <row r="2771" spans="1:2" x14ac:dyDescent="0.3">
      <c r="A2771">
        <v>97</v>
      </c>
      <c r="B2771">
        <v>4.4000000000000004</v>
      </c>
    </row>
    <row r="2772" spans="1:2" x14ac:dyDescent="0.3">
      <c r="A2772">
        <v>122</v>
      </c>
      <c r="B2772">
        <v>6.6</v>
      </c>
    </row>
    <row r="2773" spans="1:2" x14ac:dyDescent="0.3">
      <c r="A2773">
        <v>101</v>
      </c>
      <c r="B2773">
        <v>6.7</v>
      </c>
    </row>
    <row r="2774" spans="1:2" x14ac:dyDescent="0.3">
      <c r="A2774">
        <v>100</v>
      </c>
      <c r="B2774">
        <v>5.5</v>
      </c>
    </row>
    <row r="2775" spans="1:2" x14ac:dyDescent="0.3">
      <c r="A2775">
        <v>129</v>
      </c>
      <c r="B2775">
        <v>6.5</v>
      </c>
    </row>
    <row r="2776" spans="1:2" x14ac:dyDescent="0.3">
      <c r="A2776">
        <v>81</v>
      </c>
      <c r="B2776">
        <v>6.2</v>
      </c>
    </row>
    <row r="2777" spans="1:2" x14ac:dyDescent="0.3">
      <c r="A2777">
        <v>96</v>
      </c>
      <c r="B2777">
        <v>7.1</v>
      </c>
    </row>
    <row r="2778" spans="1:2" x14ac:dyDescent="0.3">
      <c r="A2778">
        <v>84</v>
      </c>
      <c r="B2778">
        <v>6.1</v>
      </c>
    </row>
    <row r="2779" spans="1:2" x14ac:dyDescent="0.3">
      <c r="A2779">
        <v>110</v>
      </c>
      <c r="B2779">
        <v>6</v>
      </c>
    </row>
    <row r="2780" spans="1:2" x14ac:dyDescent="0.3">
      <c r="A2780">
        <v>130</v>
      </c>
      <c r="B2780">
        <v>7.4</v>
      </c>
    </row>
    <row r="2781" spans="1:2" x14ac:dyDescent="0.3">
      <c r="A2781">
        <v>84</v>
      </c>
      <c r="B2781">
        <v>5.9</v>
      </c>
    </row>
    <row r="2782" spans="1:2" x14ac:dyDescent="0.3">
      <c r="A2782">
        <v>106</v>
      </c>
      <c r="B2782">
        <v>4.0999999999999996</v>
      </c>
    </row>
    <row r="2783" spans="1:2" x14ac:dyDescent="0.3">
      <c r="A2783">
        <v>76</v>
      </c>
      <c r="B2783">
        <v>5.9</v>
      </c>
    </row>
    <row r="2784" spans="1:2" x14ac:dyDescent="0.3">
      <c r="A2784">
        <v>99</v>
      </c>
      <c r="B2784">
        <v>7</v>
      </c>
    </row>
    <row r="2785" spans="1:2" x14ac:dyDescent="0.3">
      <c r="A2785">
        <v>96</v>
      </c>
      <c r="B2785">
        <v>6.8</v>
      </c>
    </row>
    <row r="2786" spans="1:2" x14ac:dyDescent="0.3">
      <c r="A2786">
        <v>104</v>
      </c>
      <c r="B2786">
        <v>7.4</v>
      </c>
    </row>
    <row r="2787" spans="1:2" x14ac:dyDescent="0.3">
      <c r="A2787">
        <v>108</v>
      </c>
      <c r="B2787">
        <v>7.1</v>
      </c>
    </row>
    <row r="2788" spans="1:2" x14ac:dyDescent="0.3">
      <c r="A2788">
        <v>108</v>
      </c>
      <c r="B2788">
        <v>7</v>
      </c>
    </row>
    <row r="2789" spans="1:2" x14ac:dyDescent="0.3">
      <c r="A2789">
        <v>87</v>
      </c>
      <c r="B2789">
        <v>5.8</v>
      </c>
    </row>
    <row r="2790" spans="1:2" x14ac:dyDescent="0.3">
      <c r="A2790">
        <v>89</v>
      </c>
      <c r="B2790">
        <v>7.8</v>
      </c>
    </row>
    <row r="2791" spans="1:2" x14ac:dyDescent="0.3">
      <c r="A2791">
        <v>97</v>
      </c>
      <c r="B2791">
        <v>6.5</v>
      </c>
    </row>
    <row r="2792" spans="1:2" x14ac:dyDescent="0.3">
      <c r="A2792">
        <v>106</v>
      </c>
      <c r="B2792">
        <v>7</v>
      </c>
    </row>
    <row r="2793" spans="1:2" x14ac:dyDescent="0.3">
      <c r="A2793">
        <v>100</v>
      </c>
      <c r="B2793">
        <v>6.3</v>
      </c>
    </row>
    <row r="2794" spans="1:2" x14ac:dyDescent="0.3">
      <c r="A2794">
        <v>89</v>
      </c>
      <c r="B2794">
        <v>5.3</v>
      </c>
    </row>
    <row r="2795" spans="1:2" x14ac:dyDescent="0.3">
      <c r="A2795">
        <v>95</v>
      </c>
      <c r="B2795">
        <v>5.5</v>
      </c>
    </row>
    <row r="2796" spans="1:2" x14ac:dyDescent="0.3">
      <c r="A2796">
        <v>97</v>
      </c>
      <c r="B2796">
        <v>7.4</v>
      </c>
    </row>
    <row r="2797" spans="1:2" x14ac:dyDescent="0.3">
      <c r="A2797">
        <v>94</v>
      </c>
      <c r="B2797">
        <v>4.3</v>
      </c>
    </row>
    <row r="2798" spans="1:2" x14ac:dyDescent="0.3">
      <c r="A2798">
        <v>95</v>
      </c>
      <c r="B2798">
        <v>5.2</v>
      </c>
    </row>
    <row r="2799" spans="1:2" x14ac:dyDescent="0.3">
      <c r="A2799">
        <v>101</v>
      </c>
      <c r="B2799">
        <v>6.7</v>
      </c>
    </row>
    <row r="2800" spans="1:2" x14ac:dyDescent="0.3">
      <c r="A2800">
        <v>101</v>
      </c>
      <c r="B2800">
        <v>8.6</v>
      </c>
    </row>
    <row r="2801" spans="1:2" x14ac:dyDescent="0.3">
      <c r="A2801">
        <v>82</v>
      </c>
      <c r="B2801">
        <v>6.1</v>
      </c>
    </row>
    <row r="2802" spans="1:2" x14ac:dyDescent="0.3">
      <c r="A2802">
        <v>74</v>
      </c>
      <c r="B2802">
        <v>5.8</v>
      </c>
    </row>
    <row r="2803" spans="1:2" x14ac:dyDescent="0.3">
      <c r="A2803">
        <v>130</v>
      </c>
      <c r="B2803">
        <v>7.7</v>
      </c>
    </row>
    <row r="2804" spans="1:2" x14ac:dyDescent="0.3">
      <c r="A2804">
        <v>112</v>
      </c>
      <c r="B2804">
        <v>8</v>
      </c>
    </row>
    <row r="2805" spans="1:2" x14ac:dyDescent="0.3">
      <c r="A2805">
        <v>96</v>
      </c>
      <c r="B2805">
        <v>5.6</v>
      </c>
    </row>
    <row r="2806" spans="1:2" x14ac:dyDescent="0.3">
      <c r="A2806">
        <v>89</v>
      </c>
      <c r="B2806">
        <v>6.7</v>
      </c>
    </row>
    <row r="2807" spans="1:2" x14ac:dyDescent="0.3">
      <c r="A2807">
        <v>121</v>
      </c>
      <c r="B2807">
        <v>6.6</v>
      </c>
    </row>
    <row r="2808" spans="1:2" x14ac:dyDescent="0.3">
      <c r="A2808">
        <v>85</v>
      </c>
      <c r="B2808">
        <v>4.0999999999999996</v>
      </c>
    </row>
    <row r="2809" spans="1:2" x14ac:dyDescent="0.3">
      <c r="A2809">
        <v>120</v>
      </c>
      <c r="B2809">
        <v>7.3</v>
      </c>
    </row>
    <row r="2810" spans="1:2" x14ac:dyDescent="0.3">
      <c r="A2810">
        <v>106</v>
      </c>
      <c r="B2810">
        <v>7.1</v>
      </c>
    </row>
    <row r="2811" spans="1:2" x14ac:dyDescent="0.3">
      <c r="A2811">
        <v>83</v>
      </c>
      <c r="B2811">
        <v>6.5</v>
      </c>
    </row>
    <row r="2812" spans="1:2" x14ac:dyDescent="0.3">
      <c r="A2812">
        <v>120</v>
      </c>
      <c r="B2812">
        <v>7</v>
      </c>
    </row>
    <row r="2813" spans="1:2" x14ac:dyDescent="0.3">
      <c r="A2813">
        <v>111</v>
      </c>
      <c r="B2813">
        <v>5.5</v>
      </c>
    </row>
    <row r="2814" spans="1:2" x14ac:dyDescent="0.3">
      <c r="A2814">
        <v>100</v>
      </c>
      <c r="B2814">
        <v>6.6</v>
      </c>
    </row>
    <row r="2815" spans="1:2" x14ac:dyDescent="0.3">
      <c r="A2815">
        <v>89</v>
      </c>
      <c r="B2815">
        <v>7.1</v>
      </c>
    </row>
    <row r="2816" spans="1:2" x14ac:dyDescent="0.3">
      <c r="A2816">
        <v>115</v>
      </c>
      <c r="B2816">
        <v>7.9</v>
      </c>
    </row>
    <row r="2817" spans="1:2" x14ac:dyDescent="0.3">
      <c r="A2817">
        <v>135</v>
      </c>
      <c r="B2817">
        <v>7.1</v>
      </c>
    </row>
    <row r="2818" spans="1:2" x14ac:dyDescent="0.3">
      <c r="A2818">
        <v>92</v>
      </c>
      <c r="B2818">
        <v>5.6</v>
      </c>
    </row>
    <row r="2819" spans="1:2" x14ac:dyDescent="0.3">
      <c r="A2819">
        <v>120</v>
      </c>
      <c r="B2819">
        <v>7.3</v>
      </c>
    </row>
    <row r="2820" spans="1:2" x14ac:dyDescent="0.3">
      <c r="A2820">
        <v>97</v>
      </c>
      <c r="B2820">
        <v>3.3</v>
      </c>
    </row>
    <row r="2821" spans="1:2" x14ac:dyDescent="0.3">
      <c r="A2821">
        <v>135</v>
      </c>
      <c r="B2821">
        <v>6.5</v>
      </c>
    </row>
    <row r="2822" spans="1:2" x14ac:dyDescent="0.3">
      <c r="A2822">
        <v>93</v>
      </c>
      <c r="B2822">
        <v>4.8</v>
      </c>
    </row>
    <row r="2823" spans="1:2" x14ac:dyDescent="0.3">
      <c r="A2823">
        <v>118</v>
      </c>
      <c r="B2823">
        <v>5.2</v>
      </c>
    </row>
    <row r="2824" spans="1:2" x14ac:dyDescent="0.3">
      <c r="A2824">
        <v>97</v>
      </c>
      <c r="B2824">
        <v>6.3</v>
      </c>
    </row>
    <row r="2825" spans="1:2" x14ac:dyDescent="0.3">
      <c r="A2825">
        <v>98</v>
      </c>
      <c r="B2825">
        <v>7.2</v>
      </c>
    </row>
    <row r="2826" spans="1:2" x14ac:dyDescent="0.3">
      <c r="A2826">
        <v>98</v>
      </c>
      <c r="B2826">
        <v>6.8</v>
      </c>
    </row>
    <row r="2827" spans="1:2" x14ac:dyDescent="0.3">
      <c r="A2827">
        <v>101</v>
      </c>
      <c r="B2827">
        <v>5.7</v>
      </c>
    </row>
    <row r="2828" spans="1:2" x14ac:dyDescent="0.3">
      <c r="A2828">
        <v>132</v>
      </c>
      <c r="B2828">
        <v>7.2</v>
      </c>
    </row>
    <row r="2829" spans="1:2" x14ac:dyDescent="0.3">
      <c r="A2829">
        <v>106</v>
      </c>
      <c r="B2829">
        <v>6.9</v>
      </c>
    </row>
    <row r="2830" spans="1:2" x14ac:dyDescent="0.3">
      <c r="A2830">
        <v>87</v>
      </c>
      <c r="B2830">
        <v>6.2</v>
      </c>
    </row>
    <row r="2831" spans="1:2" x14ac:dyDescent="0.3">
      <c r="A2831">
        <v>98</v>
      </c>
      <c r="B2831">
        <v>6.7</v>
      </c>
    </row>
    <row r="2832" spans="1:2" x14ac:dyDescent="0.3">
      <c r="A2832">
        <v>96</v>
      </c>
      <c r="B2832">
        <v>6.5</v>
      </c>
    </row>
    <row r="2833" spans="1:2" x14ac:dyDescent="0.3">
      <c r="A2833">
        <v>104</v>
      </c>
      <c r="B2833">
        <v>7.2</v>
      </c>
    </row>
    <row r="2834" spans="1:2" x14ac:dyDescent="0.3">
      <c r="A2834">
        <v>93</v>
      </c>
      <c r="B2834">
        <v>5.3</v>
      </c>
    </row>
    <row r="2835" spans="1:2" x14ac:dyDescent="0.3">
      <c r="A2835">
        <v>95</v>
      </c>
      <c r="B2835">
        <v>6.7</v>
      </c>
    </row>
    <row r="2836" spans="1:2" x14ac:dyDescent="0.3">
      <c r="A2836">
        <v>89</v>
      </c>
      <c r="B2836">
        <v>3.6</v>
      </c>
    </row>
    <row r="2837" spans="1:2" x14ac:dyDescent="0.3">
      <c r="A2837">
        <v>107</v>
      </c>
      <c r="B2837">
        <v>5.7</v>
      </c>
    </row>
    <row r="2838" spans="1:2" x14ac:dyDescent="0.3">
      <c r="A2838">
        <v>85</v>
      </c>
      <c r="B2838">
        <v>7.3</v>
      </c>
    </row>
    <row r="2839" spans="1:2" x14ac:dyDescent="0.3">
      <c r="A2839">
        <v>93</v>
      </c>
      <c r="B2839">
        <v>5</v>
      </c>
    </row>
    <row r="2840" spans="1:2" x14ac:dyDescent="0.3">
      <c r="A2840">
        <v>101</v>
      </c>
      <c r="B2840">
        <v>6.6</v>
      </c>
    </row>
    <row r="2841" spans="1:2" x14ac:dyDescent="0.3">
      <c r="A2841">
        <v>103</v>
      </c>
      <c r="B2841">
        <v>6.6</v>
      </c>
    </row>
    <row r="2842" spans="1:2" x14ac:dyDescent="0.3">
      <c r="A2842">
        <v>111</v>
      </c>
      <c r="B2842">
        <v>7.3</v>
      </c>
    </row>
    <row r="2843" spans="1:2" x14ac:dyDescent="0.3">
      <c r="A2843">
        <v>86</v>
      </c>
      <c r="B2843">
        <v>6.2</v>
      </c>
    </row>
    <row r="2844" spans="1:2" x14ac:dyDescent="0.3">
      <c r="A2844">
        <v>90</v>
      </c>
      <c r="B2844">
        <v>6.6</v>
      </c>
    </row>
    <row r="2845" spans="1:2" x14ac:dyDescent="0.3">
      <c r="A2845">
        <v>82</v>
      </c>
      <c r="B2845">
        <v>6.3</v>
      </c>
    </row>
    <row r="2846" spans="1:2" x14ac:dyDescent="0.3">
      <c r="A2846">
        <v>83</v>
      </c>
      <c r="B2846">
        <v>3.3</v>
      </c>
    </row>
    <row r="2847" spans="1:2" x14ac:dyDescent="0.3">
      <c r="A2847">
        <v>125</v>
      </c>
      <c r="B2847">
        <v>6.2</v>
      </c>
    </row>
    <row r="2848" spans="1:2" x14ac:dyDescent="0.3">
      <c r="A2848">
        <v>86</v>
      </c>
      <c r="B2848">
        <v>3.5</v>
      </c>
    </row>
    <row r="2849" spans="1:2" x14ac:dyDescent="0.3">
      <c r="A2849">
        <v>91</v>
      </c>
      <c r="B2849">
        <v>5.5</v>
      </c>
    </row>
    <row r="2850" spans="1:2" x14ac:dyDescent="0.3">
      <c r="A2850">
        <v>90</v>
      </c>
      <c r="B2850">
        <v>5.9</v>
      </c>
    </row>
    <row r="2851" spans="1:2" x14ac:dyDescent="0.3">
      <c r="A2851">
        <v>90</v>
      </c>
      <c r="B2851">
        <v>4.7</v>
      </c>
    </row>
    <row r="2852" spans="1:2" x14ac:dyDescent="0.3">
      <c r="A2852">
        <v>93</v>
      </c>
      <c r="B2852">
        <v>3.9</v>
      </c>
    </row>
    <row r="2853" spans="1:2" x14ac:dyDescent="0.3">
      <c r="A2853">
        <v>104</v>
      </c>
      <c r="B2853">
        <v>6.1</v>
      </c>
    </row>
    <row r="2854" spans="1:2" x14ac:dyDescent="0.3">
      <c r="A2854">
        <v>85</v>
      </c>
      <c r="B2854">
        <v>6.7</v>
      </c>
    </row>
    <row r="2855" spans="1:2" x14ac:dyDescent="0.3">
      <c r="A2855">
        <v>81</v>
      </c>
      <c r="B2855">
        <v>6.9</v>
      </c>
    </row>
    <row r="2856" spans="1:2" x14ac:dyDescent="0.3">
      <c r="A2856">
        <v>135</v>
      </c>
      <c r="B2856">
        <v>7.3</v>
      </c>
    </row>
    <row r="2857" spans="1:2" x14ac:dyDescent="0.3">
      <c r="A2857">
        <v>144</v>
      </c>
      <c r="B2857">
        <v>6.7</v>
      </c>
    </row>
    <row r="2858" spans="1:2" x14ac:dyDescent="0.3">
      <c r="A2858">
        <v>98</v>
      </c>
      <c r="B2858">
        <v>6.1</v>
      </c>
    </row>
    <row r="2859" spans="1:2" x14ac:dyDescent="0.3">
      <c r="A2859">
        <v>117</v>
      </c>
      <c r="B2859">
        <v>6.9</v>
      </c>
    </row>
    <row r="2860" spans="1:2" x14ac:dyDescent="0.3">
      <c r="A2860">
        <v>127</v>
      </c>
      <c r="B2860">
        <v>7.9</v>
      </c>
    </row>
    <row r="2861" spans="1:2" x14ac:dyDescent="0.3">
      <c r="A2861">
        <v>98</v>
      </c>
      <c r="B2861">
        <v>4.5</v>
      </c>
    </row>
    <row r="2862" spans="1:2" x14ac:dyDescent="0.3">
      <c r="A2862">
        <v>197</v>
      </c>
      <c r="B2862">
        <v>7.6</v>
      </c>
    </row>
    <row r="2863" spans="1:2" x14ac:dyDescent="0.3">
      <c r="A2863">
        <v>104</v>
      </c>
      <c r="B2863">
        <v>7.5</v>
      </c>
    </row>
    <row r="2864" spans="1:2" x14ac:dyDescent="0.3">
      <c r="A2864">
        <v>90</v>
      </c>
      <c r="B2864">
        <v>6</v>
      </c>
    </row>
    <row r="2865" spans="1:2" x14ac:dyDescent="0.3">
      <c r="A2865">
        <v>130</v>
      </c>
      <c r="B2865">
        <v>7.1</v>
      </c>
    </row>
    <row r="2866" spans="1:2" x14ac:dyDescent="0.3">
      <c r="A2866">
        <v>176</v>
      </c>
      <c r="B2866">
        <v>6.9</v>
      </c>
    </row>
    <row r="2867" spans="1:2" x14ac:dyDescent="0.3">
      <c r="A2867">
        <v>116</v>
      </c>
      <c r="B2867">
        <v>8.5</v>
      </c>
    </row>
    <row r="2868" spans="1:2" x14ac:dyDescent="0.3">
      <c r="A2868">
        <v>88</v>
      </c>
      <c r="B2868">
        <v>7.5</v>
      </c>
    </row>
    <row r="2869" spans="1:2" x14ac:dyDescent="0.3">
      <c r="A2869">
        <v>106</v>
      </c>
      <c r="B2869">
        <v>6.6</v>
      </c>
    </row>
    <row r="2870" spans="1:2" x14ac:dyDescent="0.3">
      <c r="A2870">
        <v>181</v>
      </c>
      <c r="B2870">
        <v>8</v>
      </c>
    </row>
    <row r="2871" spans="1:2" x14ac:dyDescent="0.3">
      <c r="A2871">
        <v>130</v>
      </c>
      <c r="B2871">
        <v>7</v>
      </c>
    </row>
    <row r="2872" spans="1:2" x14ac:dyDescent="0.3">
      <c r="A2872">
        <v>123</v>
      </c>
      <c r="B2872">
        <v>6.8</v>
      </c>
    </row>
    <row r="2873" spans="1:2" x14ac:dyDescent="0.3">
      <c r="A2873">
        <v>120</v>
      </c>
      <c r="B2873">
        <v>6.7</v>
      </c>
    </row>
    <row r="2874" spans="1:2" x14ac:dyDescent="0.3">
      <c r="A2874">
        <v>87</v>
      </c>
      <c r="B2874">
        <v>6.5</v>
      </c>
    </row>
    <row r="2875" spans="1:2" x14ac:dyDescent="0.3">
      <c r="A2875">
        <v>123</v>
      </c>
      <c r="B2875">
        <v>8</v>
      </c>
    </row>
    <row r="2876" spans="1:2" x14ac:dyDescent="0.3">
      <c r="A2876">
        <v>103</v>
      </c>
      <c r="B2876">
        <v>6.5</v>
      </c>
    </row>
    <row r="2877" spans="1:2" x14ac:dyDescent="0.3">
      <c r="A2877">
        <v>91</v>
      </c>
      <c r="B2877">
        <v>4.9000000000000004</v>
      </c>
    </row>
    <row r="2878" spans="1:2" x14ac:dyDescent="0.3">
      <c r="A2878">
        <v>88</v>
      </c>
      <c r="B2878">
        <v>7.1</v>
      </c>
    </row>
    <row r="2879" spans="1:2" x14ac:dyDescent="0.3">
      <c r="A2879">
        <v>126</v>
      </c>
      <c r="B2879">
        <v>7</v>
      </c>
    </row>
    <row r="2880" spans="1:2" x14ac:dyDescent="0.3">
      <c r="A2880">
        <v>120</v>
      </c>
      <c r="B2880">
        <v>7</v>
      </c>
    </row>
    <row r="2881" spans="1:2" x14ac:dyDescent="0.3">
      <c r="A2881">
        <v>94</v>
      </c>
      <c r="B2881">
        <v>4.5</v>
      </c>
    </row>
    <row r="2882" spans="1:2" x14ac:dyDescent="0.3">
      <c r="A2882">
        <v>137</v>
      </c>
      <c r="B2882">
        <v>7.7</v>
      </c>
    </row>
    <row r="2883" spans="1:2" x14ac:dyDescent="0.3">
      <c r="A2883">
        <v>119</v>
      </c>
      <c r="B2883">
        <v>6.7</v>
      </c>
    </row>
    <row r="2884" spans="1:2" x14ac:dyDescent="0.3">
      <c r="A2884">
        <v>99</v>
      </c>
      <c r="B2884">
        <v>7</v>
      </c>
    </row>
    <row r="2885" spans="1:2" x14ac:dyDescent="0.3">
      <c r="A2885">
        <v>79</v>
      </c>
      <c r="B2885">
        <v>6.5</v>
      </c>
    </row>
    <row r="2886" spans="1:2" x14ac:dyDescent="0.3">
      <c r="A2886">
        <v>95</v>
      </c>
      <c r="B2886">
        <v>6.2</v>
      </c>
    </row>
    <row r="2887" spans="1:2" x14ac:dyDescent="0.3">
      <c r="A2887">
        <v>103</v>
      </c>
      <c r="B2887">
        <v>5.7</v>
      </c>
    </row>
    <row r="2888" spans="1:2" x14ac:dyDescent="0.3">
      <c r="A2888">
        <v>92</v>
      </c>
      <c r="B2888">
        <v>6.4</v>
      </c>
    </row>
    <row r="2889" spans="1:2" x14ac:dyDescent="0.3">
      <c r="A2889">
        <v>84</v>
      </c>
      <c r="B2889">
        <v>5.4</v>
      </c>
    </row>
    <row r="2890" spans="1:2" x14ac:dyDescent="0.3">
      <c r="A2890">
        <v>300</v>
      </c>
      <c r="B2890">
        <v>6.6</v>
      </c>
    </row>
    <row r="2891" spans="1:2" x14ac:dyDescent="0.3">
      <c r="A2891">
        <v>120</v>
      </c>
      <c r="B2891">
        <v>6.1</v>
      </c>
    </row>
    <row r="2892" spans="1:2" x14ac:dyDescent="0.3">
      <c r="A2892">
        <v>121</v>
      </c>
      <c r="B2892">
        <v>7.6</v>
      </c>
    </row>
    <row r="2893" spans="1:2" x14ac:dyDescent="0.3">
      <c r="A2893">
        <v>97</v>
      </c>
      <c r="B2893">
        <v>6.2</v>
      </c>
    </row>
    <row r="2894" spans="1:2" x14ac:dyDescent="0.3">
      <c r="A2894">
        <v>86</v>
      </c>
      <c r="B2894">
        <v>6.6</v>
      </c>
    </row>
    <row r="2895" spans="1:2" x14ac:dyDescent="0.3">
      <c r="A2895">
        <v>45</v>
      </c>
      <c r="B2895">
        <v>7.3</v>
      </c>
    </row>
    <row r="2896" spans="1:2" x14ac:dyDescent="0.3">
      <c r="A2896">
        <v>97</v>
      </c>
      <c r="B2896">
        <v>4.2</v>
      </c>
    </row>
    <row r="2897" spans="1:2" x14ac:dyDescent="0.3">
      <c r="A2897">
        <v>93</v>
      </c>
      <c r="B2897">
        <v>6.5</v>
      </c>
    </row>
    <row r="2898" spans="1:2" x14ac:dyDescent="0.3">
      <c r="A2898">
        <v>84</v>
      </c>
      <c r="B2898">
        <v>6.5</v>
      </c>
    </row>
    <row r="2899" spans="1:2" x14ac:dyDescent="0.3">
      <c r="A2899">
        <v>96</v>
      </c>
      <c r="B2899">
        <v>5.7</v>
      </c>
    </row>
    <row r="2900" spans="1:2" x14ac:dyDescent="0.3">
      <c r="A2900">
        <v>112</v>
      </c>
      <c r="B2900">
        <v>7.3</v>
      </c>
    </row>
    <row r="2901" spans="1:2" x14ac:dyDescent="0.3">
      <c r="A2901">
        <v>125</v>
      </c>
      <c r="B2901">
        <v>6.9</v>
      </c>
    </row>
    <row r="2902" spans="1:2" x14ac:dyDescent="0.3">
      <c r="A2902">
        <v>96</v>
      </c>
      <c r="B2902">
        <v>5</v>
      </c>
    </row>
    <row r="2903" spans="1:2" x14ac:dyDescent="0.3">
      <c r="A2903">
        <v>103</v>
      </c>
      <c r="B2903">
        <v>7.3</v>
      </c>
    </row>
    <row r="2904" spans="1:2" x14ac:dyDescent="0.3">
      <c r="A2904">
        <v>101</v>
      </c>
      <c r="B2904">
        <v>6.5</v>
      </c>
    </row>
    <row r="2905" spans="1:2" x14ac:dyDescent="0.3">
      <c r="A2905">
        <v>104</v>
      </c>
      <c r="B2905">
        <v>2.1</v>
      </c>
    </row>
    <row r="2906" spans="1:2" x14ac:dyDescent="0.3">
      <c r="A2906">
        <v>119</v>
      </c>
      <c r="B2906">
        <v>7</v>
      </c>
    </row>
    <row r="2907" spans="1:2" x14ac:dyDescent="0.3">
      <c r="A2907">
        <v>128</v>
      </c>
      <c r="B2907">
        <v>8</v>
      </c>
    </row>
    <row r="2908" spans="1:2" x14ac:dyDescent="0.3">
      <c r="A2908">
        <v>106</v>
      </c>
      <c r="B2908">
        <v>6.9</v>
      </c>
    </row>
    <row r="2909" spans="1:2" x14ac:dyDescent="0.3">
      <c r="A2909">
        <v>126</v>
      </c>
      <c r="B2909">
        <v>7.1</v>
      </c>
    </row>
    <row r="2910" spans="1:2" x14ac:dyDescent="0.3">
      <c r="A2910">
        <v>150</v>
      </c>
      <c r="B2910">
        <v>6.7</v>
      </c>
    </row>
    <row r="2911" spans="1:2" x14ac:dyDescent="0.3">
      <c r="A2911">
        <v>178</v>
      </c>
      <c r="B2911">
        <v>8.9</v>
      </c>
    </row>
    <row r="2912" spans="1:2" x14ac:dyDescent="0.3">
      <c r="A2912">
        <v>117</v>
      </c>
      <c r="B2912">
        <v>7.9</v>
      </c>
    </row>
    <row r="2913" spans="1:2" x14ac:dyDescent="0.3">
      <c r="A2913">
        <v>119</v>
      </c>
      <c r="B2913">
        <v>5.6</v>
      </c>
    </row>
    <row r="2914" spans="1:2" x14ac:dyDescent="0.3">
      <c r="A2914">
        <v>174</v>
      </c>
      <c r="B2914">
        <v>8</v>
      </c>
    </row>
    <row r="2915" spans="1:2" x14ac:dyDescent="0.3">
      <c r="A2915">
        <v>111</v>
      </c>
      <c r="B2915">
        <v>6.2</v>
      </c>
    </row>
    <row r="2916" spans="1:2" x14ac:dyDescent="0.3">
      <c r="A2916">
        <v>101</v>
      </c>
      <c r="B2916">
        <v>7.9</v>
      </c>
    </row>
    <row r="2917" spans="1:2" x14ac:dyDescent="0.3">
      <c r="A2917">
        <v>89</v>
      </c>
      <c r="B2917">
        <v>8.1</v>
      </c>
    </row>
    <row r="2918" spans="1:2" x14ac:dyDescent="0.3">
      <c r="A2918">
        <v>113</v>
      </c>
      <c r="B2918">
        <v>7.6</v>
      </c>
    </row>
    <row r="2919" spans="1:2" x14ac:dyDescent="0.3">
      <c r="A2919">
        <v>95</v>
      </c>
      <c r="B2919">
        <v>3.5</v>
      </c>
    </row>
    <row r="2920" spans="1:2" x14ac:dyDescent="0.3">
      <c r="A2920">
        <v>112</v>
      </c>
      <c r="B2920">
        <v>7.6</v>
      </c>
    </row>
    <row r="2921" spans="1:2" x14ac:dyDescent="0.3">
      <c r="A2921">
        <v>109</v>
      </c>
      <c r="B2921">
        <v>6.5</v>
      </c>
    </row>
    <row r="2922" spans="1:2" x14ac:dyDescent="0.3">
      <c r="A2922">
        <v>108</v>
      </c>
      <c r="B2922">
        <v>5.6</v>
      </c>
    </row>
    <row r="2923" spans="1:2" x14ac:dyDescent="0.3">
      <c r="A2923">
        <v>100</v>
      </c>
      <c r="B2923">
        <v>7.7</v>
      </c>
    </row>
    <row r="2924" spans="1:2" x14ac:dyDescent="0.3">
      <c r="A2924">
        <v>90</v>
      </c>
      <c r="B2924">
        <v>5.2</v>
      </c>
    </row>
    <row r="2925" spans="1:2" x14ac:dyDescent="0.3">
      <c r="A2925">
        <v>94</v>
      </c>
      <c r="B2925">
        <v>6.1</v>
      </c>
    </row>
    <row r="2926" spans="1:2" x14ac:dyDescent="0.3">
      <c r="A2926">
        <v>111</v>
      </c>
      <c r="B2926">
        <v>7.4</v>
      </c>
    </row>
    <row r="2927" spans="1:2" x14ac:dyDescent="0.3">
      <c r="A2927">
        <v>142</v>
      </c>
      <c r="B2927">
        <v>6.8</v>
      </c>
    </row>
    <row r="2928" spans="1:2" x14ac:dyDescent="0.3">
      <c r="A2928">
        <v>107</v>
      </c>
      <c r="B2928">
        <v>6.4</v>
      </c>
    </row>
    <row r="2929" spans="1:2" x14ac:dyDescent="0.3">
      <c r="A2929">
        <v>91</v>
      </c>
      <c r="B2929">
        <v>5.7</v>
      </c>
    </row>
    <row r="2930" spans="1:2" x14ac:dyDescent="0.3">
      <c r="A2930">
        <v>82</v>
      </c>
      <c r="B2930">
        <v>6.7</v>
      </c>
    </row>
    <row r="2931" spans="1:2" x14ac:dyDescent="0.3">
      <c r="A2931">
        <v>97</v>
      </c>
      <c r="B2931">
        <v>5.6</v>
      </c>
    </row>
    <row r="2932" spans="1:2" x14ac:dyDescent="0.3">
      <c r="A2932">
        <v>102</v>
      </c>
      <c r="B2932">
        <v>7.6</v>
      </c>
    </row>
    <row r="2933" spans="1:2" x14ac:dyDescent="0.3">
      <c r="A2933">
        <v>93</v>
      </c>
      <c r="B2933">
        <v>6.5</v>
      </c>
    </row>
    <row r="2934" spans="1:2" x14ac:dyDescent="0.3">
      <c r="A2934">
        <v>138</v>
      </c>
      <c r="B2934">
        <v>6.3</v>
      </c>
    </row>
    <row r="2935" spans="1:2" x14ac:dyDescent="0.3">
      <c r="A2935">
        <v>93</v>
      </c>
      <c r="B2935">
        <v>7.1</v>
      </c>
    </row>
    <row r="2936" spans="1:2" x14ac:dyDescent="0.3">
      <c r="A2936">
        <v>92</v>
      </c>
      <c r="B2936">
        <v>7.1</v>
      </c>
    </row>
    <row r="2937" spans="1:2" x14ac:dyDescent="0.3">
      <c r="A2937">
        <v>92</v>
      </c>
      <c r="B2937">
        <v>6.9</v>
      </c>
    </row>
    <row r="2938" spans="1:2" x14ac:dyDescent="0.3">
      <c r="A2938">
        <v>104</v>
      </c>
      <c r="B2938">
        <v>5.4</v>
      </c>
    </row>
    <row r="2939" spans="1:2" x14ac:dyDescent="0.3">
      <c r="A2939">
        <v>89</v>
      </c>
      <c r="B2939">
        <v>5.0999999999999996</v>
      </c>
    </row>
    <row r="2940" spans="1:2" x14ac:dyDescent="0.3">
      <c r="A2940">
        <v>92</v>
      </c>
      <c r="B2940">
        <v>5.3</v>
      </c>
    </row>
    <row r="2941" spans="1:2" x14ac:dyDescent="0.3">
      <c r="A2941">
        <v>90</v>
      </c>
      <c r="B2941">
        <v>7.3</v>
      </c>
    </row>
    <row r="2942" spans="1:2" x14ac:dyDescent="0.3">
      <c r="A2942">
        <v>129</v>
      </c>
      <c r="B2942">
        <v>7.3</v>
      </c>
    </row>
    <row r="2943" spans="1:2" x14ac:dyDescent="0.3">
      <c r="A2943">
        <v>111</v>
      </c>
      <c r="B2943">
        <v>7.1</v>
      </c>
    </row>
    <row r="2944" spans="1:2" x14ac:dyDescent="0.3">
      <c r="A2944">
        <v>79</v>
      </c>
      <c r="B2944">
        <v>6</v>
      </c>
    </row>
    <row r="2945" spans="1:2" x14ac:dyDescent="0.3">
      <c r="A2945">
        <v>104</v>
      </c>
      <c r="B2945">
        <v>6.6</v>
      </c>
    </row>
    <row r="2946" spans="1:2" x14ac:dyDescent="0.3">
      <c r="A2946">
        <v>101</v>
      </c>
      <c r="B2946">
        <v>7.2</v>
      </c>
    </row>
    <row r="2947" spans="1:2" x14ac:dyDescent="0.3">
      <c r="A2947">
        <v>113</v>
      </c>
      <c r="B2947">
        <v>7.2</v>
      </c>
    </row>
    <row r="2948" spans="1:2" x14ac:dyDescent="0.3">
      <c r="A2948">
        <v>92</v>
      </c>
      <c r="B2948">
        <v>6.9</v>
      </c>
    </row>
    <row r="2949" spans="1:2" x14ac:dyDescent="0.3">
      <c r="A2949">
        <v>106</v>
      </c>
      <c r="B2949">
        <v>6.8</v>
      </c>
    </row>
    <row r="2950" spans="1:2" x14ac:dyDescent="0.3">
      <c r="A2950">
        <v>75</v>
      </c>
      <c r="B2950">
        <v>7.7</v>
      </c>
    </row>
    <row r="2951" spans="1:2" x14ac:dyDescent="0.3">
      <c r="A2951">
        <v>104</v>
      </c>
      <c r="B2951">
        <v>7.4</v>
      </c>
    </row>
    <row r="2952" spans="1:2" x14ac:dyDescent="0.3">
      <c r="A2952">
        <v>108</v>
      </c>
      <c r="B2952">
        <v>6.5</v>
      </c>
    </row>
    <row r="2953" spans="1:2" x14ac:dyDescent="0.3">
      <c r="A2953">
        <v>99</v>
      </c>
      <c r="B2953">
        <v>6.4</v>
      </c>
    </row>
    <row r="2954" spans="1:2" x14ac:dyDescent="0.3">
      <c r="A2954">
        <v>109</v>
      </c>
      <c r="B2954">
        <v>5.6</v>
      </c>
    </row>
    <row r="2955" spans="1:2" x14ac:dyDescent="0.3">
      <c r="A2955">
        <v>93</v>
      </c>
      <c r="B2955">
        <v>6.8</v>
      </c>
    </row>
    <row r="2956" spans="1:2" x14ac:dyDescent="0.3">
      <c r="A2956">
        <v>99</v>
      </c>
      <c r="B2956">
        <v>5.5</v>
      </c>
    </row>
    <row r="2957" spans="1:2" x14ac:dyDescent="0.3">
      <c r="A2957">
        <v>98</v>
      </c>
      <c r="B2957">
        <v>6.9</v>
      </c>
    </row>
    <row r="2958" spans="1:2" x14ac:dyDescent="0.3">
      <c r="A2958">
        <v>95</v>
      </c>
      <c r="B2958">
        <v>6</v>
      </c>
    </row>
    <row r="2959" spans="1:2" x14ac:dyDescent="0.3">
      <c r="A2959">
        <v>107</v>
      </c>
      <c r="B2959">
        <v>6.4</v>
      </c>
    </row>
    <row r="2960" spans="1:2" x14ac:dyDescent="0.3">
      <c r="A2960">
        <v>102</v>
      </c>
      <c r="B2960">
        <v>6.6</v>
      </c>
    </row>
    <row r="2961" spans="1:2" x14ac:dyDescent="0.3">
      <c r="A2961">
        <v>97</v>
      </c>
      <c r="B2961">
        <v>5.3</v>
      </c>
    </row>
    <row r="2962" spans="1:2" x14ac:dyDescent="0.3">
      <c r="A2962">
        <v>124</v>
      </c>
      <c r="B2962">
        <v>8.1</v>
      </c>
    </row>
    <row r="2963" spans="1:2" x14ac:dyDescent="0.3">
      <c r="A2963">
        <v>90</v>
      </c>
      <c r="B2963">
        <v>6.9</v>
      </c>
    </row>
    <row r="2964" spans="1:2" x14ac:dyDescent="0.3">
      <c r="A2964">
        <v>90</v>
      </c>
      <c r="B2964">
        <v>6.5</v>
      </c>
    </row>
    <row r="2965" spans="1:2" x14ac:dyDescent="0.3">
      <c r="A2965">
        <v>99</v>
      </c>
      <c r="B2965">
        <v>7.4</v>
      </c>
    </row>
    <row r="2966" spans="1:2" x14ac:dyDescent="0.3">
      <c r="A2966">
        <v>115</v>
      </c>
      <c r="B2966">
        <v>6.9</v>
      </c>
    </row>
    <row r="2967" spans="1:2" x14ac:dyDescent="0.3">
      <c r="A2967">
        <v>89</v>
      </c>
      <c r="B2967">
        <v>6.7</v>
      </c>
    </row>
    <row r="2968" spans="1:2" x14ac:dyDescent="0.3">
      <c r="A2968">
        <v>92</v>
      </c>
      <c r="B2968">
        <v>7.6</v>
      </c>
    </row>
    <row r="2969" spans="1:2" x14ac:dyDescent="0.3">
      <c r="A2969">
        <v>94</v>
      </c>
      <c r="B2969">
        <v>5.4</v>
      </c>
    </row>
    <row r="2970" spans="1:2" x14ac:dyDescent="0.3">
      <c r="A2970">
        <v>100</v>
      </c>
      <c r="B2970">
        <v>7.3</v>
      </c>
    </row>
    <row r="2971" spans="1:2" x14ac:dyDescent="0.3">
      <c r="A2971">
        <v>109</v>
      </c>
      <c r="B2971">
        <v>6</v>
      </c>
    </row>
    <row r="2972" spans="1:2" x14ac:dyDescent="0.3">
      <c r="A2972">
        <v>105</v>
      </c>
      <c r="B2972">
        <v>7.2</v>
      </c>
    </row>
    <row r="2973" spans="1:2" x14ac:dyDescent="0.3">
      <c r="A2973">
        <v>102</v>
      </c>
      <c r="B2973">
        <v>6</v>
      </c>
    </row>
    <row r="2974" spans="1:2" x14ac:dyDescent="0.3">
      <c r="A2974">
        <v>97</v>
      </c>
      <c r="B2974">
        <v>3.1</v>
      </c>
    </row>
    <row r="2975" spans="1:2" x14ac:dyDescent="0.3">
      <c r="A2975">
        <v>118</v>
      </c>
      <c r="B2975">
        <v>6.9</v>
      </c>
    </row>
    <row r="2976" spans="1:2" x14ac:dyDescent="0.3">
      <c r="A2976">
        <v>92</v>
      </c>
      <c r="B2976">
        <v>6.2</v>
      </c>
    </row>
    <row r="2977" spans="1:2" x14ac:dyDescent="0.3">
      <c r="A2977">
        <v>103</v>
      </c>
      <c r="B2977">
        <v>6.9</v>
      </c>
    </row>
    <row r="2978" spans="1:2" x14ac:dyDescent="0.3">
      <c r="A2978">
        <v>93</v>
      </c>
      <c r="B2978">
        <v>6.3</v>
      </c>
    </row>
    <row r="2979" spans="1:2" x14ac:dyDescent="0.3">
      <c r="A2979">
        <v>113</v>
      </c>
      <c r="B2979">
        <v>6.7</v>
      </c>
    </row>
    <row r="2980" spans="1:2" x14ac:dyDescent="0.3">
      <c r="A2980">
        <v>153</v>
      </c>
      <c r="B2980">
        <v>5.4</v>
      </c>
    </row>
    <row r="2981" spans="1:2" x14ac:dyDescent="0.3">
      <c r="A2981">
        <v>89</v>
      </c>
      <c r="B2981">
        <v>8</v>
      </c>
    </row>
    <row r="2982" spans="1:2" x14ac:dyDescent="0.3">
      <c r="A2982">
        <v>118</v>
      </c>
      <c r="B2982">
        <v>7</v>
      </c>
    </row>
    <row r="2983" spans="1:2" x14ac:dyDescent="0.3">
      <c r="A2983">
        <v>97</v>
      </c>
      <c r="B2983">
        <v>7.2</v>
      </c>
    </row>
    <row r="2984" spans="1:2" x14ac:dyDescent="0.3">
      <c r="A2984">
        <v>100</v>
      </c>
      <c r="B2984">
        <v>3.5</v>
      </c>
    </row>
    <row r="2985" spans="1:2" x14ac:dyDescent="0.3">
      <c r="A2985">
        <v>96</v>
      </c>
      <c r="B2985">
        <v>7.5</v>
      </c>
    </row>
    <row r="2986" spans="1:2" x14ac:dyDescent="0.3">
      <c r="A2986">
        <v>120</v>
      </c>
      <c r="B2986">
        <v>6.7</v>
      </c>
    </row>
    <row r="2987" spans="1:2" x14ac:dyDescent="0.3">
      <c r="A2987">
        <v>175</v>
      </c>
      <c r="B2987">
        <v>9.1999999999999993</v>
      </c>
    </row>
    <row r="2988" spans="1:2" x14ac:dyDescent="0.3">
      <c r="A2988">
        <v>95</v>
      </c>
      <c r="B2988">
        <v>6.1</v>
      </c>
    </row>
    <row r="2989" spans="1:2" x14ac:dyDescent="0.3">
      <c r="A2989">
        <v>95</v>
      </c>
      <c r="B2989">
        <v>7.7</v>
      </c>
    </row>
    <row r="2990" spans="1:2" x14ac:dyDescent="0.3">
      <c r="A2990">
        <v>121</v>
      </c>
      <c r="B2990">
        <v>7.6</v>
      </c>
    </row>
    <row r="2991" spans="1:2" x14ac:dyDescent="0.3">
      <c r="A2991">
        <v>110</v>
      </c>
      <c r="B2991">
        <v>6.1</v>
      </c>
    </row>
    <row r="2992" spans="1:2" x14ac:dyDescent="0.3">
      <c r="A2992">
        <v>96</v>
      </c>
      <c r="B2992">
        <v>4.9000000000000004</v>
      </c>
    </row>
    <row r="2993" spans="1:2" x14ac:dyDescent="0.3">
      <c r="A2993">
        <v>121</v>
      </c>
      <c r="B2993">
        <v>6.8</v>
      </c>
    </row>
    <row r="2994" spans="1:2" x14ac:dyDescent="0.3">
      <c r="A2994">
        <v>95</v>
      </c>
      <c r="B2994">
        <v>7</v>
      </c>
    </row>
    <row r="2995" spans="1:2" x14ac:dyDescent="0.3">
      <c r="A2995">
        <v>112</v>
      </c>
      <c r="B2995">
        <v>5.7</v>
      </c>
    </row>
    <row r="2996" spans="1:2" x14ac:dyDescent="0.3">
      <c r="A2996">
        <v>93</v>
      </c>
      <c r="B2996">
        <v>7.5</v>
      </c>
    </row>
    <row r="2997" spans="1:2" x14ac:dyDescent="0.3">
      <c r="A2997">
        <v>110</v>
      </c>
      <c r="B2997">
        <v>7.4</v>
      </c>
    </row>
    <row r="2998" spans="1:2" x14ac:dyDescent="0.3">
      <c r="A2998">
        <v>104</v>
      </c>
      <c r="B2998">
        <v>7.2</v>
      </c>
    </row>
    <row r="2999" spans="1:2" x14ac:dyDescent="0.3">
      <c r="A2999">
        <v>119</v>
      </c>
      <c r="B2999">
        <v>6.8</v>
      </c>
    </row>
    <row r="3000" spans="1:2" x14ac:dyDescent="0.3">
      <c r="A3000">
        <v>125</v>
      </c>
      <c r="B3000">
        <v>6.8</v>
      </c>
    </row>
    <row r="3001" spans="1:2" x14ac:dyDescent="0.3">
      <c r="A3001">
        <v>96</v>
      </c>
      <c r="B3001">
        <v>5.2</v>
      </c>
    </row>
    <row r="3002" spans="1:2" x14ac:dyDescent="0.3">
      <c r="A3002">
        <v>100</v>
      </c>
      <c r="B3002">
        <v>7.2</v>
      </c>
    </row>
    <row r="3003" spans="1:2" x14ac:dyDescent="0.3">
      <c r="A3003">
        <v>89</v>
      </c>
      <c r="B3003">
        <v>4</v>
      </c>
    </row>
    <row r="3004" spans="1:2" x14ac:dyDescent="0.3">
      <c r="A3004">
        <v>92</v>
      </c>
      <c r="B3004">
        <v>6.8</v>
      </c>
    </row>
    <row r="3005" spans="1:2" x14ac:dyDescent="0.3">
      <c r="A3005">
        <v>109</v>
      </c>
      <c r="B3005">
        <v>6.9</v>
      </c>
    </row>
    <row r="3006" spans="1:2" x14ac:dyDescent="0.3">
      <c r="A3006">
        <v>103</v>
      </c>
      <c r="B3006">
        <v>7.3</v>
      </c>
    </row>
    <row r="3007" spans="1:2" x14ac:dyDescent="0.3">
      <c r="A3007">
        <v>95</v>
      </c>
      <c r="B3007">
        <v>6.1</v>
      </c>
    </row>
    <row r="3008" spans="1:2" x14ac:dyDescent="0.3">
      <c r="A3008">
        <v>105</v>
      </c>
      <c r="B3008">
        <v>6</v>
      </c>
    </row>
    <row r="3009" spans="1:2" x14ac:dyDescent="0.3">
      <c r="A3009">
        <v>106</v>
      </c>
      <c r="B3009">
        <v>7</v>
      </c>
    </row>
    <row r="3010" spans="1:2" x14ac:dyDescent="0.3">
      <c r="A3010">
        <v>100</v>
      </c>
      <c r="B3010">
        <v>7.1</v>
      </c>
    </row>
    <row r="3011" spans="1:2" x14ac:dyDescent="0.3">
      <c r="A3011">
        <v>103</v>
      </c>
      <c r="B3011">
        <v>6.2</v>
      </c>
    </row>
    <row r="3012" spans="1:2" x14ac:dyDescent="0.3">
      <c r="A3012">
        <v>116</v>
      </c>
      <c r="B3012">
        <v>6.9</v>
      </c>
    </row>
    <row r="3013" spans="1:2" x14ac:dyDescent="0.3">
      <c r="A3013">
        <v>99</v>
      </c>
      <c r="B3013">
        <v>7.6</v>
      </c>
    </row>
    <row r="3014" spans="1:2" x14ac:dyDescent="0.3">
      <c r="A3014">
        <v>164</v>
      </c>
      <c r="B3014">
        <v>7.6</v>
      </c>
    </row>
    <row r="3015" spans="1:2" x14ac:dyDescent="0.3">
      <c r="A3015">
        <v>96</v>
      </c>
      <c r="B3015">
        <v>6.4</v>
      </c>
    </row>
    <row r="3016" spans="1:2" x14ac:dyDescent="0.3">
      <c r="A3016">
        <v>122</v>
      </c>
      <c r="B3016">
        <v>6.2</v>
      </c>
    </row>
    <row r="3017" spans="1:2" x14ac:dyDescent="0.3">
      <c r="A3017">
        <v>94</v>
      </c>
      <c r="B3017">
        <v>7.5</v>
      </c>
    </row>
    <row r="3018" spans="1:2" x14ac:dyDescent="0.3">
      <c r="A3018">
        <v>93</v>
      </c>
      <c r="B3018">
        <v>2</v>
      </c>
    </row>
    <row r="3019" spans="1:2" x14ac:dyDescent="0.3">
      <c r="A3019">
        <v>96</v>
      </c>
      <c r="B3019">
        <v>6.2</v>
      </c>
    </row>
    <row r="3020" spans="1:2" x14ac:dyDescent="0.3">
      <c r="A3020">
        <v>113</v>
      </c>
      <c r="B3020">
        <v>6.5</v>
      </c>
    </row>
    <row r="3021" spans="1:2" x14ac:dyDescent="0.3">
      <c r="A3021">
        <v>192</v>
      </c>
      <c r="B3021">
        <v>7.9</v>
      </c>
    </row>
    <row r="3022" spans="1:2" x14ac:dyDescent="0.3">
      <c r="A3022">
        <v>99</v>
      </c>
      <c r="B3022">
        <v>6.8</v>
      </c>
    </row>
    <row r="3023" spans="1:2" x14ac:dyDescent="0.3">
      <c r="A3023">
        <v>91</v>
      </c>
      <c r="B3023">
        <v>6.3</v>
      </c>
    </row>
    <row r="3024" spans="1:2" x14ac:dyDescent="0.3">
      <c r="A3024">
        <v>100</v>
      </c>
      <c r="B3024">
        <v>6.3</v>
      </c>
    </row>
    <row r="3025" spans="1:2" x14ac:dyDescent="0.3">
      <c r="A3025">
        <v>105</v>
      </c>
      <c r="B3025">
        <v>6.6</v>
      </c>
    </row>
    <row r="3026" spans="1:2" x14ac:dyDescent="0.3">
      <c r="A3026">
        <v>99</v>
      </c>
      <c r="B3026">
        <v>6.4</v>
      </c>
    </row>
    <row r="3027" spans="1:2" x14ac:dyDescent="0.3">
      <c r="A3027">
        <v>112</v>
      </c>
      <c r="B3027">
        <v>7.5</v>
      </c>
    </row>
    <row r="3028" spans="1:2" x14ac:dyDescent="0.3">
      <c r="A3028">
        <v>99</v>
      </c>
      <c r="B3028">
        <v>6.5</v>
      </c>
    </row>
    <row r="3029" spans="1:2" x14ac:dyDescent="0.3">
      <c r="A3029">
        <v>125</v>
      </c>
      <c r="B3029">
        <v>7.2</v>
      </c>
    </row>
    <row r="3030" spans="1:2" x14ac:dyDescent="0.3">
      <c r="A3030">
        <v>107</v>
      </c>
      <c r="B3030">
        <v>6.3</v>
      </c>
    </row>
    <row r="3031" spans="1:2" x14ac:dyDescent="0.3">
      <c r="A3031">
        <v>107</v>
      </c>
      <c r="B3031">
        <v>7</v>
      </c>
    </row>
    <row r="3032" spans="1:2" x14ac:dyDescent="0.3">
      <c r="A3032">
        <v>97</v>
      </c>
      <c r="B3032">
        <v>6.3</v>
      </c>
    </row>
    <row r="3033" spans="1:2" x14ac:dyDescent="0.3">
      <c r="A3033">
        <v>95</v>
      </c>
      <c r="B3033">
        <v>2.2999999999999998</v>
      </c>
    </row>
    <row r="3034" spans="1:2" x14ac:dyDescent="0.3">
      <c r="A3034">
        <v>106</v>
      </c>
      <c r="B3034">
        <v>7.1</v>
      </c>
    </row>
    <row r="3035" spans="1:2" x14ac:dyDescent="0.3">
      <c r="A3035">
        <v>103</v>
      </c>
      <c r="B3035">
        <v>6.2</v>
      </c>
    </row>
    <row r="3036" spans="1:2" x14ac:dyDescent="0.3">
      <c r="A3036">
        <v>96</v>
      </c>
      <c r="B3036">
        <v>6.7</v>
      </c>
    </row>
    <row r="3037" spans="1:2" x14ac:dyDescent="0.3">
      <c r="A3037">
        <v>103</v>
      </c>
      <c r="B3037">
        <v>6.5</v>
      </c>
    </row>
    <row r="3038" spans="1:2" x14ac:dyDescent="0.3">
      <c r="A3038">
        <v>108</v>
      </c>
      <c r="B3038">
        <v>5.9</v>
      </c>
    </row>
    <row r="3039" spans="1:2" x14ac:dyDescent="0.3">
      <c r="A3039">
        <v>118</v>
      </c>
      <c r="B3039">
        <v>6</v>
      </c>
    </row>
    <row r="3040" spans="1:2" x14ac:dyDescent="0.3">
      <c r="A3040">
        <v>97</v>
      </c>
      <c r="B3040">
        <v>6.9</v>
      </c>
    </row>
    <row r="3041" spans="1:2" x14ac:dyDescent="0.3">
      <c r="A3041">
        <v>115</v>
      </c>
      <c r="B3041">
        <v>7.3</v>
      </c>
    </row>
    <row r="3042" spans="1:2" x14ac:dyDescent="0.3">
      <c r="A3042">
        <v>102</v>
      </c>
      <c r="B3042">
        <v>7.7</v>
      </c>
    </row>
    <row r="3043" spans="1:2" x14ac:dyDescent="0.3">
      <c r="A3043">
        <v>125</v>
      </c>
      <c r="B3043">
        <v>7.3</v>
      </c>
    </row>
    <row r="3044" spans="1:2" x14ac:dyDescent="0.3">
      <c r="A3044">
        <v>108</v>
      </c>
      <c r="B3044">
        <v>7</v>
      </c>
    </row>
    <row r="3045" spans="1:2" x14ac:dyDescent="0.3">
      <c r="A3045">
        <v>101</v>
      </c>
      <c r="B3045">
        <v>6.4</v>
      </c>
    </row>
    <row r="3046" spans="1:2" x14ac:dyDescent="0.3">
      <c r="A3046">
        <v>101</v>
      </c>
      <c r="B3046">
        <v>5.6</v>
      </c>
    </row>
    <row r="3047" spans="1:2" x14ac:dyDescent="0.3">
      <c r="A3047">
        <v>139</v>
      </c>
      <c r="B3047">
        <v>8.1999999999999993</v>
      </c>
    </row>
    <row r="3048" spans="1:2" x14ac:dyDescent="0.3">
      <c r="A3048">
        <v>125</v>
      </c>
      <c r="B3048">
        <v>6.5</v>
      </c>
    </row>
    <row r="3049" spans="1:2" x14ac:dyDescent="0.3">
      <c r="A3049">
        <v>115</v>
      </c>
      <c r="B3049">
        <v>8.1</v>
      </c>
    </row>
    <row r="3050" spans="1:2" x14ac:dyDescent="0.3">
      <c r="A3050">
        <v>99</v>
      </c>
      <c r="B3050">
        <v>5.4</v>
      </c>
    </row>
    <row r="3051" spans="1:2" x14ac:dyDescent="0.3">
      <c r="A3051">
        <v>88</v>
      </c>
      <c r="B3051">
        <v>6.3</v>
      </c>
    </row>
    <row r="3052" spans="1:2" x14ac:dyDescent="0.3">
      <c r="A3052">
        <v>112</v>
      </c>
      <c r="B3052">
        <v>7.8</v>
      </c>
    </row>
    <row r="3053" spans="1:2" x14ac:dyDescent="0.3">
      <c r="A3053">
        <v>108</v>
      </c>
      <c r="B3053">
        <v>6.8</v>
      </c>
    </row>
    <row r="3054" spans="1:2" x14ac:dyDescent="0.3">
      <c r="A3054">
        <v>104</v>
      </c>
      <c r="B3054">
        <v>7.1</v>
      </c>
    </row>
    <row r="3055" spans="1:2" x14ac:dyDescent="0.3">
      <c r="A3055">
        <v>108</v>
      </c>
      <c r="B3055">
        <v>6.2</v>
      </c>
    </row>
    <row r="3056" spans="1:2" x14ac:dyDescent="0.3">
      <c r="A3056">
        <v>102</v>
      </c>
      <c r="B3056">
        <v>7.3</v>
      </c>
    </row>
    <row r="3057" spans="1:2" x14ac:dyDescent="0.3">
      <c r="A3057">
        <v>88</v>
      </c>
      <c r="B3057">
        <v>5.9</v>
      </c>
    </row>
    <row r="3058" spans="1:2" x14ac:dyDescent="0.3">
      <c r="A3058">
        <v>91</v>
      </c>
      <c r="B3058">
        <v>3.6</v>
      </c>
    </row>
    <row r="3059" spans="1:2" x14ac:dyDescent="0.3">
      <c r="A3059">
        <v>141</v>
      </c>
      <c r="B3059">
        <v>7.7</v>
      </c>
    </row>
    <row r="3060" spans="1:2" x14ac:dyDescent="0.3">
      <c r="A3060">
        <v>101</v>
      </c>
      <c r="B3060">
        <v>7.3</v>
      </c>
    </row>
    <row r="3061" spans="1:2" x14ac:dyDescent="0.3">
      <c r="A3061">
        <v>105</v>
      </c>
      <c r="B3061">
        <v>7.4</v>
      </c>
    </row>
    <row r="3062" spans="1:2" x14ac:dyDescent="0.3">
      <c r="A3062">
        <v>100</v>
      </c>
      <c r="B3062">
        <v>6.6</v>
      </c>
    </row>
    <row r="3063" spans="1:2" x14ac:dyDescent="0.3">
      <c r="A3063">
        <v>116</v>
      </c>
      <c r="B3063">
        <v>6.9</v>
      </c>
    </row>
    <row r="3064" spans="1:2" x14ac:dyDescent="0.3">
      <c r="A3064">
        <v>97</v>
      </c>
      <c r="B3064">
        <v>6.8</v>
      </c>
    </row>
    <row r="3065" spans="1:2" x14ac:dyDescent="0.3">
      <c r="A3065">
        <v>106</v>
      </c>
      <c r="B3065">
        <v>7.3</v>
      </c>
    </row>
    <row r="3066" spans="1:2" x14ac:dyDescent="0.3">
      <c r="A3066">
        <v>105</v>
      </c>
      <c r="B3066">
        <v>7.2</v>
      </c>
    </row>
    <row r="3067" spans="1:2" x14ac:dyDescent="0.3">
      <c r="A3067">
        <v>122</v>
      </c>
      <c r="B3067">
        <v>7.7</v>
      </c>
    </row>
    <row r="3068" spans="1:2" x14ac:dyDescent="0.3">
      <c r="A3068">
        <v>107</v>
      </c>
      <c r="B3068">
        <v>8.1</v>
      </c>
    </row>
    <row r="3069" spans="1:2" x14ac:dyDescent="0.3">
      <c r="A3069">
        <v>121</v>
      </c>
      <c r="B3069">
        <v>7.7</v>
      </c>
    </row>
    <row r="3070" spans="1:2" x14ac:dyDescent="0.3">
      <c r="A3070">
        <v>98</v>
      </c>
      <c r="B3070">
        <v>7.6</v>
      </c>
    </row>
    <row r="3071" spans="1:2" x14ac:dyDescent="0.3">
      <c r="A3071">
        <v>123</v>
      </c>
      <c r="B3071">
        <v>7.2</v>
      </c>
    </row>
    <row r="3072" spans="1:2" x14ac:dyDescent="0.3">
      <c r="A3072">
        <v>110</v>
      </c>
      <c r="B3072">
        <v>7.2</v>
      </c>
    </row>
    <row r="3073" spans="1:2" x14ac:dyDescent="0.3">
      <c r="A3073">
        <v>120</v>
      </c>
      <c r="B3073">
        <v>8.1</v>
      </c>
    </row>
    <row r="3074" spans="1:2" x14ac:dyDescent="0.3">
      <c r="A3074">
        <v>122</v>
      </c>
      <c r="B3074">
        <v>7.5</v>
      </c>
    </row>
    <row r="3075" spans="1:2" x14ac:dyDescent="0.3">
      <c r="A3075">
        <v>110</v>
      </c>
      <c r="B3075">
        <v>8.1</v>
      </c>
    </row>
    <row r="3076" spans="1:2" x14ac:dyDescent="0.3">
      <c r="A3076">
        <v>139</v>
      </c>
      <c r="B3076">
        <v>7.8</v>
      </c>
    </row>
    <row r="3077" spans="1:2" x14ac:dyDescent="0.3">
      <c r="A3077">
        <v>124</v>
      </c>
      <c r="B3077">
        <v>7.8</v>
      </c>
    </row>
    <row r="3078" spans="1:2" x14ac:dyDescent="0.3">
      <c r="A3078">
        <v>152</v>
      </c>
      <c r="B3078">
        <v>7.6</v>
      </c>
    </row>
    <row r="3079" spans="1:2" x14ac:dyDescent="0.3">
      <c r="A3079">
        <v>98</v>
      </c>
      <c r="B3079">
        <v>7.4</v>
      </c>
    </row>
    <row r="3080" spans="1:2" x14ac:dyDescent="0.3">
      <c r="A3080">
        <v>106</v>
      </c>
      <c r="B3080">
        <v>6.3</v>
      </c>
    </row>
    <row r="3081" spans="1:2" x14ac:dyDescent="0.3">
      <c r="A3081">
        <v>106</v>
      </c>
      <c r="B3081">
        <v>6.9</v>
      </c>
    </row>
    <row r="3082" spans="1:2" x14ac:dyDescent="0.3">
      <c r="A3082">
        <v>106</v>
      </c>
      <c r="B3082">
        <v>8.6</v>
      </c>
    </row>
    <row r="3083" spans="1:2" x14ac:dyDescent="0.3">
      <c r="A3083">
        <v>89</v>
      </c>
      <c r="B3083">
        <v>5.0999999999999996</v>
      </c>
    </row>
    <row r="3084" spans="1:2" x14ac:dyDescent="0.3">
      <c r="A3084">
        <v>94</v>
      </c>
      <c r="B3084">
        <v>6.4</v>
      </c>
    </row>
    <row r="3085" spans="1:2" x14ac:dyDescent="0.3">
      <c r="A3085">
        <v>109</v>
      </c>
      <c r="B3085">
        <v>7.9</v>
      </c>
    </row>
    <row r="3086" spans="1:2" x14ac:dyDescent="0.3">
      <c r="A3086">
        <v>144</v>
      </c>
      <c r="B3086">
        <v>6.9</v>
      </c>
    </row>
    <row r="3087" spans="1:2" x14ac:dyDescent="0.3">
      <c r="A3087">
        <v>90</v>
      </c>
      <c r="B3087">
        <v>7.5</v>
      </c>
    </row>
    <row r="3088" spans="1:2" x14ac:dyDescent="0.3">
      <c r="A3088">
        <v>106</v>
      </c>
      <c r="B3088">
        <v>7.2</v>
      </c>
    </row>
    <row r="3089" spans="1:2" x14ac:dyDescent="0.3">
      <c r="A3089">
        <v>121</v>
      </c>
      <c r="B3089">
        <v>5.8</v>
      </c>
    </row>
    <row r="3090" spans="1:2" x14ac:dyDescent="0.3">
      <c r="A3090">
        <v>89</v>
      </c>
      <c r="B3090">
        <v>2.9</v>
      </c>
    </row>
    <row r="3091" spans="1:2" x14ac:dyDescent="0.3">
      <c r="A3091">
        <v>104</v>
      </c>
      <c r="B3091">
        <v>6.2</v>
      </c>
    </row>
    <row r="3092" spans="1:2" x14ac:dyDescent="0.3">
      <c r="A3092">
        <v>99</v>
      </c>
      <c r="B3092">
        <v>6.8</v>
      </c>
    </row>
    <row r="3093" spans="1:2" x14ac:dyDescent="0.3">
      <c r="A3093">
        <v>98</v>
      </c>
      <c r="B3093">
        <v>6.1</v>
      </c>
    </row>
    <row r="3094" spans="1:2" x14ac:dyDescent="0.3">
      <c r="A3094">
        <v>121</v>
      </c>
      <c r="B3094">
        <v>7.7</v>
      </c>
    </row>
    <row r="3095" spans="1:2" x14ac:dyDescent="0.3">
      <c r="A3095">
        <v>96</v>
      </c>
      <c r="B3095">
        <v>5.2</v>
      </c>
    </row>
    <row r="3096" spans="1:2" x14ac:dyDescent="0.3">
      <c r="A3096">
        <v>99</v>
      </c>
      <c r="B3096">
        <v>6.8</v>
      </c>
    </row>
    <row r="3097" spans="1:2" x14ac:dyDescent="0.3">
      <c r="A3097">
        <v>42</v>
      </c>
      <c r="B3097">
        <v>6.5</v>
      </c>
    </row>
    <row r="3098" spans="1:2" x14ac:dyDescent="0.3">
      <c r="A3098">
        <v>122</v>
      </c>
      <c r="B3098">
        <v>7</v>
      </c>
    </row>
    <row r="3099" spans="1:2" x14ac:dyDescent="0.3">
      <c r="A3099">
        <v>101</v>
      </c>
      <c r="B3099">
        <v>5.9</v>
      </c>
    </row>
    <row r="3100" spans="1:2" x14ac:dyDescent="0.3">
      <c r="A3100">
        <v>102</v>
      </c>
      <c r="B3100">
        <v>7.1</v>
      </c>
    </row>
    <row r="3101" spans="1:2" x14ac:dyDescent="0.3">
      <c r="A3101">
        <v>84</v>
      </c>
      <c r="B3101">
        <v>5.5</v>
      </c>
    </row>
    <row r="3102" spans="1:2" x14ac:dyDescent="0.3">
      <c r="A3102">
        <v>104</v>
      </c>
      <c r="B3102">
        <v>7.4</v>
      </c>
    </row>
    <row r="3103" spans="1:2" x14ac:dyDescent="0.3">
      <c r="A3103">
        <v>96</v>
      </c>
      <c r="B3103">
        <v>7.3</v>
      </c>
    </row>
    <row r="3104" spans="1:2" x14ac:dyDescent="0.3">
      <c r="A3104">
        <v>94</v>
      </c>
      <c r="B3104">
        <v>4.5999999999999996</v>
      </c>
    </row>
    <row r="3105" spans="1:2" x14ac:dyDescent="0.3">
      <c r="A3105">
        <v>90</v>
      </c>
      <c r="B3105">
        <v>7.2</v>
      </c>
    </row>
    <row r="3106" spans="1:2" x14ac:dyDescent="0.3">
      <c r="A3106">
        <v>90</v>
      </c>
      <c r="B3106">
        <v>5.0999999999999996</v>
      </c>
    </row>
    <row r="3107" spans="1:2" x14ac:dyDescent="0.3">
      <c r="A3107">
        <v>106</v>
      </c>
      <c r="B3107">
        <v>6.7</v>
      </c>
    </row>
    <row r="3108" spans="1:2" x14ac:dyDescent="0.3">
      <c r="A3108">
        <v>96</v>
      </c>
      <c r="B3108">
        <v>5.3</v>
      </c>
    </row>
    <row r="3109" spans="1:2" x14ac:dyDescent="0.3">
      <c r="A3109">
        <v>95</v>
      </c>
      <c r="B3109">
        <v>7.8</v>
      </c>
    </row>
    <row r="3110" spans="1:2" x14ac:dyDescent="0.3">
      <c r="A3110">
        <v>99</v>
      </c>
      <c r="B3110">
        <v>6.7</v>
      </c>
    </row>
    <row r="3111" spans="1:2" x14ac:dyDescent="0.3">
      <c r="A3111">
        <v>99</v>
      </c>
      <c r="B3111">
        <v>7.2</v>
      </c>
    </row>
    <row r="3112" spans="1:2" x14ac:dyDescent="0.3">
      <c r="A3112">
        <v>95</v>
      </c>
      <c r="B3112">
        <v>5.8</v>
      </c>
    </row>
    <row r="3113" spans="1:2" x14ac:dyDescent="0.3">
      <c r="A3113">
        <v>99</v>
      </c>
      <c r="B3113">
        <v>7</v>
      </c>
    </row>
    <row r="3114" spans="1:2" x14ac:dyDescent="0.3">
      <c r="A3114">
        <v>107</v>
      </c>
      <c r="B3114">
        <v>3.8</v>
      </c>
    </row>
    <row r="3115" spans="1:2" x14ac:dyDescent="0.3">
      <c r="A3115">
        <v>90</v>
      </c>
      <c r="B3115">
        <v>5.7</v>
      </c>
    </row>
    <row r="3116" spans="1:2" x14ac:dyDescent="0.3">
      <c r="A3116">
        <v>96</v>
      </c>
      <c r="B3116">
        <v>6.7</v>
      </c>
    </row>
    <row r="3117" spans="1:2" x14ac:dyDescent="0.3">
      <c r="A3117">
        <v>104</v>
      </c>
      <c r="B3117">
        <v>6.1</v>
      </c>
    </row>
    <row r="3118" spans="1:2" x14ac:dyDescent="0.3">
      <c r="A3118">
        <v>97</v>
      </c>
      <c r="B3118">
        <v>6.2</v>
      </c>
    </row>
    <row r="3119" spans="1:2" x14ac:dyDescent="0.3">
      <c r="A3119">
        <v>107</v>
      </c>
      <c r="B3119">
        <v>6.2</v>
      </c>
    </row>
    <row r="3120" spans="1:2" x14ac:dyDescent="0.3">
      <c r="A3120">
        <v>85</v>
      </c>
      <c r="B3120">
        <v>4.7</v>
      </c>
    </row>
    <row r="3121" spans="1:2" x14ac:dyDescent="0.3">
      <c r="A3121">
        <v>95</v>
      </c>
      <c r="B3121">
        <v>6.3</v>
      </c>
    </row>
    <row r="3122" spans="1:2" x14ac:dyDescent="0.3">
      <c r="A3122">
        <v>111</v>
      </c>
      <c r="B3122">
        <v>7.3</v>
      </c>
    </row>
    <row r="3123" spans="1:2" x14ac:dyDescent="0.3">
      <c r="A3123">
        <v>86</v>
      </c>
      <c r="B3123">
        <v>5.8</v>
      </c>
    </row>
    <row r="3124" spans="1:2" x14ac:dyDescent="0.3">
      <c r="A3124">
        <v>103</v>
      </c>
      <c r="B3124">
        <v>7.1</v>
      </c>
    </row>
    <row r="3125" spans="1:2" x14ac:dyDescent="0.3">
      <c r="A3125">
        <v>111</v>
      </c>
      <c r="B3125">
        <v>7.1</v>
      </c>
    </row>
    <row r="3126" spans="1:2" x14ac:dyDescent="0.3">
      <c r="A3126">
        <v>112</v>
      </c>
      <c r="B3126">
        <v>6.7</v>
      </c>
    </row>
    <row r="3127" spans="1:2" x14ac:dyDescent="0.3">
      <c r="A3127">
        <v>141</v>
      </c>
      <c r="B3127">
        <v>6.9</v>
      </c>
    </row>
    <row r="3128" spans="1:2" x14ac:dyDescent="0.3">
      <c r="A3128">
        <v>95</v>
      </c>
      <c r="B3128">
        <v>2.1</v>
      </c>
    </row>
    <row r="3129" spans="1:2" x14ac:dyDescent="0.3">
      <c r="A3129">
        <v>85</v>
      </c>
      <c r="B3129">
        <v>6.6</v>
      </c>
    </row>
    <row r="3130" spans="1:2" x14ac:dyDescent="0.3">
      <c r="A3130">
        <v>129</v>
      </c>
      <c r="B3130">
        <v>8.3000000000000007</v>
      </c>
    </row>
    <row r="3131" spans="1:2" x14ac:dyDescent="0.3">
      <c r="A3131">
        <v>125</v>
      </c>
      <c r="B3131">
        <v>7.2</v>
      </c>
    </row>
    <row r="3132" spans="1:2" x14ac:dyDescent="0.3">
      <c r="A3132">
        <v>116</v>
      </c>
      <c r="B3132">
        <v>5.6</v>
      </c>
    </row>
    <row r="3133" spans="1:2" x14ac:dyDescent="0.3">
      <c r="A3133">
        <v>105</v>
      </c>
      <c r="B3133">
        <v>7.7</v>
      </c>
    </row>
    <row r="3134" spans="1:2" x14ac:dyDescent="0.3">
      <c r="A3134">
        <v>90</v>
      </c>
      <c r="B3134">
        <v>6.6</v>
      </c>
    </row>
    <row r="3135" spans="1:2" x14ac:dyDescent="0.3">
      <c r="A3135">
        <v>111</v>
      </c>
      <c r="B3135">
        <v>7.4</v>
      </c>
    </row>
    <row r="3136" spans="1:2" x14ac:dyDescent="0.3">
      <c r="A3136">
        <v>91</v>
      </c>
      <c r="B3136">
        <v>7.1</v>
      </c>
    </row>
    <row r="3137" spans="1:2" x14ac:dyDescent="0.3">
      <c r="A3137">
        <v>97</v>
      </c>
      <c r="B3137">
        <v>7.9</v>
      </c>
    </row>
    <row r="3138" spans="1:2" x14ac:dyDescent="0.3">
      <c r="A3138">
        <v>92</v>
      </c>
      <c r="B3138">
        <v>6.7</v>
      </c>
    </row>
    <row r="3139" spans="1:2" x14ac:dyDescent="0.3">
      <c r="A3139">
        <v>104</v>
      </c>
      <c r="B3139">
        <v>6.6</v>
      </c>
    </row>
    <row r="3140" spans="1:2" x14ac:dyDescent="0.3">
      <c r="A3140">
        <v>120</v>
      </c>
      <c r="B3140">
        <v>7.9</v>
      </c>
    </row>
    <row r="3141" spans="1:2" x14ac:dyDescent="0.3">
      <c r="A3141">
        <v>99</v>
      </c>
      <c r="B3141">
        <v>4.9000000000000004</v>
      </c>
    </row>
    <row r="3142" spans="1:2" x14ac:dyDescent="0.3">
      <c r="A3142">
        <v>93</v>
      </c>
      <c r="B3142">
        <v>7.2</v>
      </c>
    </row>
    <row r="3143" spans="1:2" x14ac:dyDescent="0.3">
      <c r="A3143">
        <v>99</v>
      </c>
      <c r="B3143">
        <v>6.1</v>
      </c>
    </row>
    <row r="3144" spans="1:2" x14ac:dyDescent="0.3">
      <c r="A3144">
        <v>96</v>
      </c>
      <c r="B3144">
        <v>5.3</v>
      </c>
    </row>
    <row r="3145" spans="1:2" x14ac:dyDescent="0.3">
      <c r="A3145">
        <v>96</v>
      </c>
      <c r="B3145">
        <v>5</v>
      </c>
    </row>
    <row r="3146" spans="1:2" x14ac:dyDescent="0.3">
      <c r="A3146">
        <v>100</v>
      </c>
      <c r="B3146">
        <v>7.6</v>
      </c>
    </row>
    <row r="3147" spans="1:2" x14ac:dyDescent="0.3">
      <c r="A3147">
        <v>98</v>
      </c>
      <c r="B3147">
        <v>7.6</v>
      </c>
    </row>
    <row r="3148" spans="1:2" x14ac:dyDescent="0.3">
      <c r="A3148">
        <v>106</v>
      </c>
      <c r="B3148">
        <v>6.6</v>
      </c>
    </row>
    <row r="3149" spans="1:2" x14ac:dyDescent="0.3">
      <c r="A3149">
        <v>95</v>
      </c>
      <c r="B3149">
        <v>6.6</v>
      </c>
    </row>
    <row r="3150" spans="1:2" x14ac:dyDescent="0.3">
      <c r="A3150">
        <v>104</v>
      </c>
      <c r="B3150">
        <v>7.3</v>
      </c>
    </row>
    <row r="3151" spans="1:2" x14ac:dyDescent="0.3">
      <c r="A3151">
        <v>87</v>
      </c>
      <c r="B3151">
        <v>6.6</v>
      </c>
    </row>
    <row r="3152" spans="1:2" x14ac:dyDescent="0.3">
      <c r="A3152">
        <v>81</v>
      </c>
      <c r="B3152">
        <v>6.9</v>
      </c>
    </row>
    <row r="3153" spans="1:2" x14ac:dyDescent="0.3">
      <c r="A3153">
        <v>94</v>
      </c>
      <c r="B3153">
        <v>5.8</v>
      </c>
    </row>
    <row r="3154" spans="1:2" x14ac:dyDescent="0.3">
      <c r="A3154">
        <v>89</v>
      </c>
      <c r="B3154">
        <v>4.4000000000000004</v>
      </c>
    </row>
    <row r="3155" spans="1:2" x14ac:dyDescent="0.3">
      <c r="A3155">
        <v>88</v>
      </c>
      <c r="B3155">
        <v>6.6</v>
      </c>
    </row>
    <row r="3156" spans="1:2" x14ac:dyDescent="0.3">
      <c r="A3156">
        <v>115</v>
      </c>
      <c r="B3156">
        <v>7.6</v>
      </c>
    </row>
    <row r="3157" spans="1:2" x14ac:dyDescent="0.3">
      <c r="A3157">
        <v>96</v>
      </c>
      <c r="B3157">
        <v>4.5999999999999996</v>
      </c>
    </row>
    <row r="3158" spans="1:2" x14ac:dyDescent="0.3">
      <c r="A3158">
        <v>135</v>
      </c>
      <c r="B3158">
        <v>6.8</v>
      </c>
    </row>
    <row r="3159" spans="1:2" x14ac:dyDescent="0.3">
      <c r="A3159">
        <v>93</v>
      </c>
      <c r="B3159">
        <v>4.9000000000000004</v>
      </c>
    </row>
    <row r="3160" spans="1:2" x14ac:dyDescent="0.3">
      <c r="A3160">
        <v>109</v>
      </c>
      <c r="B3160">
        <v>7.3</v>
      </c>
    </row>
    <row r="3161" spans="1:2" x14ac:dyDescent="0.3">
      <c r="A3161">
        <v>101</v>
      </c>
      <c r="B3161">
        <v>5</v>
      </c>
    </row>
    <row r="3162" spans="1:2" x14ac:dyDescent="0.3">
      <c r="A3162">
        <v>117</v>
      </c>
      <c r="B3162">
        <v>8</v>
      </c>
    </row>
    <row r="3163" spans="1:2" x14ac:dyDescent="0.3">
      <c r="A3163">
        <v>83</v>
      </c>
      <c r="B3163">
        <v>5.2</v>
      </c>
    </row>
    <row r="3164" spans="1:2" x14ac:dyDescent="0.3">
      <c r="A3164">
        <v>113</v>
      </c>
      <c r="B3164">
        <v>8.5</v>
      </c>
    </row>
    <row r="3165" spans="1:2" x14ac:dyDescent="0.3">
      <c r="A3165">
        <v>104</v>
      </c>
      <c r="B3165">
        <v>6.5</v>
      </c>
    </row>
    <row r="3166" spans="1:2" x14ac:dyDescent="0.3">
      <c r="A3166">
        <v>97</v>
      </c>
      <c r="B3166">
        <v>7.4</v>
      </c>
    </row>
    <row r="3167" spans="1:2" x14ac:dyDescent="0.3">
      <c r="A3167">
        <v>110</v>
      </c>
      <c r="B3167">
        <v>7.7</v>
      </c>
    </row>
    <row r="3168" spans="1:2" x14ac:dyDescent="0.3">
      <c r="A3168">
        <v>103</v>
      </c>
      <c r="B3168">
        <v>7.4</v>
      </c>
    </row>
    <row r="3169" spans="1:2" x14ac:dyDescent="0.3">
      <c r="A3169">
        <v>94</v>
      </c>
      <c r="B3169">
        <v>5.0999999999999996</v>
      </c>
    </row>
    <row r="3170" spans="1:2" x14ac:dyDescent="0.3">
      <c r="A3170">
        <v>77</v>
      </c>
      <c r="B3170">
        <v>5</v>
      </c>
    </row>
    <row r="3171" spans="1:2" x14ac:dyDescent="0.3">
      <c r="A3171">
        <v>134</v>
      </c>
      <c r="B3171">
        <v>7.2</v>
      </c>
    </row>
    <row r="3172" spans="1:2" x14ac:dyDescent="0.3">
      <c r="A3172">
        <v>90</v>
      </c>
      <c r="B3172">
        <v>6.4</v>
      </c>
    </row>
    <row r="3173" spans="1:2" x14ac:dyDescent="0.3">
      <c r="A3173">
        <v>104</v>
      </c>
      <c r="B3173">
        <v>5.6</v>
      </c>
    </row>
    <row r="3174" spans="1:2" x14ac:dyDescent="0.3">
      <c r="A3174">
        <v>93</v>
      </c>
      <c r="B3174">
        <v>6.1</v>
      </c>
    </row>
    <row r="3175" spans="1:2" x14ac:dyDescent="0.3">
      <c r="A3175">
        <v>106</v>
      </c>
      <c r="B3175">
        <v>5.2</v>
      </c>
    </row>
    <row r="3176" spans="1:2" x14ac:dyDescent="0.3">
      <c r="A3176">
        <v>109</v>
      </c>
      <c r="B3176">
        <v>7.3</v>
      </c>
    </row>
    <row r="3177" spans="1:2" x14ac:dyDescent="0.3">
      <c r="A3177">
        <v>101</v>
      </c>
      <c r="B3177">
        <v>7.5</v>
      </c>
    </row>
    <row r="3178" spans="1:2" x14ac:dyDescent="0.3">
      <c r="A3178">
        <v>100</v>
      </c>
      <c r="B3178">
        <v>4.5</v>
      </c>
    </row>
    <row r="3179" spans="1:2" x14ac:dyDescent="0.3">
      <c r="A3179">
        <v>95</v>
      </c>
      <c r="B3179">
        <v>6.6</v>
      </c>
    </row>
    <row r="3180" spans="1:2" x14ac:dyDescent="0.3">
      <c r="A3180">
        <v>94</v>
      </c>
      <c r="B3180">
        <v>5.3</v>
      </c>
    </row>
    <row r="3181" spans="1:2" x14ac:dyDescent="0.3">
      <c r="A3181">
        <v>93</v>
      </c>
      <c r="B3181">
        <v>4.9000000000000004</v>
      </c>
    </row>
    <row r="3182" spans="1:2" x14ac:dyDescent="0.3">
      <c r="A3182">
        <v>106</v>
      </c>
      <c r="B3182">
        <v>7.7</v>
      </c>
    </row>
    <row r="3183" spans="1:2" x14ac:dyDescent="0.3">
      <c r="A3183">
        <v>99</v>
      </c>
      <c r="B3183">
        <v>8</v>
      </c>
    </row>
    <row r="3184" spans="1:2" x14ac:dyDescent="0.3">
      <c r="A3184">
        <v>82</v>
      </c>
      <c r="B3184">
        <v>3.8</v>
      </c>
    </row>
    <row r="3185" spans="1:2" x14ac:dyDescent="0.3">
      <c r="A3185">
        <v>135</v>
      </c>
      <c r="B3185">
        <v>7.6</v>
      </c>
    </row>
    <row r="3186" spans="1:2" x14ac:dyDescent="0.3">
      <c r="A3186">
        <v>88</v>
      </c>
      <c r="B3186">
        <v>5.9</v>
      </c>
    </row>
    <row r="3187" spans="1:2" x14ac:dyDescent="0.3">
      <c r="A3187">
        <v>89</v>
      </c>
      <c r="B3187">
        <v>6.2</v>
      </c>
    </row>
    <row r="3188" spans="1:2" x14ac:dyDescent="0.3">
      <c r="A3188">
        <v>110</v>
      </c>
      <c r="B3188">
        <v>7.2</v>
      </c>
    </row>
    <row r="3189" spans="1:2" x14ac:dyDescent="0.3">
      <c r="A3189">
        <v>107</v>
      </c>
      <c r="B3189">
        <v>6.3</v>
      </c>
    </row>
    <row r="3190" spans="1:2" x14ac:dyDescent="0.3">
      <c r="A3190">
        <v>86</v>
      </c>
      <c r="B3190">
        <v>5.2</v>
      </c>
    </row>
    <row r="3191" spans="1:2" x14ac:dyDescent="0.3">
      <c r="A3191">
        <v>91</v>
      </c>
      <c r="B3191">
        <v>6.9</v>
      </c>
    </row>
    <row r="3192" spans="1:2" x14ac:dyDescent="0.3">
      <c r="A3192">
        <v>103</v>
      </c>
      <c r="B3192">
        <v>6.8</v>
      </c>
    </row>
    <row r="3193" spans="1:2" x14ac:dyDescent="0.3">
      <c r="A3193">
        <v>92</v>
      </c>
      <c r="B3193">
        <v>3.5</v>
      </c>
    </row>
    <row r="3194" spans="1:2" x14ac:dyDescent="0.3">
      <c r="A3194">
        <v>99</v>
      </c>
      <c r="B3194">
        <v>6.1</v>
      </c>
    </row>
    <row r="3195" spans="1:2" x14ac:dyDescent="0.3">
      <c r="A3195">
        <v>96</v>
      </c>
      <c r="B3195">
        <v>4.5</v>
      </c>
    </row>
    <row r="3196" spans="1:2" x14ac:dyDescent="0.3">
      <c r="A3196">
        <v>82</v>
      </c>
      <c r="B3196">
        <v>5.9</v>
      </c>
    </row>
    <row r="3197" spans="1:2" x14ac:dyDescent="0.3">
      <c r="A3197">
        <v>92</v>
      </c>
      <c r="B3197">
        <v>6.9</v>
      </c>
    </row>
    <row r="3198" spans="1:2" x14ac:dyDescent="0.3">
      <c r="A3198">
        <v>112</v>
      </c>
      <c r="B3198">
        <v>7.7</v>
      </c>
    </row>
    <row r="3199" spans="1:2" x14ac:dyDescent="0.3">
      <c r="A3199">
        <v>90</v>
      </c>
      <c r="B3199">
        <v>5.3</v>
      </c>
    </row>
    <row r="3200" spans="1:2" x14ac:dyDescent="0.3">
      <c r="A3200">
        <v>150</v>
      </c>
      <c r="B3200">
        <v>7</v>
      </c>
    </row>
    <row r="3201" spans="1:2" x14ac:dyDescent="0.3">
      <c r="A3201">
        <v>91</v>
      </c>
      <c r="B3201">
        <v>6.6</v>
      </c>
    </row>
    <row r="3202" spans="1:2" x14ac:dyDescent="0.3">
      <c r="A3202">
        <v>95</v>
      </c>
      <c r="B3202">
        <v>6.4</v>
      </c>
    </row>
    <row r="3203" spans="1:2" x14ac:dyDescent="0.3">
      <c r="A3203">
        <v>97</v>
      </c>
      <c r="B3203">
        <v>7.9</v>
      </c>
    </row>
    <row r="3204" spans="1:2" x14ac:dyDescent="0.3">
      <c r="A3204">
        <v>41</v>
      </c>
      <c r="B3204">
        <v>6.9</v>
      </c>
    </row>
    <row r="3205" spans="1:2" x14ac:dyDescent="0.3">
      <c r="A3205">
        <v>112</v>
      </c>
      <c r="B3205">
        <v>7.7</v>
      </c>
    </row>
    <row r="3206" spans="1:2" x14ac:dyDescent="0.3">
      <c r="A3206">
        <v>122</v>
      </c>
      <c r="B3206">
        <v>7.2</v>
      </c>
    </row>
    <row r="3207" spans="1:2" x14ac:dyDescent="0.3">
      <c r="A3207">
        <v>110</v>
      </c>
      <c r="B3207">
        <v>6.8</v>
      </c>
    </row>
    <row r="3208" spans="1:2" x14ac:dyDescent="0.3">
      <c r="A3208">
        <v>108</v>
      </c>
      <c r="B3208">
        <v>7.4</v>
      </c>
    </row>
    <row r="3209" spans="1:2" x14ac:dyDescent="0.3">
      <c r="A3209">
        <v>121</v>
      </c>
      <c r="B3209">
        <v>4.5999999999999996</v>
      </c>
    </row>
    <row r="3210" spans="1:2" x14ac:dyDescent="0.3">
      <c r="A3210">
        <v>97</v>
      </c>
      <c r="B3210">
        <v>6.4</v>
      </c>
    </row>
    <row r="3211" spans="1:2" x14ac:dyDescent="0.3">
      <c r="A3211">
        <v>116</v>
      </c>
      <c r="B3211">
        <v>7</v>
      </c>
    </row>
    <row r="3212" spans="1:2" x14ac:dyDescent="0.3">
      <c r="A3212">
        <v>94</v>
      </c>
      <c r="B3212">
        <v>7.7</v>
      </c>
    </row>
    <row r="3213" spans="1:2" x14ac:dyDescent="0.3">
      <c r="A3213">
        <v>103</v>
      </c>
      <c r="B3213">
        <v>6.8</v>
      </c>
    </row>
    <row r="3214" spans="1:2" x14ac:dyDescent="0.3">
      <c r="A3214">
        <v>112</v>
      </c>
      <c r="B3214">
        <v>7</v>
      </c>
    </row>
    <row r="3215" spans="1:2" x14ac:dyDescent="0.3">
      <c r="A3215">
        <v>91</v>
      </c>
      <c r="B3215">
        <v>7</v>
      </c>
    </row>
    <row r="3216" spans="1:2" x14ac:dyDescent="0.3">
      <c r="A3216">
        <v>98</v>
      </c>
      <c r="B3216">
        <v>6.3</v>
      </c>
    </row>
    <row r="3217" spans="1:2" x14ac:dyDescent="0.3">
      <c r="A3217">
        <v>95</v>
      </c>
      <c r="B3217">
        <v>7.1</v>
      </c>
    </row>
    <row r="3218" spans="1:2" x14ac:dyDescent="0.3">
      <c r="A3218">
        <v>99</v>
      </c>
      <c r="B3218">
        <v>4.4000000000000004</v>
      </c>
    </row>
    <row r="3219" spans="1:2" x14ac:dyDescent="0.3">
      <c r="A3219">
        <v>91</v>
      </c>
      <c r="B3219">
        <v>7.1</v>
      </c>
    </row>
    <row r="3220" spans="1:2" x14ac:dyDescent="0.3">
      <c r="A3220">
        <v>97</v>
      </c>
      <c r="B3220">
        <v>6.1</v>
      </c>
    </row>
    <row r="3221" spans="1:2" x14ac:dyDescent="0.3">
      <c r="A3221">
        <v>90</v>
      </c>
      <c r="B3221">
        <v>7.3</v>
      </c>
    </row>
    <row r="3222" spans="1:2" x14ac:dyDescent="0.3">
      <c r="A3222">
        <v>90</v>
      </c>
      <c r="B3222">
        <v>6.2</v>
      </c>
    </row>
    <row r="3223" spans="1:2" x14ac:dyDescent="0.3">
      <c r="A3223">
        <v>94</v>
      </c>
      <c r="B3223">
        <v>6.2</v>
      </c>
    </row>
    <row r="3224" spans="1:2" x14ac:dyDescent="0.3">
      <c r="A3224">
        <v>90</v>
      </c>
      <c r="B3224">
        <v>6.2</v>
      </c>
    </row>
    <row r="3225" spans="1:2" x14ac:dyDescent="0.3">
      <c r="A3225">
        <v>103</v>
      </c>
      <c r="B3225">
        <v>3.3</v>
      </c>
    </row>
    <row r="3226" spans="1:2" x14ac:dyDescent="0.3">
      <c r="A3226">
        <v>105</v>
      </c>
      <c r="B3226">
        <v>7.5</v>
      </c>
    </row>
    <row r="3227" spans="1:2" x14ac:dyDescent="0.3">
      <c r="A3227">
        <v>113</v>
      </c>
      <c r="B3227">
        <v>7.4</v>
      </c>
    </row>
    <row r="3228" spans="1:2" x14ac:dyDescent="0.3">
      <c r="A3228">
        <v>99</v>
      </c>
      <c r="B3228">
        <v>7.3</v>
      </c>
    </row>
    <row r="3229" spans="1:2" x14ac:dyDescent="0.3">
      <c r="A3229">
        <v>148</v>
      </c>
      <c r="B3229">
        <v>8</v>
      </c>
    </row>
    <row r="3230" spans="1:2" x14ac:dyDescent="0.3">
      <c r="A3230">
        <v>93</v>
      </c>
      <c r="B3230">
        <v>5.9</v>
      </c>
    </row>
    <row r="3231" spans="1:2" x14ac:dyDescent="0.3">
      <c r="A3231">
        <v>94</v>
      </c>
      <c r="B3231">
        <v>6.8</v>
      </c>
    </row>
    <row r="3232" spans="1:2" x14ac:dyDescent="0.3">
      <c r="A3232">
        <v>121</v>
      </c>
      <c r="B3232">
        <v>7.4</v>
      </c>
    </row>
    <row r="3233" spans="1:2" x14ac:dyDescent="0.3">
      <c r="A3233">
        <v>118</v>
      </c>
      <c r="B3233">
        <v>6.7</v>
      </c>
    </row>
    <row r="3234" spans="1:2" x14ac:dyDescent="0.3">
      <c r="A3234">
        <v>101</v>
      </c>
      <c r="B3234">
        <v>5.5</v>
      </c>
    </row>
    <row r="3235" spans="1:2" x14ac:dyDescent="0.3">
      <c r="A3235">
        <v>90</v>
      </c>
      <c r="B3235">
        <v>5.7</v>
      </c>
    </row>
    <row r="3236" spans="1:2" x14ac:dyDescent="0.3">
      <c r="A3236">
        <v>100</v>
      </c>
      <c r="B3236">
        <v>7.2</v>
      </c>
    </row>
    <row r="3237" spans="1:2" x14ac:dyDescent="0.3">
      <c r="A3237">
        <v>97</v>
      </c>
      <c r="B3237">
        <v>5.9</v>
      </c>
    </row>
    <row r="3238" spans="1:2" x14ac:dyDescent="0.3">
      <c r="A3238">
        <v>96</v>
      </c>
      <c r="B3238">
        <v>6.7</v>
      </c>
    </row>
    <row r="3239" spans="1:2" x14ac:dyDescent="0.3">
      <c r="A3239">
        <v>117</v>
      </c>
      <c r="B3239">
        <v>7.1</v>
      </c>
    </row>
    <row r="3240" spans="1:2" x14ac:dyDescent="0.3">
      <c r="A3240">
        <v>108</v>
      </c>
      <c r="B3240">
        <v>7.7</v>
      </c>
    </row>
    <row r="3241" spans="1:2" x14ac:dyDescent="0.3">
      <c r="A3241">
        <v>109</v>
      </c>
      <c r="B3241">
        <v>7.4</v>
      </c>
    </row>
    <row r="3242" spans="1:2" x14ac:dyDescent="0.3">
      <c r="A3242">
        <v>102</v>
      </c>
      <c r="B3242">
        <v>8.4</v>
      </c>
    </row>
    <row r="3243" spans="1:2" x14ac:dyDescent="0.3">
      <c r="A3243">
        <v>115</v>
      </c>
      <c r="B3243">
        <v>7.2</v>
      </c>
    </row>
    <row r="3244" spans="1:2" x14ac:dyDescent="0.3">
      <c r="A3244">
        <v>98</v>
      </c>
      <c r="B3244">
        <v>5.4</v>
      </c>
    </row>
    <row r="3245" spans="1:2" x14ac:dyDescent="0.3">
      <c r="A3245">
        <v>133</v>
      </c>
      <c r="B3245">
        <v>8.1</v>
      </c>
    </row>
    <row r="3246" spans="1:2" x14ac:dyDescent="0.3">
      <c r="A3246">
        <v>122</v>
      </c>
      <c r="B3246">
        <v>7.8</v>
      </c>
    </row>
    <row r="3247" spans="1:2" x14ac:dyDescent="0.3">
      <c r="A3247">
        <v>106</v>
      </c>
      <c r="B3247">
        <v>6.8</v>
      </c>
    </row>
    <row r="3248" spans="1:2" x14ac:dyDescent="0.3">
      <c r="A3248">
        <v>112</v>
      </c>
      <c r="B3248">
        <v>7.7</v>
      </c>
    </row>
    <row r="3249" spans="1:2" x14ac:dyDescent="0.3">
      <c r="A3249">
        <v>99</v>
      </c>
      <c r="B3249">
        <v>6.5</v>
      </c>
    </row>
    <row r="3250" spans="1:2" x14ac:dyDescent="0.3">
      <c r="A3250">
        <v>110</v>
      </c>
      <c r="B3250">
        <v>7.3</v>
      </c>
    </row>
    <row r="3251" spans="1:2" x14ac:dyDescent="0.3">
      <c r="A3251">
        <v>104</v>
      </c>
      <c r="B3251">
        <v>5.9</v>
      </c>
    </row>
    <row r="3252" spans="1:2" x14ac:dyDescent="0.3">
      <c r="A3252">
        <v>133</v>
      </c>
      <c r="B3252">
        <v>8.6999999999999993</v>
      </c>
    </row>
    <row r="3253" spans="1:2" x14ac:dyDescent="0.3">
      <c r="A3253">
        <v>103</v>
      </c>
      <c r="B3253">
        <v>5.8</v>
      </c>
    </row>
    <row r="3254" spans="1:2" x14ac:dyDescent="0.3">
      <c r="A3254">
        <v>112</v>
      </c>
      <c r="B3254">
        <v>6.1</v>
      </c>
    </row>
    <row r="3255" spans="1:2" x14ac:dyDescent="0.3">
      <c r="A3255">
        <v>101</v>
      </c>
      <c r="B3255">
        <v>7.6</v>
      </c>
    </row>
    <row r="3256" spans="1:2" x14ac:dyDescent="0.3">
      <c r="A3256">
        <v>133</v>
      </c>
      <c r="B3256">
        <v>7.2</v>
      </c>
    </row>
    <row r="3257" spans="1:2" x14ac:dyDescent="0.3">
      <c r="A3257">
        <v>104</v>
      </c>
      <c r="B3257">
        <v>6.5</v>
      </c>
    </row>
    <row r="3258" spans="1:2" x14ac:dyDescent="0.3">
      <c r="A3258">
        <v>112</v>
      </c>
      <c r="B3258">
        <v>7.3</v>
      </c>
    </row>
    <row r="3259" spans="1:2" x14ac:dyDescent="0.3">
      <c r="A3259">
        <v>94</v>
      </c>
      <c r="B3259">
        <v>6.2</v>
      </c>
    </row>
    <row r="3260" spans="1:2" x14ac:dyDescent="0.3">
      <c r="A3260">
        <v>90</v>
      </c>
      <c r="B3260">
        <v>5</v>
      </c>
    </row>
    <row r="3261" spans="1:2" x14ac:dyDescent="0.3">
      <c r="A3261">
        <v>101</v>
      </c>
      <c r="B3261">
        <v>7.8</v>
      </c>
    </row>
    <row r="3262" spans="1:2" x14ac:dyDescent="0.3">
      <c r="A3262">
        <v>93</v>
      </c>
      <c r="B3262">
        <v>8.1</v>
      </c>
    </row>
    <row r="3263" spans="1:2" x14ac:dyDescent="0.3">
      <c r="A3263">
        <v>152</v>
      </c>
      <c r="B3263">
        <v>6.7</v>
      </c>
    </row>
    <row r="3264" spans="1:2" x14ac:dyDescent="0.3">
      <c r="A3264">
        <v>112</v>
      </c>
      <c r="B3264">
        <v>7.1</v>
      </c>
    </row>
    <row r="3265" spans="1:2" x14ac:dyDescent="0.3">
      <c r="A3265">
        <v>95</v>
      </c>
      <c r="B3265">
        <v>5.6</v>
      </c>
    </row>
    <row r="3266" spans="1:2" x14ac:dyDescent="0.3">
      <c r="A3266">
        <v>111</v>
      </c>
      <c r="B3266">
        <v>7.6</v>
      </c>
    </row>
    <row r="3267" spans="1:2" x14ac:dyDescent="0.3">
      <c r="A3267">
        <v>91</v>
      </c>
      <c r="B3267">
        <v>4.5999999999999996</v>
      </c>
    </row>
    <row r="3268" spans="1:2" x14ac:dyDescent="0.3">
      <c r="A3268">
        <v>106</v>
      </c>
      <c r="B3268">
        <v>7.1</v>
      </c>
    </row>
    <row r="3269" spans="1:2" x14ac:dyDescent="0.3">
      <c r="A3269">
        <v>93</v>
      </c>
      <c r="B3269">
        <v>7.3</v>
      </c>
    </row>
    <row r="3270" spans="1:2" x14ac:dyDescent="0.3">
      <c r="A3270">
        <v>93</v>
      </c>
      <c r="B3270">
        <v>4</v>
      </c>
    </row>
    <row r="3271" spans="1:2" x14ac:dyDescent="0.3">
      <c r="A3271">
        <v>165</v>
      </c>
      <c r="B3271">
        <v>8</v>
      </c>
    </row>
    <row r="3272" spans="1:2" x14ac:dyDescent="0.3">
      <c r="A3272">
        <v>96</v>
      </c>
      <c r="B3272">
        <v>6.7</v>
      </c>
    </row>
    <row r="3273" spans="1:2" x14ac:dyDescent="0.3">
      <c r="A3273">
        <v>93</v>
      </c>
      <c r="B3273">
        <v>4.5999999999999996</v>
      </c>
    </row>
    <row r="3274" spans="1:2" x14ac:dyDescent="0.3">
      <c r="A3274">
        <v>82</v>
      </c>
      <c r="B3274">
        <v>4</v>
      </c>
    </row>
    <row r="3275" spans="1:2" x14ac:dyDescent="0.3">
      <c r="A3275">
        <v>101</v>
      </c>
      <c r="B3275">
        <v>7</v>
      </c>
    </row>
    <row r="3276" spans="1:2" x14ac:dyDescent="0.3">
      <c r="A3276">
        <v>81</v>
      </c>
      <c r="B3276">
        <v>5.9</v>
      </c>
    </row>
    <row r="3277" spans="1:2" x14ac:dyDescent="0.3">
      <c r="A3277">
        <v>105</v>
      </c>
      <c r="B3277">
        <v>7.5</v>
      </c>
    </row>
    <row r="3278" spans="1:2" x14ac:dyDescent="0.3">
      <c r="A3278">
        <v>86</v>
      </c>
      <c r="B3278">
        <v>4.7</v>
      </c>
    </row>
    <row r="3279" spans="1:2" x14ac:dyDescent="0.3">
      <c r="A3279">
        <v>110</v>
      </c>
      <c r="B3279">
        <v>6.7</v>
      </c>
    </row>
    <row r="3280" spans="1:2" x14ac:dyDescent="0.3">
      <c r="A3280">
        <v>110</v>
      </c>
      <c r="B3280">
        <v>6.7</v>
      </c>
    </row>
    <row r="3281" spans="1:2" x14ac:dyDescent="0.3">
      <c r="A3281">
        <v>104</v>
      </c>
      <c r="B3281">
        <v>7.1</v>
      </c>
    </row>
    <row r="3282" spans="1:2" x14ac:dyDescent="0.3">
      <c r="A3282">
        <v>96</v>
      </c>
      <c r="B3282">
        <v>2.7</v>
      </c>
    </row>
    <row r="3283" spans="1:2" x14ac:dyDescent="0.3">
      <c r="A3283">
        <v>110</v>
      </c>
      <c r="B3283">
        <v>7.3</v>
      </c>
    </row>
    <row r="3284" spans="1:2" x14ac:dyDescent="0.3">
      <c r="A3284">
        <v>84</v>
      </c>
      <c r="B3284">
        <v>7.6</v>
      </c>
    </row>
    <row r="3285" spans="1:2" x14ac:dyDescent="0.3">
      <c r="A3285">
        <v>94</v>
      </c>
      <c r="B3285">
        <v>5.8</v>
      </c>
    </row>
    <row r="3286" spans="1:2" x14ac:dyDescent="0.3">
      <c r="A3286">
        <v>93</v>
      </c>
      <c r="B3286">
        <v>6.5</v>
      </c>
    </row>
    <row r="3287" spans="1:2" x14ac:dyDescent="0.3">
      <c r="A3287">
        <v>96</v>
      </c>
      <c r="B3287">
        <v>6.6</v>
      </c>
    </row>
    <row r="3288" spans="1:2" x14ac:dyDescent="0.3">
      <c r="A3288">
        <v>101</v>
      </c>
      <c r="B3288">
        <v>6.9</v>
      </c>
    </row>
    <row r="3289" spans="1:2" x14ac:dyDescent="0.3">
      <c r="A3289">
        <v>102</v>
      </c>
      <c r="B3289">
        <v>8.5</v>
      </c>
    </row>
    <row r="3290" spans="1:2" x14ac:dyDescent="0.3">
      <c r="A3290">
        <v>87</v>
      </c>
      <c r="B3290">
        <v>4.8</v>
      </c>
    </row>
    <row r="3291" spans="1:2" x14ac:dyDescent="0.3">
      <c r="A3291">
        <v>99</v>
      </c>
      <c r="B3291">
        <v>7</v>
      </c>
    </row>
    <row r="3292" spans="1:2" x14ac:dyDescent="0.3">
      <c r="A3292">
        <v>106</v>
      </c>
      <c r="B3292">
        <v>5.4</v>
      </c>
    </row>
    <row r="3293" spans="1:2" x14ac:dyDescent="0.3">
      <c r="A3293">
        <v>117</v>
      </c>
      <c r="B3293">
        <v>6.9</v>
      </c>
    </row>
    <row r="3294" spans="1:2" x14ac:dyDescent="0.3">
      <c r="A3294">
        <v>99</v>
      </c>
      <c r="B3294">
        <v>6.6</v>
      </c>
    </row>
    <row r="3295" spans="1:2" x14ac:dyDescent="0.3">
      <c r="A3295">
        <v>102</v>
      </c>
      <c r="B3295">
        <v>5.9</v>
      </c>
    </row>
    <row r="3296" spans="1:2" x14ac:dyDescent="0.3">
      <c r="A3296">
        <v>85</v>
      </c>
      <c r="B3296">
        <v>6.3</v>
      </c>
    </row>
    <row r="3297" spans="1:2" x14ac:dyDescent="0.3">
      <c r="A3297">
        <v>86</v>
      </c>
      <c r="B3297">
        <v>6.3</v>
      </c>
    </row>
    <row r="3298" spans="1:2" x14ac:dyDescent="0.3">
      <c r="A3298">
        <v>120</v>
      </c>
      <c r="B3298">
        <v>7.7</v>
      </c>
    </row>
    <row r="3299" spans="1:2" x14ac:dyDescent="0.3">
      <c r="A3299">
        <v>106</v>
      </c>
      <c r="B3299">
        <v>7</v>
      </c>
    </row>
    <row r="3300" spans="1:2" x14ac:dyDescent="0.3">
      <c r="A3300">
        <v>103</v>
      </c>
      <c r="B3300">
        <v>6.3</v>
      </c>
    </row>
    <row r="3301" spans="1:2" x14ac:dyDescent="0.3">
      <c r="A3301">
        <v>93</v>
      </c>
      <c r="B3301">
        <v>5.9</v>
      </c>
    </row>
    <row r="3302" spans="1:2" x14ac:dyDescent="0.3">
      <c r="A3302">
        <v>112</v>
      </c>
      <c r="B3302">
        <v>6.2</v>
      </c>
    </row>
    <row r="3303" spans="1:2" x14ac:dyDescent="0.3">
      <c r="A3303">
        <v>113</v>
      </c>
      <c r="B3303">
        <v>7.7</v>
      </c>
    </row>
    <row r="3304" spans="1:2" x14ac:dyDescent="0.3">
      <c r="A3304">
        <v>98</v>
      </c>
      <c r="B3304">
        <v>6.5</v>
      </c>
    </row>
    <row r="3305" spans="1:2" x14ac:dyDescent="0.3">
      <c r="A3305">
        <v>92</v>
      </c>
      <c r="B3305">
        <v>5.8</v>
      </c>
    </row>
    <row r="3306" spans="1:2" x14ac:dyDescent="0.3">
      <c r="A3306">
        <v>106</v>
      </c>
      <c r="B3306">
        <v>6.1</v>
      </c>
    </row>
    <row r="3307" spans="1:2" x14ac:dyDescent="0.3">
      <c r="A3307">
        <v>93</v>
      </c>
      <c r="B3307">
        <v>5.2</v>
      </c>
    </row>
    <row r="3308" spans="1:2" x14ac:dyDescent="0.3">
      <c r="A3308">
        <v>226</v>
      </c>
      <c r="B3308">
        <v>8.1999999999999993</v>
      </c>
    </row>
    <row r="3309" spans="1:2" x14ac:dyDescent="0.3">
      <c r="A3309">
        <v>104</v>
      </c>
      <c r="B3309">
        <v>6</v>
      </c>
    </row>
    <row r="3310" spans="1:2" x14ac:dyDescent="0.3">
      <c r="A3310">
        <v>152</v>
      </c>
      <c r="B3310">
        <v>6.8</v>
      </c>
    </row>
    <row r="3311" spans="1:2" x14ac:dyDescent="0.3">
      <c r="A3311">
        <v>107</v>
      </c>
      <c r="B3311">
        <v>7</v>
      </c>
    </row>
    <row r="3312" spans="1:2" x14ac:dyDescent="0.3">
      <c r="A3312">
        <v>95</v>
      </c>
      <c r="B3312">
        <v>6.8</v>
      </c>
    </row>
    <row r="3313" spans="1:2" x14ac:dyDescent="0.3">
      <c r="A3313">
        <v>102</v>
      </c>
      <c r="B3313">
        <v>7.1</v>
      </c>
    </row>
    <row r="3314" spans="1:2" x14ac:dyDescent="0.3">
      <c r="A3314">
        <v>99</v>
      </c>
      <c r="B3314">
        <v>6.9</v>
      </c>
    </row>
    <row r="3315" spans="1:2" x14ac:dyDescent="0.3">
      <c r="A3315">
        <v>109</v>
      </c>
      <c r="B3315">
        <v>6.9</v>
      </c>
    </row>
    <row r="3316" spans="1:2" x14ac:dyDescent="0.3">
      <c r="A3316">
        <v>91</v>
      </c>
      <c r="B3316">
        <v>7.2</v>
      </c>
    </row>
    <row r="3317" spans="1:2" x14ac:dyDescent="0.3">
      <c r="A3317">
        <v>88</v>
      </c>
      <c r="B3317">
        <v>7.8</v>
      </c>
    </row>
    <row r="3318" spans="1:2" x14ac:dyDescent="0.3">
      <c r="A3318">
        <v>97</v>
      </c>
      <c r="B3318">
        <v>7.3</v>
      </c>
    </row>
    <row r="3319" spans="1:2" x14ac:dyDescent="0.3">
      <c r="A3319">
        <v>97</v>
      </c>
      <c r="B3319">
        <v>7.5</v>
      </c>
    </row>
    <row r="3320" spans="1:2" x14ac:dyDescent="0.3">
      <c r="A3320">
        <v>85</v>
      </c>
      <c r="B3320">
        <v>6</v>
      </c>
    </row>
    <row r="3321" spans="1:2" x14ac:dyDescent="0.3">
      <c r="A3321">
        <v>92</v>
      </c>
      <c r="B3321">
        <v>6.8</v>
      </c>
    </row>
    <row r="3322" spans="1:2" x14ac:dyDescent="0.3">
      <c r="A3322">
        <v>93</v>
      </c>
      <c r="B3322">
        <v>3.9</v>
      </c>
    </row>
    <row r="3323" spans="1:2" x14ac:dyDescent="0.3">
      <c r="A3323">
        <v>96</v>
      </c>
      <c r="B3323">
        <v>6.1</v>
      </c>
    </row>
    <row r="3324" spans="1:2" x14ac:dyDescent="0.3">
      <c r="A3324">
        <v>105</v>
      </c>
      <c r="B3324">
        <v>7.5</v>
      </c>
    </row>
    <row r="3325" spans="1:2" x14ac:dyDescent="0.3">
      <c r="A3325">
        <v>129</v>
      </c>
      <c r="B3325">
        <v>8.1999999999999993</v>
      </c>
    </row>
    <row r="3326" spans="1:2" x14ac:dyDescent="0.3">
      <c r="A3326">
        <v>37</v>
      </c>
      <c r="B3326">
        <v>7.8</v>
      </c>
    </row>
    <row r="3327" spans="1:2" x14ac:dyDescent="0.3">
      <c r="A3327">
        <v>81</v>
      </c>
      <c r="B3327">
        <v>5.2</v>
      </c>
    </row>
    <row r="3328" spans="1:2" x14ac:dyDescent="0.3">
      <c r="A3328">
        <v>106</v>
      </c>
      <c r="B3328">
        <v>6.8</v>
      </c>
    </row>
    <row r="3329" spans="1:2" x14ac:dyDescent="0.3">
      <c r="A3329">
        <v>103</v>
      </c>
      <c r="B3329">
        <v>7</v>
      </c>
    </row>
    <row r="3330" spans="1:2" x14ac:dyDescent="0.3">
      <c r="A3330">
        <v>101</v>
      </c>
      <c r="B3330">
        <v>6.5</v>
      </c>
    </row>
    <row r="3331" spans="1:2" x14ac:dyDescent="0.3">
      <c r="A3331">
        <v>98</v>
      </c>
      <c r="B3331">
        <v>6.4</v>
      </c>
    </row>
    <row r="3332" spans="1:2" x14ac:dyDescent="0.3">
      <c r="A3332">
        <v>91</v>
      </c>
      <c r="B3332">
        <v>5.3</v>
      </c>
    </row>
    <row r="3333" spans="1:2" x14ac:dyDescent="0.3">
      <c r="A3333">
        <v>105</v>
      </c>
      <c r="B3333">
        <v>4.7</v>
      </c>
    </row>
    <row r="3334" spans="1:2" x14ac:dyDescent="0.3">
      <c r="A3334">
        <v>100</v>
      </c>
      <c r="B3334">
        <v>7</v>
      </c>
    </row>
    <row r="3335" spans="1:2" x14ac:dyDescent="0.3">
      <c r="A3335">
        <v>80</v>
      </c>
      <c r="B3335">
        <v>7.6</v>
      </c>
    </row>
    <row r="3336" spans="1:2" x14ac:dyDescent="0.3">
      <c r="A3336">
        <v>107</v>
      </c>
      <c r="B3336">
        <v>7.1</v>
      </c>
    </row>
    <row r="3337" spans="1:2" x14ac:dyDescent="0.3">
      <c r="A3337">
        <v>92</v>
      </c>
      <c r="B3337">
        <v>6.5</v>
      </c>
    </row>
    <row r="3338" spans="1:2" x14ac:dyDescent="0.3">
      <c r="A3338">
        <v>107</v>
      </c>
      <c r="B3338">
        <v>8.5</v>
      </c>
    </row>
    <row r="3339" spans="1:2" x14ac:dyDescent="0.3">
      <c r="A3339">
        <v>135</v>
      </c>
      <c r="B3339">
        <v>8.6999999999999993</v>
      </c>
    </row>
    <row r="3340" spans="1:2" x14ac:dyDescent="0.3">
      <c r="A3340">
        <v>99</v>
      </c>
      <c r="B3340">
        <v>7.1</v>
      </c>
    </row>
    <row r="3341" spans="1:2" x14ac:dyDescent="0.3">
      <c r="A3341">
        <v>115</v>
      </c>
      <c r="B3341">
        <v>8.3000000000000007</v>
      </c>
    </row>
    <row r="3342" spans="1:2" x14ac:dyDescent="0.3">
      <c r="A3342">
        <v>91</v>
      </c>
      <c r="B3342">
        <v>7.4</v>
      </c>
    </row>
    <row r="3343" spans="1:2" x14ac:dyDescent="0.3">
      <c r="A3343">
        <v>92</v>
      </c>
      <c r="B3343">
        <v>6.4</v>
      </c>
    </row>
    <row r="3344" spans="1:2" x14ac:dyDescent="0.3">
      <c r="A3344">
        <v>101</v>
      </c>
      <c r="B3344">
        <v>7.5</v>
      </c>
    </row>
    <row r="3345" spans="1:2" x14ac:dyDescent="0.3">
      <c r="A3345">
        <v>105</v>
      </c>
      <c r="B3345">
        <v>7.2</v>
      </c>
    </row>
    <row r="3346" spans="1:2" x14ac:dyDescent="0.3">
      <c r="A3346">
        <v>109</v>
      </c>
      <c r="B3346">
        <v>7.6</v>
      </c>
    </row>
    <row r="3347" spans="1:2" x14ac:dyDescent="0.3">
      <c r="A3347">
        <v>110</v>
      </c>
      <c r="B3347">
        <v>7.8</v>
      </c>
    </row>
    <row r="3348" spans="1:2" x14ac:dyDescent="0.3">
      <c r="A3348">
        <v>94</v>
      </c>
      <c r="B3348">
        <v>8.1999999999999993</v>
      </c>
    </row>
    <row r="3349" spans="1:2" x14ac:dyDescent="0.3">
      <c r="A3349">
        <v>115</v>
      </c>
      <c r="B3349">
        <v>6.6</v>
      </c>
    </row>
    <row r="3350" spans="1:2" x14ac:dyDescent="0.3">
      <c r="A3350">
        <v>98</v>
      </c>
      <c r="B3350">
        <v>5.7</v>
      </c>
    </row>
    <row r="3351" spans="1:2" x14ac:dyDescent="0.3">
      <c r="A3351">
        <v>91</v>
      </c>
      <c r="B3351">
        <v>7.4</v>
      </c>
    </row>
    <row r="3352" spans="1:2" x14ac:dyDescent="0.3">
      <c r="A3352">
        <v>120</v>
      </c>
      <c r="B3352">
        <v>8</v>
      </c>
    </row>
    <row r="3353" spans="1:2" x14ac:dyDescent="0.3">
      <c r="A3353">
        <v>87</v>
      </c>
      <c r="B3353">
        <v>5.4</v>
      </c>
    </row>
    <row r="3354" spans="1:2" x14ac:dyDescent="0.3">
      <c r="A3354">
        <v>117</v>
      </c>
      <c r="B3354">
        <v>7.4</v>
      </c>
    </row>
    <row r="3355" spans="1:2" x14ac:dyDescent="0.3">
      <c r="A3355">
        <v>85</v>
      </c>
      <c r="B3355">
        <v>5.7</v>
      </c>
    </row>
    <row r="3356" spans="1:2" x14ac:dyDescent="0.3">
      <c r="A3356">
        <v>110</v>
      </c>
      <c r="B3356">
        <v>6.8</v>
      </c>
    </row>
    <row r="3357" spans="1:2" x14ac:dyDescent="0.3">
      <c r="A3357">
        <v>113</v>
      </c>
      <c r="B3357">
        <v>5.4</v>
      </c>
    </row>
    <row r="3358" spans="1:2" x14ac:dyDescent="0.3">
      <c r="A3358">
        <v>98</v>
      </c>
      <c r="B3358">
        <v>5.0999999999999996</v>
      </c>
    </row>
    <row r="3359" spans="1:2" x14ac:dyDescent="0.3">
      <c r="A3359">
        <v>86</v>
      </c>
      <c r="B3359">
        <v>5.9</v>
      </c>
    </row>
    <row r="3360" spans="1:2" x14ac:dyDescent="0.3">
      <c r="A3360">
        <v>161</v>
      </c>
      <c r="B3360">
        <v>8.1999999999999993</v>
      </c>
    </row>
    <row r="3361" spans="1:2" x14ac:dyDescent="0.3">
      <c r="A3361">
        <v>100</v>
      </c>
      <c r="B3361">
        <v>5.3</v>
      </c>
    </row>
    <row r="3362" spans="1:2" x14ac:dyDescent="0.3">
      <c r="A3362">
        <v>91</v>
      </c>
      <c r="B3362">
        <v>4.3</v>
      </c>
    </row>
    <row r="3363" spans="1:2" x14ac:dyDescent="0.3">
      <c r="A3363">
        <v>100</v>
      </c>
      <c r="B3363">
        <v>7.2</v>
      </c>
    </row>
    <row r="3364" spans="1:2" x14ac:dyDescent="0.3">
      <c r="A3364">
        <v>84</v>
      </c>
      <c r="B3364">
        <v>5.9</v>
      </c>
    </row>
    <row r="3365" spans="1:2" x14ac:dyDescent="0.3">
      <c r="A3365">
        <v>99</v>
      </c>
      <c r="B3365">
        <v>3</v>
      </c>
    </row>
    <row r="3366" spans="1:2" x14ac:dyDescent="0.3">
      <c r="A3366">
        <v>109</v>
      </c>
      <c r="B3366">
        <v>7.9</v>
      </c>
    </row>
    <row r="3367" spans="1:2" x14ac:dyDescent="0.3">
      <c r="A3367">
        <v>95</v>
      </c>
      <c r="B3367">
        <v>3.2</v>
      </c>
    </row>
    <row r="3368" spans="1:2" x14ac:dyDescent="0.3">
      <c r="A3368">
        <v>97</v>
      </c>
      <c r="B3368">
        <v>6.5</v>
      </c>
    </row>
    <row r="3369" spans="1:2" x14ac:dyDescent="0.3">
      <c r="A3369">
        <v>90</v>
      </c>
      <c r="B3369">
        <v>7</v>
      </c>
    </row>
    <row r="3370" spans="1:2" x14ac:dyDescent="0.3">
      <c r="A3370">
        <v>96</v>
      </c>
      <c r="B3370">
        <v>6.9</v>
      </c>
    </row>
    <row r="3371" spans="1:2" x14ac:dyDescent="0.3">
      <c r="A3371">
        <v>82</v>
      </c>
      <c r="B3371">
        <v>4.4000000000000004</v>
      </c>
    </row>
    <row r="3372" spans="1:2" x14ac:dyDescent="0.3">
      <c r="A3372">
        <v>109</v>
      </c>
      <c r="B3372">
        <v>6</v>
      </c>
    </row>
    <row r="3373" spans="1:2" x14ac:dyDescent="0.3">
      <c r="A3373">
        <v>98</v>
      </c>
      <c r="B3373">
        <v>5.3</v>
      </c>
    </row>
    <row r="3374" spans="1:2" x14ac:dyDescent="0.3">
      <c r="A3374">
        <v>95</v>
      </c>
      <c r="B3374">
        <v>5.3</v>
      </c>
    </row>
    <row r="3375" spans="1:2" x14ac:dyDescent="0.3">
      <c r="A3375">
        <v>104</v>
      </c>
      <c r="B3375">
        <v>7.1</v>
      </c>
    </row>
    <row r="3376" spans="1:2" x14ac:dyDescent="0.3">
      <c r="A3376">
        <v>87</v>
      </c>
      <c r="B3376">
        <v>5.4</v>
      </c>
    </row>
    <row r="3377" spans="1:2" x14ac:dyDescent="0.3">
      <c r="A3377">
        <v>108</v>
      </c>
      <c r="B3377">
        <v>6.9</v>
      </c>
    </row>
    <row r="3378" spans="1:2" x14ac:dyDescent="0.3">
      <c r="A3378">
        <v>94</v>
      </c>
      <c r="B3378">
        <v>7.3</v>
      </c>
    </row>
    <row r="3379" spans="1:2" x14ac:dyDescent="0.3">
      <c r="A3379">
        <v>134</v>
      </c>
      <c r="B3379">
        <v>7.8</v>
      </c>
    </row>
    <row r="3380" spans="1:2" x14ac:dyDescent="0.3">
      <c r="A3380">
        <v>89</v>
      </c>
      <c r="B3380">
        <v>6.6</v>
      </c>
    </row>
    <row r="3381" spans="1:2" x14ac:dyDescent="0.3">
      <c r="A3381">
        <v>102</v>
      </c>
      <c r="B3381">
        <v>5.4</v>
      </c>
    </row>
    <row r="3382" spans="1:2" x14ac:dyDescent="0.3">
      <c r="A3382">
        <v>120</v>
      </c>
      <c r="B3382">
        <v>8.4</v>
      </c>
    </row>
    <row r="3383" spans="1:2" x14ac:dyDescent="0.3">
      <c r="A3383">
        <v>110</v>
      </c>
      <c r="B3383">
        <v>6.3</v>
      </c>
    </row>
    <row r="3384" spans="1:2" x14ac:dyDescent="0.3">
      <c r="A3384">
        <v>86</v>
      </c>
      <c r="B3384">
        <v>6.1</v>
      </c>
    </row>
    <row r="3385" spans="1:2" x14ac:dyDescent="0.3">
      <c r="A3385">
        <v>101</v>
      </c>
      <c r="B3385">
        <v>5</v>
      </c>
    </row>
    <row r="3386" spans="1:2" x14ac:dyDescent="0.3">
      <c r="A3386">
        <v>87</v>
      </c>
      <c r="B3386">
        <v>5.3</v>
      </c>
    </row>
    <row r="3387" spans="1:2" x14ac:dyDescent="0.3">
      <c r="A3387">
        <v>93</v>
      </c>
      <c r="B3387">
        <v>5.3</v>
      </c>
    </row>
    <row r="3388" spans="1:2" x14ac:dyDescent="0.3">
      <c r="A3388">
        <v>98</v>
      </c>
      <c r="B3388">
        <v>7.4</v>
      </c>
    </row>
    <row r="3389" spans="1:2" x14ac:dyDescent="0.3">
      <c r="A3389">
        <v>100</v>
      </c>
      <c r="B3389">
        <v>5.9</v>
      </c>
    </row>
    <row r="3390" spans="1:2" x14ac:dyDescent="0.3">
      <c r="A3390">
        <v>88</v>
      </c>
      <c r="B3390">
        <v>4.0999999999999996</v>
      </c>
    </row>
    <row r="3391" spans="1:2" x14ac:dyDescent="0.3">
      <c r="A3391">
        <v>97</v>
      </c>
      <c r="B3391">
        <v>6.7</v>
      </c>
    </row>
    <row r="3392" spans="1:2" x14ac:dyDescent="0.3">
      <c r="A3392">
        <v>122</v>
      </c>
      <c r="B3392">
        <v>5.8</v>
      </c>
    </row>
    <row r="3393" spans="1:2" x14ac:dyDescent="0.3">
      <c r="A3393">
        <v>96</v>
      </c>
      <c r="B3393">
        <v>5.9</v>
      </c>
    </row>
    <row r="3394" spans="1:2" x14ac:dyDescent="0.3">
      <c r="A3394">
        <v>113</v>
      </c>
      <c r="B3394">
        <v>8</v>
      </c>
    </row>
    <row r="3395" spans="1:2" x14ac:dyDescent="0.3">
      <c r="A3395">
        <v>105</v>
      </c>
      <c r="B3395">
        <v>6.5</v>
      </c>
    </row>
    <row r="3396" spans="1:2" x14ac:dyDescent="0.3">
      <c r="A3396">
        <v>93</v>
      </c>
      <c r="B3396">
        <v>6.4</v>
      </c>
    </row>
    <row r="3397" spans="1:2" x14ac:dyDescent="0.3">
      <c r="A3397">
        <v>89</v>
      </c>
      <c r="B3397">
        <v>6.8</v>
      </c>
    </row>
    <row r="3398" spans="1:2" x14ac:dyDescent="0.3">
      <c r="A3398">
        <v>116</v>
      </c>
      <c r="B3398">
        <v>7.4</v>
      </c>
    </row>
    <row r="3399" spans="1:2" x14ac:dyDescent="0.3">
      <c r="A3399">
        <v>120</v>
      </c>
      <c r="B3399">
        <v>8.3000000000000007</v>
      </c>
    </row>
    <row r="3400" spans="1:2" x14ac:dyDescent="0.3">
      <c r="A3400">
        <v>88</v>
      </c>
      <c r="B3400">
        <v>5.3</v>
      </c>
    </row>
    <row r="3401" spans="1:2" x14ac:dyDescent="0.3">
      <c r="A3401">
        <v>102</v>
      </c>
      <c r="B3401">
        <v>8.1</v>
      </c>
    </row>
    <row r="3402" spans="1:2" x14ac:dyDescent="0.3">
      <c r="A3402">
        <v>106</v>
      </c>
      <c r="B3402">
        <v>8</v>
      </c>
    </row>
    <row r="3403" spans="1:2" x14ac:dyDescent="0.3">
      <c r="A3403">
        <v>95</v>
      </c>
      <c r="B3403">
        <v>5.7</v>
      </c>
    </row>
    <row r="3404" spans="1:2" x14ac:dyDescent="0.3">
      <c r="A3404">
        <v>113</v>
      </c>
      <c r="B3404">
        <v>7.1</v>
      </c>
    </row>
    <row r="3405" spans="1:2" x14ac:dyDescent="0.3">
      <c r="A3405">
        <v>93</v>
      </c>
      <c r="B3405">
        <v>7.8</v>
      </c>
    </row>
    <row r="3406" spans="1:2" x14ac:dyDescent="0.3">
      <c r="A3406">
        <v>97</v>
      </c>
      <c r="B3406">
        <v>5.9</v>
      </c>
    </row>
    <row r="3407" spans="1:2" x14ac:dyDescent="0.3">
      <c r="A3407">
        <v>140</v>
      </c>
      <c r="B3407">
        <v>7.8</v>
      </c>
    </row>
    <row r="3408" spans="1:2" x14ac:dyDescent="0.3">
      <c r="A3408">
        <v>86</v>
      </c>
      <c r="B3408">
        <v>6</v>
      </c>
    </row>
    <row r="3409" spans="1:2" x14ac:dyDescent="0.3">
      <c r="A3409">
        <v>66</v>
      </c>
      <c r="B3409">
        <v>7.2</v>
      </c>
    </row>
    <row r="3410" spans="1:2" x14ac:dyDescent="0.3">
      <c r="A3410">
        <v>86</v>
      </c>
      <c r="B3410">
        <v>5.0999999999999996</v>
      </c>
    </row>
    <row r="3411" spans="1:2" x14ac:dyDescent="0.3">
      <c r="A3411">
        <v>87</v>
      </c>
      <c r="B3411">
        <v>5.0999999999999996</v>
      </c>
    </row>
    <row r="3412" spans="1:2" x14ac:dyDescent="0.3">
      <c r="A3412">
        <v>149</v>
      </c>
      <c r="B3412">
        <v>6.9</v>
      </c>
    </row>
    <row r="3413" spans="1:2" x14ac:dyDescent="0.3">
      <c r="A3413">
        <v>98</v>
      </c>
      <c r="B3413">
        <v>4.5999999999999996</v>
      </c>
    </row>
    <row r="3414" spans="1:2" x14ac:dyDescent="0.3">
      <c r="A3414">
        <v>75</v>
      </c>
      <c r="B3414">
        <v>6.7</v>
      </c>
    </row>
    <row r="3415" spans="1:2" x14ac:dyDescent="0.3">
      <c r="A3415">
        <v>104</v>
      </c>
      <c r="B3415">
        <v>7.1</v>
      </c>
    </row>
    <row r="3416" spans="1:2" x14ac:dyDescent="0.3">
      <c r="A3416">
        <v>102</v>
      </c>
      <c r="B3416">
        <v>7.6</v>
      </c>
    </row>
    <row r="3417" spans="1:2" x14ac:dyDescent="0.3">
      <c r="A3417">
        <v>105</v>
      </c>
      <c r="B3417">
        <v>8.1</v>
      </c>
    </row>
    <row r="3418" spans="1:2" x14ac:dyDescent="0.3">
      <c r="A3418">
        <v>107</v>
      </c>
      <c r="B3418">
        <v>7</v>
      </c>
    </row>
    <row r="3419" spans="1:2" x14ac:dyDescent="0.3">
      <c r="A3419">
        <v>89</v>
      </c>
      <c r="B3419">
        <v>7.1</v>
      </c>
    </row>
    <row r="3420" spans="1:2" x14ac:dyDescent="0.3">
      <c r="A3420">
        <v>106</v>
      </c>
      <c r="B3420">
        <v>7.6</v>
      </c>
    </row>
    <row r="3421" spans="1:2" x14ac:dyDescent="0.3">
      <c r="A3421">
        <v>95</v>
      </c>
      <c r="B3421">
        <v>7.1</v>
      </c>
    </row>
    <row r="3422" spans="1:2" x14ac:dyDescent="0.3">
      <c r="A3422">
        <v>34</v>
      </c>
      <c r="B3422">
        <v>7.1</v>
      </c>
    </row>
    <row r="3423" spans="1:2" x14ac:dyDescent="0.3">
      <c r="A3423">
        <v>101</v>
      </c>
      <c r="B3423">
        <v>7.7</v>
      </c>
    </row>
    <row r="3424" spans="1:2" x14ac:dyDescent="0.3">
      <c r="A3424">
        <v>112</v>
      </c>
      <c r="B3424">
        <v>7.6</v>
      </c>
    </row>
    <row r="3425" spans="1:2" x14ac:dyDescent="0.3">
      <c r="A3425">
        <v>100</v>
      </c>
      <c r="B3425">
        <v>6.6</v>
      </c>
    </row>
    <row r="3426" spans="1:2" x14ac:dyDescent="0.3">
      <c r="A3426">
        <v>100</v>
      </c>
      <c r="B3426">
        <v>5.7</v>
      </c>
    </row>
    <row r="3427" spans="1:2" x14ac:dyDescent="0.3">
      <c r="A3427">
        <v>80</v>
      </c>
      <c r="B3427">
        <v>7.1</v>
      </c>
    </row>
    <row r="3428" spans="1:2" x14ac:dyDescent="0.3">
      <c r="A3428">
        <v>106</v>
      </c>
      <c r="B3428">
        <v>6.2</v>
      </c>
    </row>
    <row r="3429" spans="1:2" x14ac:dyDescent="0.3">
      <c r="A3429">
        <v>103</v>
      </c>
      <c r="B3429">
        <v>6.1</v>
      </c>
    </row>
    <row r="3430" spans="1:2" x14ac:dyDescent="0.3">
      <c r="A3430">
        <v>90</v>
      </c>
      <c r="B3430">
        <v>5.9</v>
      </c>
    </row>
    <row r="3431" spans="1:2" x14ac:dyDescent="0.3">
      <c r="A3431">
        <v>96</v>
      </c>
      <c r="B3431">
        <v>6.8</v>
      </c>
    </row>
    <row r="3432" spans="1:2" x14ac:dyDescent="0.3">
      <c r="A3432">
        <v>120</v>
      </c>
      <c r="B3432">
        <v>6.8</v>
      </c>
    </row>
    <row r="3433" spans="1:2" x14ac:dyDescent="0.3">
      <c r="A3433">
        <v>101</v>
      </c>
      <c r="B3433">
        <v>5.0999999999999996</v>
      </c>
    </row>
    <row r="3434" spans="1:2" x14ac:dyDescent="0.3">
      <c r="A3434">
        <v>101</v>
      </c>
      <c r="B3434">
        <v>7.7</v>
      </c>
    </row>
    <row r="3435" spans="1:2" x14ac:dyDescent="0.3">
      <c r="A3435">
        <v>105</v>
      </c>
      <c r="B3435">
        <v>3.9</v>
      </c>
    </row>
    <row r="3436" spans="1:2" x14ac:dyDescent="0.3">
      <c r="A3436">
        <v>120</v>
      </c>
      <c r="B3436">
        <v>7.8</v>
      </c>
    </row>
    <row r="3437" spans="1:2" x14ac:dyDescent="0.3">
      <c r="A3437">
        <v>91</v>
      </c>
      <c r="B3437">
        <v>5.7</v>
      </c>
    </row>
    <row r="3438" spans="1:2" x14ac:dyDescent="0.3">
      <c r="A3438">
        <v>92</v>
      </c>
      <c r="B3438">
        <v>4.7</v>
      </c>
    </row>
    <row r="3439" spans="1:2" x14ac:dyDescent="0.3">
      <c r="A3439">
        <v>117</v>
      </c>
      <c r="B3439">
        <v>5.9</v>
      </c>
    </row>
    <row r="3440" spans="1:2" x14ac:dyDescent="0.3">
      <c r="A3440">
        <v>120</v>
      </c>
      <c r="B3440">
        <v>5.9</v>
      </c>
    </row>
    <row r="3441" spans="1:2" x14ac:dyDescent="0.3">
      <c r="A3441">
        <v>172</v>
      </c>
      <c r="B3441">
        <v>8.1</v>
      </c>
    </row>
    <row r="3442" spans="1:2" x14ac:dyDescent="0.3">
      <c r="A3442">
        <v>89</v>
      </c>
      <c r="B3442">
        <v>7.6</v>
      </c>
    </row>
    <row r="3443" spans="1:2" x14ac:dyDescent="0.3">
      <c r="A3443">
        <v>125</v>
      </c>
      <c r="B3443">
        <v>7.2</v>
      </c>
    </row>
    <row r="3444" spans="1:2" x14ac:dyDescent="0.3">
      <c r="A3444">
        <v>115</v>
      </c>
      <c r="B3444">
        <v>7.5</v>
      </c>
    </row>
    <row r="3445" spans="1:2" x14ac:dyDescent="0.3">
      <c r="A3445">
        <v>96</v>
      </c>
      <c r="B3445">
        <v>5.0999999999999996</v>
      </c>
    </row>
    <row r="3446" spans="1:2" x14ac:dyDescent="0.3">
      <c r="A3446">
        <v>100</v>
      </c>
      <c r="B3446">
        <v>6.9</v>
      </c>
    </row>
    <row r="3447" spans="1:2" x14ac:dyDescent="0.3">
      <c r="A3447">
        <v>87</v>
      </c>
      <c r="B3447">
        <v>7.6</v>
      </c>
    </row>
    <row r="3448" spans="1:2" x14ac:dyDescent="0.3">
      <c r="A3448">
        <v>102</v>
      </c>
      <c r="B3448">
        <v>7.6</v>
      </c>
    </row>
    <row r="3449" spans="1:2" x14ac:dyDescent="0.3">
      <c r="A3449">
        <v>118</v>
      </c>
      <c r="B3449">
        <v>7.6</v>
      </c>
    </row>
    <row r="3450" spans="1:2" x14ac:dyDescent="0.3">
      <c r="A3450">
        <v>86</v>
      </c>
      <c r="B3450">
        <v>5.3</v>
      </c>
    </row>
    <row r="3451" spans="1:2" x14ac:dyDescent="0.3">
      <c r="A3451">
        <v>137</v>
      </c>
      <c r="B3451">
        <v>8.5</v>
      </c>
    </row>
    <row r="3452" spans="1:2" x14ac:dyDescent="0.3">
      <c r="A3452">
        <v>129</v>
      </c>
      <c r="B3452">
        <v>7</v>
      </c>
    </row>
    <row r="3453" spans="1:2" x14ac:dyDescent="0.3">
      <c r="A3453">
        <v>80</v>
      </c>
      <c r="B3453">
        <v>7.8</v>
      </c>
    </row>
    <row r="3454" spans="1:2" x14ac:dyDescent="0.3">
      <c r="A3454">
        <v>89</v>
      </c>
      <c r="B3454">
        <v>7.2</v>
      </c>
    </row>
    <row r="3455" spans="1:2" x14ac:dyDescent="0.3">
      <c r="A3455">
        <v>80</v>
      </c>
      <c r="B3455">
        <v>8</v>
      </c>
    </row>
    <row r="3456" spans="1:2" x14ac:dyDescent="0.3">
      <c r="A3456">
        <v>115</v>
      </c>
      <c r="B3456">
        <v>8.1</v>
      </c>
    </row>
    <row r="3457" spans="1:2" x14ac:dyDescent="0.3">
      <c r="A3457">
        <v>100</v>
      </c>
      <c r="B3457">
        <v>6.8</v>
      </c>
    </row>
    <row r="3458" spans="1:2" x14ac:dyDescent="0.3">
      <c r="A3458">
        <v>100</v>
      </c>
      <c r="B3458">
        <v>7.2</v>
      </c>
    </row>
    <row r="3459" spans="1:2" x14ac:dyDescent="0.3">
      <c r="A3459">
        <v>91</v>
      </c>
      <c r="B3459">
        <v>7.4</v>
      </c>
    </row>
    <row r="3460" spans="1:2" x14ac:dyDescent="0.3">
      <c r="A3460">
        <v>96</v>
      </c>
      <c r="B3460">
        <v>6.1</v>
      </c>
    </row>
    <row r="3461" spans="1:2" x14ac:dyDescent="0.3">
      <c r="A3461">
        <v>116</v>
      </c>
      <c r="B3461">
        <v>7</v>
      </c>
    </row>
    <row r="3462" spans="1:2" x14ac:dyDescent="0.3">
      <c r="A3462">
        <v>97</v>
      </c>
      <c r="B3462">
        <v>5.3</v>
      </c>
    </row>
    <row r="3463" spans="1:2" x14ac:dyDescent="0.3">
      <c r="A3463">
        <v>101</v>
      </c>
      <c r="B3463">
        <v>4.7</v>
      </c>
    </row>
    <row r="3464" spans="1:2" x14ac:dyDescent="0.3">
      <c r="A3464">
        <v>98</v>
      </c>
      <c r="B3464">
        <v>5.7</v>
      </c>
    </row>
    <row r="3465" spans="1:2" x14ac:dyDescent="0.3">
      <c r="A3465">
        <v>101</v>
      </c>
      <c r="B3465">
        <v>6.5</v>
      </c>
    </row>
    <row r="3466" spans="1:2" x14ac:dyDescent="0.3">
      <c r="A3466">
        <v>90</v>
      </c>
      <c r="B3466">
        <v>8</v>
      </c>
    </row>
    <row r="3467" spans="1:2" x14ac:dyDescent="0.3">
      <c r="A3467">
        <v>120</v>
      </c>
      <c r="B3467">
        <v>3.3</v>
      </c>
    </row>
    <row r="3468" spans="1:2" x14ac:dyDescent="0.3">
      <c r="A3468">
        <v>102</v>
      </c>
      <c r="B3468">
        <v>8.3000000000000007</v>
      </c>
    </row>
    <row r="3469" spans="1:2" x14ac:dyDescent="0.3">
      <c r="A3469">
        <v>102</v>
      </c>
      <c r="B3469">
        <v>6.9</v>
      </c>
    </row>
    <row r="3470" spans="1:2" x14ac:dyDescent="0.3">
      <c r="A3470">
        <v>100</v>
      </c>
      <c r="B3470">
        <v>8.1</v>
      </c>
    </row>
    <row r="3471" spans="1:2" x14ac:dyDescent="0.3">
      <c r="A3471">
        <v>89</v>
      </c>
      <c r="B3471">
        <v>6.8</v>
      </c>
    </row>
    <row r="3472" spans="1:2" x14ac:dyDescent="0.3">
      <c r="A3472">
        <v>86</v>
      </c>
      <c r="B3472">
        <v>4.5999999999999996</v>
      </c>
    </row>
    <row r="3473" spans="1:2" x14ac:dyDescent="0.3">
      <c r="A3473">
        <v>96</v>
      </c>
      <c r="B3473">
        <v>7</v>
      </c>
    </row>
    <row r="3474" spans="1:2" x14ac:dyDescent="0.3">
      <c r="A3474">
        <v>91</v>
      </c>
      <c r="B3474">
        <v>6.7</v>
      </c>
    </row>
    <row r="3475" spans="1:2" x14ac:dyDescent="0.3">
      <c r="A3475">
        <v>85</v>
      </c>
      <c r="B3475">
        <v>5.8</v>
      </c>
    </row>
    <row r="3476" spans="1:2" x14ac:dyDescent="0.3">
      <c r="A3476">
        <v>129</v>
      </c>
      <c r="B3476">
        <v>4.5</v>
      </c>
    </row>
    <row r="3477" spans="1:2" x14ac:dyDescent="0.3">
      <c r="A3477">
        <v>95</v>
      </c>
      <c r="B3477">
        <v>6.2</v>
      </c>
    </row>
    <row r="3478" spans="1:2" x14ac:dyDescent="0.3">
      <c r="A3478">
        <v>92</v>
      </c>
      <c r="B3478">
        <v>6.6</v>
      </c>
    </row>
    <row r="3479" spans="1:2" x14ac:dyDescent="0.3">
      <c r="A3479">
        <v>96</v>
      </c>
      <c r="B3479">
        <v>6.6</v>
      </c>
    </row>
    <row r="3480" spans="1:2" x14ac:dyDescent="0.3">
      <c r="A3480">
        <v>119</v>
      </c>
      <c r="B3480">
        <v>7.8</v>
      </c>
    </row>
    <row r="3481" spans="1:2" x14ac:dyDescent="0.3">
      <c r="A3481">
        <v>92</v>
      </c>
      <c r="B3481">
        <v>7.7</v>
      </c>
    </row>
    <row r="3482" spans="1:2" x14ac:dyDescent="0.3">
      <c r="A3482">
        <v>106</v>
      </c>
      <c r="B3482">
        <v>5.7</v>
      </c>
    </row>
    <row r="3483" spans="1:2" x14ac:dyDescent="0.3">
      <c r="A3483">
        <v>99</v>
      </c>
      <c r="B3483">
        <v>7.1</v>
      </c>
    </row>
    <row r="3484" spans="1:2" x14ac:dyDescent="0.3">
      <c r="A3484">
        <v>103</v>
      </c>
      <c r="B3484">
        <v>6.4</v>
      </c>
    </row>
    <row r="3485" spans="1:2" x14ac:dyDescent="0.3">
      <c r="A3485">
        <v>95</v>
      </c>
      <c r="B3485">
        <v>7</v>
      </c>
    </row>
    <row r="3486" spans="1:2" x14ac:dyDescent="0.3">
      <c r="A3486">
        <v>95</v>
      </c>
      <c r="B3486">
        <v>5.8</v>
      </c>
    </row>
    <row r="3487" spans="1:2" x14ac:dyDescent="0.3">
      <c r="A3487">
        <v>90</v>
      </c>
      <c r="B3487">
        <v>7.8</v>
      </c>
    </row>
    <row r="3488" spans="1:2" x14ac:dyDescent="0.3">
      <c r="A3488">
        <v>89</v>
      </c>
      <c r="B3488">
        <v>7.2</v>
      </c>
    </row>
    <row r="3489" spans="1:2" x14ac:dyDescent="0.3">
      <c r="A3489">
        <v>87</v>
      </c>
      <c r="B3489">
        <v>5.6</v>
      </c>
    </row>
    <row r="3490" spans="1:2" x14ac:dyDescent="0.3">
      <c r="A3490">
        <v>118</v>
      </c>
      <c r="B3490">
        <v>6.8</v>
      </c>
    </row>
    <row r="3491" spans="1:2" x14ac:dyDescent="0.3">
      <c r="A3491">
        <v>93</v>
      </c>
      <c r="B3491">
        <v>7.3</v>
      </c>
    </row>
    <row r="3492" spans="1:2" x14ac:dyDescent="0.3">
      <c r="A3492">
        <v>109</v>
      </c>
      <c r="B3492">
        <v>7.3</v>
      </c>
    </row>
    <row r="3493" spans="1:2" x14ac:dyDescent="0.3">
      <c r="A3493">
        <v>90</v>
      </c>
      <c r="B3493">
        <v>6.6</v>
      </c>
    </row>
    <row r="3494" spans="1:2" x14ac:dyDescent="0.3">
      <c r="A3494">
        <v>108</v>
      </c>
      <c r="B3494">
        <v>7.5</v>
      </c>
    </row>
    <row r="3495" spans="1:2" x14ac:dyDescent="0.3">
      <c r="A3495">
        <v>81</v>
      </c>
      <c r="B3495">
        <v>7.8</v>
      </c>
    </row>
    <row r="3496" spans="1:2" x14ac:dyDescent="0.3">
      <c r="A3496">
        <v>93</v>
      </c>
      <c r="B3496">
        <v>6.7</v>
      </c>
    </row>
    <row r="3497" spans="1:2" x14ac:dyDescent="0.3">
      <c r="A3497">
        <v>138</v>
      </c>
      <c r="B3497">
        <v>7.5</v>
      </c>
    </row>
    <row r="3498" spans="1:2" x14ac:dyDescent="0.3">
      <c r="A3498">
        <v>105</v>
      </c>
      <c r="B3498">
        <v>6.3</v>
      </c>
    </row>
    <row r="3499" spans="1:2" x14ac:dyDescent="0.3">
      <c r="A3499">
        <v>98</v>
      </c>
      <c r="B3499">
        <v>6.3</v>
      </c>
    </row>
    <row r="3500" spans="1:2" x14ac:dyDescent="0.3">
      <c r="A3500">
        <v>86</v>
      </c>
      <c r="B3500">
        <v>6.8</v>
      </c>
    </row>
    <row r="3501" spans="1:2" x14ac:dyDescent="0.3">
      <c r="A3501">
        <v>104</v>
      </c>
      <c r="B3501">
        <v>7.8</v>
      </c>
    </row>
    <row r="3502" spans="1:2" x14ac:dyDescent="0.3">
      <c r="A3502">
        <v>100</v>
      </c>
      <c r="B3502">
        <v>6.9</v>
      </c>
    </row>
    <row r="3503" spans="1:2" x14ac:dyDescent="0.3">
      <c r="A3503">
        <v>84</v>
      </c>
      <c r="B3503">
        <v>4.3</v>
      </c>
    </row>
    <row r="3504" spans="1:2" x14ac:dyDescent="0.3">
      <c r="A3504">
        <v>95</v>
      </c>
      <c r="B3504">
        <v>7.2</v>
      </c>
    </row>
    <row r="3505" spans="1:2" x14ac:dyDescent="0.3">
      <c r="A3505">
        <v>90</v>
      </c>
      <c r="B3505">
        <v>7.3</v>
      </c>
    </row>
    <row r="3506" spans="1:2" x14ac:dyDescent="0.3">
      <c r="A3506">
        <v>123</v>
      </c>
      <c r="B3506">
        <v>7.2</v>
      </c>
    </row>
    <row r="3507" spans="1:2" x14ac:dyDescent="0.3">
      <c r="A3507">
        <v>111</v>
      </c>
      <c r="B3507">
        <v>5.4</v>
      </c>
    </row>
    <row r="3508" spans="1:2" x14ac:dyDescent="0.3">
      <c r="A3508">
        <v>108</v>
      </c>
      <c r="B3508">
        <v>7.1</v>
      </c>
    </row>
    <row r="3509" spans="1:2" x14ac:dyDescent="0.3">
      <c r="A3509">
        <v>92</v>
      </c>
      <c r="B3509">
        <v>6.8</v>
      </c>
    </row>
    <row r="3510" spans="1:2" x14ac:dyDescent="0.3">
      <c r="A3510">
        <v>91</v>
      </c>
      <c r="B3510">
        <v>7</v>
      </c>
    </row>
    <row r="3511" spans="1:2" x14ac:dyDescent="0.3">
      <c r="A3511">
        <v>88</v>
      </c>
      <c r="B3511">
        <v>7.4</v>
      </c>
    </row>
    <row r="3512" spans="1:2" x14ac:dyDescent="0.3">
      <c r="A3512">
        <v>97</v>
      </c>
      <c r="B3512">
        <v>6.7</v>
      </c>
    </row>
    <row r="3513" spans="1:2" x14ac:dyDescent="0.3">
      <c r="A3513">
        <v>103</v>
      </c>
      <c r="B3513">
        <v>7.2</v>
      </c>
    </row>
    <row r="3514" spans="1:2" x14ac:dyDescent="0.3">
      <c r="A3514">
        <v>110</v>
      </c>
      <c r="B3514">
        <v>7.5</v>
      </c>
    </row>
    <row r="3515" spans="1:2" x14ac:dyDescent="0.3">
      <c r="A3515">
        <v>103</v>
      </c>
      <c r="B3515">
        <v>6.8</v>
      </c>
    </row>
    <row r="3516" spans="1:2" x14ac:dyDescent="0.3">
      <c r="A3516">
        <v>114</v>
      </c>
      <c r="B3516">
        <v>7.9</v>
      </c>
    </row>
    <row r="3517" spans="1:2" x14ac:dyDescent="0.3">
      <c r="A3517">
        <v>112</v>
      </c>
      <c r="B3517">
        <v>6.7</v>
      </c>
    </row>
    <row r="3518" spans="1:2" x14ac:dyDescent="0.3">
      <c r="A3518">
        <v>104</v>
      </c>
      <c r="B3518">
        <v>5.8</v>
      </c>
    </row>
    <row r="3519" spans="1:2" x14ac:dyDescent="0.3">
      <c r="A3519">
        <v>99</v>
      </c>
      <c r="B3519">
        <v>6.5</v>
      </c>
    </row>
    <row r="3520" spans="1:2" x14ac:dyDescent="0.3">
      <c r="A3520">
        <v>98</v>
      </c>
      <c r="B3520">
        <v>7.2</v>
      </c>
    </row>
    <row r="3521" spans="1:2" x14ac:dyDescent="0.3">
      <c r="A3521">
        <v>100</v>
      </c>
      <c r="B3521">
        <v>6.5</v>
      </c>
    </row>
    <row r="3522" spans="1:2" x14ac:dyDescent="0.3">
      <c r="A3522">
        <v>80</v>
      </c>
      <c r="B3522">
        <v>6.2</v>
      </c>
    </row>
    <row r="3523" spans="1:2" x14ac:dyDescent="0.3">
      <c r="A3523">
        <v>87</v>
      </c>
      <c r="B3523">
        <v>8.6</v>
      </c>
    </row>
    <row r="3524" spans="1:2" x14ac:dyDescent="0.3">
      <c r="A3524">
        <v>91</v>
      </c>
      <c r="B3524">
        <v>6.5</v>
      </c>
    </row>
    <row r="3525" spans="1:2" x14ac:dyDescent="0.3">
      <c r="A3525">
        <v>84</v>
      </c>
      <c r="B3525">
        <v>6.3</v>
      </c>
    </row>
    <row r="3526" spans="1:2" x14ac:dyDescent="0.3">
      <c r="A3526">
        <v>90</v>
      </c>
      <c r="B3526">
        <v>4.3</v>
      </c>
    </row>
    <row r="3527" spans="1:2" x14ac:dyDescent="0.3">
      <c r="A3527">
        <v>98</v>
      </c>
      <c r="B3527">
        <v>6.1</v>
      </c>
    </row>
    <row r="3528" spans="1:2" x14ac:dyDescent="0.3">
      <c r="A3528">
        <v>124</v>
      </c>
      <c r="B3528">
        <v>5.8</v>
      </c>
    </row>
    <row r="3529" spans="1:2" x14ac:dyDescent="0.3">
      <c r="A3529">
        <v>95</v>
      </c>
      <c r="B3529">
        <v>6.7</v>
      </c>
    </row>
    <row r="3530" spans="1:2" x14ac:dyDescent="0.3">
      <c r="A3530">
        <v>90</v>
      </c>
      <c r="B3530">
        <v>6.7</v>
      </c>
    </row>
    <row r="3531" spans="1:2" x14ac:dyDescent="0.3">
      <c r="A3531">
        <v>101</v>
      </c>
      <c r="B3531">
        <v>5.0999999999999996</v>
      </c>
    </row>
    <row r="3532" spans="1:2" x14ac:dyDescent="0.3">
      <c r="A3532">
        <v>83</v>
      </c>
      <c r="B3532">
        <v>7.7</v>
      </c>
    </row>
    <row r="3533" spans="1:2" x14ac:dyDescent="0.3">
      <c r="A3533">
        <v>106</v>
      </c>
      <c r="B3533">
        <v>6.7</v>
      </c>
    </row>
    <row r="3534" spans="1:2" x14ac:dyDescent="0.3">
      <c r="A3534">
        <v>94</v>
      </c>
      <c r="B3534">
        <v>6.6</v>
      </c>
    </row>
    <row r="3535" spans="1:2" x14ac:dyDescent="0.3">
      <c r="A3535">
        <v>120</v>
      </c>
      <c r="B3535">
        <v>8.1999999999999993</v>
      </c>
    </row>
    <row r="3536" spans="1:2" x14ac:dyDescent="0.3">
      <c r="A3536">
        <v>105</v>
      </c>
      <c r="B3536">
        <v>8.1</v>
      </c>
    </row>
    <row r="3537" spans="1:2" x14ac:dyDescent="0.3">
      <c r="A3537">
        <v>95</v>
      </c>
      <c r="B3537">
        <v>7.2</v>
      </c>
    </row>
    <row r="3538" spans="1:2" x14ac:dyDescent="0.3">
      <c r="A3538">
        <v>135</v>
      </c>
      <c r="B3538">
        <v>7.4</v>
      </c>
    </row>
    <row r="3539" spans="1:2" x14ac:dyDescent="0.3">
      <c r="A3539">
        <v>105</v>
      </c>
      <c r="B3539">
        <v>6.5</v>
      </c>
    </row>
    <row r="3540" spans="1:2" x14ac:dyDescent="0.3">
      <c r="A3540">
        <v>83</v>
      </c>
      <c r="B3540">
        <v>5.7</v>
      </c>
    </row>
    <row r="3541" spans="1:2" x14ac:dyDescent="0.3">
      <c r="A3541">
        <v>87</v>
      </c>
      <c r="B3541">
        <v>6.2</v>
      </c>
    </row>
    <row r="3542" spans="1:2" x14ac:dyDescent="0.3">
      <c r="A3542">
        <v>97</v>
      </c>
      <c r="B3542">
        <v>3.3</v>
      </c>
    </row>
    <row r="3543" spans="1:2" x14ac:dyDescent="0.3">
      <c r="A3543">
        <v>87</v>
      </c>
      <c r="B3543">
        <v>6.1</v>
      </c>
    </row>
    <row r="3544" spans="1:2" x14ac:dyDescent="0.3">
      <c r="A3544">
        <v>80</v>
      </c>
      <c r="B3544">
        <v>5.7</v>
      </c>
    </row>
    <row r="3545" spans="1:2" x14ac:dyDescent="0.3">
      <c r="A3545">
        <v>100</v>
      </c>
      <c r="B3545">
        <v>7.2</v>
      </c>
    </row>
    <row r="3546" spans="1:2" x14ac:dyDescent="0.3">
      <c r="A3546">
        <v>103</v>
      </c>
      <c r="B3546">
        <v>7.7</v>
      </c>
    </row>
    <row r="3547" spans="1:2" x14ac:dyDescent="0.3">
      <c r="A3547">
        <v>100</v>
      </c>
      <c r="B3547">
        <v>7.1</v>
      </c>
    </row>
    <row r="3548" spans="1:2" x14ac:dyDescent="0.3">
      <c r="A3548">
        <v>89</v>
      </c>
      <c r="B3548">
        <v>7</v>
      </c>
    </row>
    <row r="3549" spans="1:2" x14ac:dyDescent="0.3">
      <c r="A3549">
        <v>114</v>
      </c>
      <c r="B3549">
        <v>7.4</v>
      </c>
    </row>
    <row r="3550" spans="1:2" x14ac:dyDescent="0.3">
      <c r="A3550">
        <v>111</v>
      </c>
      <c r="B3550">
        <v>7.7</v>
      </c>
    </row>
    <row r="3551" spans="1:2" x14ac:dyDescent="0.3">
      <c r="A3551">
        <v>85</v>
      </c>
      <c r="B3551">
        <v>6.6</v>
      </c>
    </row>
    <row r="3552" spans="1:2" x14ac:dyDescent="0.3">
      <c r="A3552">
        <v>113</v>
      </c>
      <c r="B3552">
        <v>6</v>
      </c>
    </row>
    <row r="3553" spans="1:2" x14ac:dyDescent="0.3">
      <c r="A3553">
        <v>99</v>
      </c>
      <c r="B3553">
        <v>8.4</v>
      </c>
    </row>
    <row r="3554" spans="1:2" x14ac:dyDescent="0.3">
      <c r="A3554">
        <v>142</v>
      </c>
      <c r="B3554">
        <v>8.9</v>
      </c>
    </row>
    <row r="3555" spans="1:2" x14ac:dyDescent="0.3">
      <c r="A3555">
        <v>112</v>
      </c>
      <c r="B3555">
        <v>7.9</v>
      </c>
    </row>
    <row r="3556" spans="1:2" x14ac:dyDescent="0.3">
      <c r="A3556">
        <v>108</v>
      </c>
      <c r="B3556">
        <v>6</v>
      </c>
    </row>
    <row r="3557" spans="1:2" x14ac:dyDescent="0.3">
      <c r="A3557">
        <v>88</v>
      </c>
      <c r="B3557">
        <v>6.1</v>
      </c>
    </row>
    <row r="3558" spans="1:2" x14ac:dyDescent="0.3">
      <c r="A3558">
        <v>97</v>
      </c>
      <c r="B3558">
        <v>7.4</v>
      </c>
    </row>
    <row r="3559" spans="1:2" x14ac:dyDescent="0.3">
      <c r="A3559">
        <v>85</v>
      </c>
      <c r="B3559">
        <v>6.2</v>
      </c>
    </row>
    <row r="3560" spans="1:2" x14ac:dyDescent="0.3">
      <c r="A3560">
        <v>110</v>
      </c>
      <c r="B3560">
        <v>7.2</v>
      </c>
    </row>
    <row r="3561" spans="1:2" x14ac:dyDescent="0.3">
      <c r="A3561">
        <v>91</v>
      </c>
      <c r="B3561">
        <v>6.2</v>
      </c>
    </row>
    <row r="3562" spans="1:2" x14ac:dyDescent="0.3">
      <c r="A3562">
        <v>94</v>
      </c>
      <c r="B3562">
        <v>6.8</v>
      </c>
    </row>
    <row r="3563" spans="1:2" x14ac:dyDescent="0.3">
      <c r="A3563">
        <v>90</v>
      </c>
      <c r="B3563">
        <v>7.7</v>
      </c>
    </row>
    <row r="3564" spans="1:2" x14ac:dyDescent="0.3">
      <c r="A3564">
        <v>92</v>
      </c>
      <c r="B3564">
        <v>5.9</v>
      </c>
    </row>
    <row r="3565" spans="1:2" x14ac:dyDescent="0.3">
      <c r="A3565">
        <v>73</v>
      </c>
      <c r="B3565">
        <v>7</v>
      </c>
    </row>
    <row r="3566" spans="1:2" x14ac:dyDescent="0.3">
      <c r="A3566">
        <v>110</v>
      </c>
      <c r="B3566">
        <v>6.1</v>
      </c>
    </row>
    <row r="3567" spans="1:2" x14ac:dyDescent="0.3">
      <c r="A3567">
        <v>102</v>
      </c>
      <c r="B3567">
        <v>7.6</v>
      </c>
    </row>
    <row r="3568" spans="1:2" x14ac:dyDescent="0.3">
      <c r="A3568">
        <v>145</v>
      </c>
      <c r="B3568">
        <v>8.1</v>
      </c>
    </row>
    <row r="3569" spans="1:2" x14ac:dyDescent="0.3">
      <c r="A3569">
        <v>83</v>
      </c>
      <c r="B3569">
        <v>5.7</v>
      </c>
    </row>
    <row r="3570" spans="1:2" x14ac:dyDescent="0.3">
      <c r="A3570">
        <v>91</v>
      </c>
      <c r="B3570">
        <v>6.6</v>
      </c>
    </row>
    <row r="3571" spans="1:2" x14ac:dyDescent="0.3">
      <c r="A3571">
        <v>110</v>
      </c>
      <c r="B3571">
        <v>7.3</v>
      </c>
    </row>
    <row r="3572" spans="1:2" x14ac:dyDescent="0.3">
      <c r="A3572">
        <v>86</v>
      </c>
      <c r="B3572">
        <v>5</v>
      </c>
    </row>
    <row r="3573" spans="1:2" x14ac:dyDescent="0.3">
      <c r="A3573">
        <v>86</v>
      </c>
      <c r="B3573">
        <v>7</v>
      </c>
    </row>
    <row r="3574" spans="1:2" x14ac:dyDescent="0.3">
      <c r="A3574">
        <v>120</v>
      </c>
      <c r="B3574">
        <v>3.4</v>
      </c>
    </row>
    <row r="3575" spans="1:2" x14ac:dyDescent="0.3">
      <c r="A3575">
        <v>90</v>
      </c>
      <c r="B3575">
        <v>5.9</v>
      </c>
    </row>
    <row r="3576" spans="1:2" x14ac:dyDescent="0.3">
      <c r="A3576">
        <v>99</v>
      </c>
      <c r="B3576">
        <v>6</v>
      </c>
    </row>
    <row r="3577" spans="1:2" x14ac:dyDescent="0.3">
      <c r="A3577">
        <v>112</v>
      </c>
      <c r="B3577">
        <v>7.4</v>
      </c>
    </row>
    <row r="3578" spans="1:2" x14ac:dyDescent="0.3">
      <c r="A3578">
        <v>103</v>
      </c>
      <c r="B3578">
        <v>7.4</v>
      </c>
    </row>
    <row r="3579" spans="1:2" x14ac:dyDescent="0.3">
      <c r="A3579">
        <v>83</v>
      </c>
      <c r="B3579">
        <v>4.2</v>
      </c>
    </row>
    <row r="3580" spans="1:2" x14ac:dyDescent="0.3">
      <c r="A3580">
        <v>109</v>
      </c>
      <c r="B3580">
        <v>6.2</v>
      </c>
    </row>
    <row r="3581" spans="1:2" x14ac:dyDescent="0.3">
      <c r="A3581">
        <v>100</v>
      </c>
      <c r="B3581">
        <v>5.4</v>
      </c>
    </row>
    <row r="3582" spans="1:2" x14ac:dyDescent="0.3">
      <c r="A3582">
        <v>95</v>
      </c>
      <c r="B3582">
        <v>7.2</v>
      </c>
    </row>
    <row r="3583" spans="1:2" x14ac:dyDescent="0.3">
      <c r="A3583">
        <v>104</v>
      </c>
      <c r="B3583">
        <v>6.7</v>
      </c>
    </row>
    <row r="3584" spans="1:2" x14ac:dyDescent="0.3">
      <c r="A3584">
        <v>97</v>
      </c>
      <c r="B3584">
        <v>7.2</v>
      </c>
    </row>
    <row r="3585" spans="1:2" x14ac:dyDescent="0.3">
      <c r="A3585">
        <v>91</v>
      </c>
      <c r="B3585">
        <v>7.4</v>
      </c>
    </row>
    <row r="3586" spans="1:2" x14ac:dyDescent="0.3">
      <c r="A3586">
        <v>84</v>
      </c>
      <c r="B3586">
        <v>5.6</v>
      </c>
    </row>
    <row r="3587" spans="1:2" x14ac:dyDescent="0.3">
      <c r="A3587">
        <v>86</v>
      </c>
      <c r="B3587">
        <v>6.8</v>
      </c>
    </row>
    <row r="3588" spans="1:2" x14ac:dyDescent="0.3">
      <c r="A3588">
        <v>92</v>
      </c>
      <c r="B3588">
        <v>7.7</v>
      </c>
    </row>
    <row r="3589" spans="1:2" x14ac:dyDescent="0.3">
      <c r="A3589">
        <v>94</v>
      </c>
      <c r="B3589">
        <v>7</v>
      </c>
    </row>
    <row r="3590" spans="1:2" x14ac:dyDescent="0.3">
      <c r="A3590">
        <v>100</v>
      </c>
      <c r="B3590">
        <v>7.2</v>
      </c>
    </row>
    <row r="3591" spans="1:2" x14ac:dyDescent="0.3">
      <c r="A3591">
        <v>119</v>
      </c>
      <c r="B3591">
        <v>7.2</v>
      </c>
    </row>
    <row r="3592" spans="1:2" x14ac:dyDescent="0.3">
      <c r="A3592">
        <v>167</v>
      </c>
      <c r="B3592">
        <v>6.2</v>
      </c>
    </row>
    <row r="3593" spans="1:2" x14ac:dyDescent="0.3">
      <c r="A3593">
        <v>92</v>
      </c>
      <c r="B3593">
        <v>6.2</v>
      </c>
    </row>
    <row r="3594" spans="1:2" x14ac:dyDescent="0.3">
      <c r="A3594">
        <v>108</v>
      </c>
      <c r="B3594">
        <v>6.9</v>
      </c>
    </row>
    <row r="3595" spans="1:2" x14ac:dyDescent="0.3">
      <c r="A3595">
        <v>97</v>
      </c>
      <c r="B3595">
        <v>7</v>
      </c>
    </row>
    <row r="3596" spans="1:2" x14ac:dyDescent="0.3">
      <c r="A3596">
        <v>88</v>
      </c>
      <c r="B3596">
        <v>6.7</v>
      </c>
    </row>
    <row r="3597" spans="1:2" x14ac:dyDescent="0.3">
      <c r="A3597">
        <v>100</v>
      </c>
      <c r="B3597">
        <v>3.6</v>
      </c>
    </row>
    <row r="3598" spans="1:2" x14ac:dyDescent="0.3">
      <c r="A3598">
        <v>88</v>
      </c>
      <c r="B3598">
        <v>7.4</v>
      </c>
    </row>
    <row r="3599" spans="1:2" x14ac:dyDescent="0.3">
      <c r="A3599">
        <v>79</v>
      </c>
      <c r="B3599">
        <v>6.1</v>
      </c>
    </row>
    <row r="3600" spans="1:2" x14ac:dyDescent="0.3">
      <c r="A3600">
        <v>96</v>
      </c>
      <c r="B3600">
        <v>8.1999999999999993</v>
      </c>
    </row>
    <row r="3601" spans="1:2" x14ac:dyDescent="0.3">
      <c r="A3601">
        <v>53</v>
      </c>
      <c r="B3601">
        <v>7.7</v>
      </c>
    </row>
    <row r="3602" spans="1:2" x14ac:dyDescent="0.3">
      <c r="A3602">
        <v>97</v>
      </c>
      <c r="B3602">
        <v>7.3</v>
      </c>
    </row>
    <row r="3603" spans="1:2" x14ac:dyDescent="0.3">
      <c r="A3603">
        <v>91</v>
      </c>
      <c r="B3603">
        <v>7.6</v>
      </c>
    </row>
    <row r="3604" spans="1:2" x14ac:dyDescent="0.3">
      <c r="A3604">
        <v>93</v>
      </c>
      <c r="B3604">
        <v>6.8</v>
      </c>
    </row>
    <row r="3605" spans="1:2" x14ac:dyDescent="0.3">
      <c r="A3605">
        <v>112</v>
      </c>
      <c r="B3605">
        <v>5.6</v>
      </c>
    </row>
    <row r="3606" spans="1:2" x14ac:dyDescent="0.3">
      <c r="A3606">
        <v>160</v>
      </c>
      <c r="B3606">
        <v>4.8</v>
      </c>
    </row>
    <row r="3607" spans="1:2" x14ac:dyDescent="0.3">
      <c r="A3607">
        <v>95</v>
      </c>
      <c r="B3607">
        <v>6.4</v>
      </c>
    </row>
    <row r="3608" spans="1:2" x14ac:dyDescent="0.3">
      <c r="A3608">
        <v>93</v>
      </c>
      <c r="B3608">
        <v>6.8</v>
      </c>
    </row>
    <row r="3609" spans="1:2" x14ac:dyDescent="0.3">
      <c r="A3609">
        <v>88</v>
      </c>
      <c r="B3609">
        <v>6.1</v>
      </c>
    </row>
    <row r="3610" spans="1:2" x14ac:dyDescent="0.3">
      <c r="A3610">
        <v>82</v>
      </c>
      <c r="B3610">
        <v>6</v>
      </c>
    </row>
    <row r="3611" spans="1:2" x14ac:dyDescent="0.3">
      <c r="A3611">
        <v>78</v>
      </c>
      <c r="B3611">
        <v>6.1</v>
      </c>
    </row>
    <row r="3612" spans="1:2" x14ac:dyDescent="0.3">
      <c r="A3612">
        <v>97</v>
      </c>
      <c r="B3612">
        <v>5.5</v>
      </c>
    </row>
    <row r="3613" spans="1:2" x14ac:dyDescent="0.3">
      <c r="A3613">
        <v>81</v>
      </c>
      <c r="B3613">
        <v>6.9</v>
      </c>
    </row>
    <row r="3614" spans="1:2" x14ac:dyDescent="0.3">
      <c r="A3614">
        <v>88</v>
      </c>
      <c r="B3614">
        <v>4.0999999999999996</v>
      </c>
    </row>
    <row r="3615" spans="1:2" x14ac:dyDescent="0.3">
      <c r="A3615">
        <v>96</v>
      </c>
      <c r="B3615">
        <v>5.4</v>
      </c>
    </row>
    <row r="3616" spans="1:2" x14ac:dyDescent="0.3">
      <c r="A3616">
        <v>108</v>
      </c>
      <c r="B3616">
        <v>8.1999999999999993</v>
      </c>
    </row>
    <row r="3617" spans="1:2" x14ac:dyDescent="0.3">
      <c r="A3617">
        <v>100</v>
      </c>
      <c r="B3617">
        <v>5.7</v>
      </c>
    </row>
    <row r="3618" spans="1:2" x14ac:dyDescent="0.3">
      <c r="A3618">
        <v>113</v>
      </c>
      <c r="B3618">
        <v>7.9</v>
      </c>
    </row>
    <row r="3619" spans="1:2" x14ac:dyDescent="0.3">
      <c r="A3619">
        <v>104</v>
      </c>
      <c r="B3619">
        <v>7.1</v>
      </c>
    </row>
    <row r="3620" spans="1:2" x14ac:dyDescent="0.3">
      <c r="A3620">
        <v>91</v>
      </c>
      <c r="B3620">
        <v>6.4</v>
      </c>
    </row>
    <row r="3621" spans="1:2" x14ac:dyDescent="0.3">
      <c r="A3621">
        <v>85</v>
      </c>
      <c r="B3621">
        <v>7.5</v>
      </c>
    </row>
    <row r="3622" spans="1:2" x14ac:dyDescent="0.3">
      <c r="A3622">
        <v>101</v>
      </c>
      <c r="B3622">
        <v>6.4</v>
      </c>
    </row>
    <row r="3623" spans="1:2" x14ac:dyDescent="0.3">
      <c r="A3623">
        <v>88</v>
      </c>
      <c r="B3623">
        <v>7.3</v>
      </c>
    </row>
    <row r="3624" spans="1:2" x14ac:dyDescent="0.3">
      <c r="A3624">
        <v>107</v>
      </c>
      <c r="B3624">
        <v>7.2</v>
      </c>
    </row>
    <row r="3625" spans="1:2" x14ac:dyDescent="0.3">
      <c r="A3625">
        <v>88</v>
      </c>
      <c r="B3625">
        <v>6</v>
      </c>
    </row>
    <row r="3626" spans="1:2" x14ac:dyDescent="0.3">
      <c r="A3626">
        <v>95</v>
      </c>
      <c r="B3626">
        <v>5.6</v>
      </c>
    </row>
    <row r="3627" spans="1:2" x14ac:dyDescent="0.3">
      <c r="A3627">
        <v>123</v>
      </c>
      <c r="B3627">
        <v>8.4</v>
      </c>
    </row>
    <row r="3628" spans="1:2" x14ac:dyDescent="0.3">
      <c r="A3628">
        <v>88</v>
      </c>
      <c r="B3628">
        <v>7.5</v>
      </c>
    </row>
    <row r="3629" spans="1:2" x14ac:dyDescent="0.3">
      <c r="A3629">
        <v>114</v>
      </c>
      <c r="B3629">
        <v>7.2</v>
      </c>
    </row>
    <row r="3630" spans="1:2" x14ac:dyDescent="0.3">
      <c r="A3630">
        <v>88</v>
      </c>
      <c r="B3630">
        <v>7.2</v>
      </c>
    </row>
    <row r="3631" spans="1:2" x14ac:dyDescent="0.3">
      <c r="A3631">
        <v>104</v>
      </c>
      <c r="B3631">
        <v>6.5</v>
      </c>
    </row>
    <row r="3632" spans="1:2" x14ac:dyDescent="0.3">
      <c r="A3632">
        <v>93</v>
      </c>
      <c r="B3632">
        <v>5.0999999999999996</v>
      </c>
    </row>
    <row r="3633" spans="1:2" x14ac:dyDescent="0.3">
      <c r="A3633">
        <v>91</v>
      </c>
      <c r="B3633">
        <v>6.4</v>
      </c>
    </row>
    <row r="3634" spans="1:2" x14ac:dyDescent="0.3">
      <c r="A3634">
        <v>90</v>
      </c>
      <c r="B3634">
        <v>6.8</v>
      </c>
    </row>
    <row r="3635" spans="1:2" x14ac:dyDescent="0.3">
      <c r="A3635">
        <v>112</v>
      </c>
      <c r="B3635">
        <v>7.5</v>
      </c>
    </row>
    <row r="3636" spans="1:2" x14ac:dyDescent="0.3">
      <c r="A3636">
        <v>86</v>
      </c>
      <c r="B3636">
        <v>6.9</v>
      </c>
    </row>
    <row r="3637" spans="1:2" x14ac:dyDescent="0.3">
      <c r="A3637">
        <v>86</v>
      </c>
      <c r="B3637">
        <v>7</v>
      </c>
    </row>
    <row r="3638" spans="1:2" x14ac:dyDescent="0.3">
      <c r="A3638">
        <v>95</v>
      </c>
      <c r="B3638">
        <v>6.3</v>
      </c>
    </row>
    <row r="3639" spans="1:2" x14ac:dyDescent="0.3">
      <c r="A3639">
        <v>101</v>
      </c>
      <c r="B3639">
        <v>5.5</v>
      </c>
    </row>
    <row r="3640" spans="1:2" x14ac:dyDescent="0.3">
      <c r="A3640">
        <v>88</v>
      </c>
      <c r="B3640">
        <v>6.6</v>
      </c>
    </row>
    <row r="3641" spans="1:2" x14ac:dyDescent="0.3">
      <c r="A3641">
        <v>99</v>
      </c>
      <c r="B3641">
        <v>5.2</v>
      </c>
    </row>
    <row r="3642" spans="1:2" x14ac:dyDescent="0.3">
      <c r="A3642">
        <v>170</v>
      </c>
      <c r="B3642">
        <v>8.3000000000000007</v>
      </c>
    </row>
    <row r="3643" spans="1:2" x14ac:dyDescent="0.3">
      <c r="A3643">
        <v>97</v>
      </c>
      <c r="B3643">
        <v>7.2</v>
      </c>
    </row>
    <row r="3644" spans="1:2" x14ac:dyDescent="0.3">
      <c r="A3644">
        <v>106</v>
      </c>
      <c r="B3644">
        <v>7.2</v>
      </c>
    </row>
    <row r="3645" spans="1:2" x14ac:dyDescent="0.3">
      <c r="A3645">
        <v>107</v>
      </c>
      <c r="B3645">
        <v>6.5</v>
      </c>
    </row>
    <row r="3646" spans="1:2" x14ac:dyDescent="0.3">
      <c r="A3646">
        <v>84</v>
      </c>
      <c r="B3646">
        <v>6.5</v>
      </c>
    </row>
    <row r="3647" spans="1:2" x14ac:dyDescent="0.3">
      <c r="A3647">
        <v>81</v>
      </c>
      <c r="B3647">
        <v>7.8</v>
      </c>
    </row>
    <row r="3648" spans="1:2" x14ac:dyDescent="0.3">
      <c r="A3648">
        <v>81</v>
      </c>
      <c r="B3648">
        <v>6.4</v>
      </c>
    </row>
    <row r="3649" spans="1:2" x14ac:dyDescent="0.3">
      <c r="A3649">
        <v>215</v>
      </c>
      <c r="B3649">
        <v>8.1</v>
      </c>
    </row>
    <row r="3650" spans="1:2" x14ac:dyDescent="0.3">
      <c r="A3650">
        <v>106</v>
      </c>
      <c r="B3650">
        <v>5.6</v>
      </c>
    </row>
    <row r="3651" spans="1:2" x14ac:dyDescent="0.3">
      <c r="A3651">
        <v>103</v>
      </c>
      <c r="B3651">
        <v>5.6</v>
      </c>
    </row>
    <row r="3652" spans="1:2" x14ac:dyDescent="0.3">
      <c r="A3652">
        <v>90</v>
      </c>
      <c r="B3652">
        <v>6.6</v>
      </c>
    </row>
    <row r="3653" spans="1:2" x14ac:dyDescent="0.3">
      <c r="A3653">
        <v>87</v>
      </c>
      <c r="B3653">
        <v>7.7</v>
      </c>
    </row>
    <row r="3654" spans="1:2" x14ac:dyDescent="0.3">
      <c r="A3654">
        <v>80</v>
      </c>
      <c r="B3654">
        <v>7.2</v>
      </c>
    </row>
    <row r="3655" spans="1:2" x14ac:dyDescent="0.3">
      <c r="A3655">
        <v>122</v>
      </c>
      <c r="B3655">
        <v>6.5</v>
      </c>
    </row>
    <row r="3656" spans="1:2" x14ac:dyDescent="0.3">
      <c r="A3656">
        <v>86</v>
      </c>
      <c r="B3656">
        <v>6.1</v>
      </c>
    </row>
    <row r="3657" spans="1:2" x14ac:dyDescent="0.3">
      <c r="A3657">
        <v>79</v>
      </c>
      <c r="B3657">
        <v>5.7</v>
      </c>
    </row>
    <row r="3658" spans="1:2" x14ac:dyDescent="0.3">
      <c r="A3658">
        <v>97</v>
      </c>
      <c r="B3658">
        <v>5.9</v>
      </c>
    </row>
    <row r="3659" spans="1:2" x14ac:dyDescent="0.3">
      <c r="A3659">
        <v>89</v>
      </c>
      <c r="B3659">
        <v>7.7</v>
      </c>
    </row>
    <row r="3660" spans="1:2" x14ac:dyDescent="0.3">
      <c r="A3660">
        <v>120</v>
      </c>
      <c r="B3660">
        <v>7.1</v>
      </c>
    </row>
    <row r="3661" spans="1:2" x14ac:dyDescent="0.3">
      <c r="A3661">
        <v>108</v>
      </c>
      <c r="B3661">
        <v>7.6</v>
      </c>
    </row>
    <row r="3662" spans="1:2" x14ac:dyDescent="0.3">
      <c r="A3662">
        <v>102</v>
      </c>
      <c r="B3662">
        <v>6.4</v>
      </c>
    </row>
    <row r="3663" spans="1:2" x14ac:dyDescent="0.3">
      <c r="A3663">
        <v>83</v>
      </c>
      <c r="B3663">
        <v>7.4</v>
      </c>
    </row>
    <row r="3664" spans="1:2" x14ac:dyDescent="0.3">
      <c r="A3664">
        <v>93</v>
      </c>
      <c r="B3664">
        <v>6.8</v>
      </c>
    </row>
    <row r="3665" spans="1:2" x14ac:dyDescent="0.3">
      <c r="A3665">
        <v>86</v>
      </c>
      <c r="B3665">
        <v>6.5</v>
      </c>
    </row>
    <row r="3666" spans="1:2" x14ac:dyDescent="0.3">
      <c r="A3666">
        <v>101</v>
      </c>
      <c r="B3666">
        <v>6</v>
      </c>
    </row>
    <row r="3667" spans="1:2" x14ac:dyDescent="0.3">
      <c r="A3667">
        <v>111</v>
      </c>
      <c r="B3667">
        <v>7.3</v>
      </c>
    </row>
    <row r="3668" spans="1:2" x14ac:dyDescent="0.3">
      <c r="A3668">
        <v>90</v>
      </c>
      <c r="B3668">
        <v>7.3</v>
      </c>
    </row>
    <row r="3669" spans="1:2" x14ac:dyDescent="0.3">
      <c r="A3669">
        <v>86</v>
      </c>
      <c r="B3669">
        <v>6.5</v>
      </c>
    </row>
    <row r="3670" spans="1:2" x14ac:dyDescent="0.3">
      <c r="A3670">
        <v>98</v>
      </c>
      <c r="B3670">
        <v>6</v>
      </c>
    </row>
    <row r="3671" spans="1:2" x14ac:dyDescent="0.3">
      <c r="A3671">
        <v>91</v>
      </c>
      <c r="B3671">
        <v>5.3</v>
      </c>
    </row>
    <row r="3672" spans="1:2" x14ac:dyDescent="0.3">
      <c r="A3672">
        <v>91</v>
      </c>
      <c r="B3672">
        <v>6.6</v>
      </c>
    </row>
    <row r="3673" spans="1:2" x14ac:dyDescent="0.3">
      <c r="A3673">
        <v>88</v>
      </c>
      <c r="B3673">
        <v>7.1</v>
      </c>
    </row>
    <row r="3674" spans="1:2" x14ac:dyDescent="0.3">
      <c r="A3674">
        <v>202</v>
      </c>
      <c r="B3674">
        <v>8.6999999999999993</v>
      </c>
    </row>
    <row r="3675" spans="1:2" x14ac:dyDescent="0.3">
      <c r="A3675">
        <v>89</v>
      </c>
      <c r="B3675">
        <v>8.4</v>
      </c>
    </row>
    <row r="3676" spans="1:2" x14ac:dyDescent="0.3">
      <c r="A3676">
        <v>84</v>
      </c>
      <c r="B3676">
        <v>6.2</v>
      </c>
    </row>
    <row r="3677" spans="1:2" x14ac:dyDescent="0.3">
      <c r="A3677">
        <v>82</v>
      </c>
      <c r="B3677">
        <v>5.8</v>
      </c>
    </row>
    <row r="3678" spans="1:2" x14ac:dyDescent="0.3">
      <c r="A3678">
        <v>100</v>
      </c>
      <c r="B3678">
        <v>5.7</v>
      </c>
    </row>
    <row r="3679" spans="1:2" x14ac:dyDescent="0.3">
      <c r="A3679">
        <v>112</v>
      </c>
      <c r="B3679">
        <v>6.1</v>
      </c>
    </row>
    <row r="3680" spans="1:2" x14ac:dyDescent="0.3">
      <c r="A3680">
        <v>94</v>
      </c>
      <c r="B3680">
        <v>6.4</v>
      </c>
    </row>
    <row r="3681" spans="1:2" x14ac:dyDescent="0.3">
      <c r="A3681">
        <v>91</v>
      </c>
      <c r="B3681">
        <v>6.5</v>
      </c>
    </row>
    <row r="3682" spans="1:2" x14ac:dyDescent="0.3">
      <c r="A3682">
        <v>87</v>
      </c>
      <c r="B3682">
        <v>4.5999999999999996</v>
      </c>
    </row>
    <row r="3683" spans="1:2" x14ac:dyDescent="0.3">
      <c r="A3683">
        <v>82</v>
      </c>
      <c r="B3683">
        <v>6.8</v>
      </c>
    </row>
    <row r="3684" spans="1:2" x14ac:dyDescent="0.3">
      <c r="A3684">
        <v>91</v>
      </c>
      <c r="B3684">
        <v>5.9</v>
      </c>
    </row>
    <row r="3685" spans="1:2" x14ac:dyDescent="0.3">
      <c r="A3685">
        <v>107</v>
      </c>
      <c r="B3685">
        <v>7.7</v>
      </c>
    </row>
    <row r="3686" spans="1:2" x14ac:dyDescent="0.3">
      <c r="A3686">
        <v>84</v>
      </c>
      <c r="B3686">
        <v>7.1</v>
      </c>
    </row>
    <row r="3687" spans="1:2" x14ac:dyDescent="0.3">
      <c r="A3687">
        <v>103</v>
      </c>
      <c r="B3687">
        <v>6.2</v>
      </c>
    </row>
    <row r="3688" spans="1:2" x14ac:dyDescent="0.3">
      <c r="A3688">
        <v>89</v>
      </c>
      <c r="B3688">
        <v>7.7</v>
      </c>
    </row>
    <row r="3689" spans="1:2" x14ac:dyDescent="0.3">
      <c r="A3689">
        <v>98</v>
      </c>
      <c r="B3689">
        <v>7.5</v>
      </c>
    </row>
    <row r="3690" spans="1:2" x14ac:dyDescent="0.3">
      <c r="A3690">
        <v>133</v>
      </c>
      <c r="B3690">
        <v>7.6</v>
      </c>
    </row>
    <row r="3691" spans="1:2" x14ac:dyDescent="0.3">
      <c r="A3691">
        <v>92</v>
      </c>
      <c r="B3691">
        <v>6.9</v>
      </c>
    </row>
    <row r="3692" spans="1:2" x14ac:dyDescent="0.3">
      <c r="A3692">
        <v>90</v>
      </c>
      <c r="B3692">
        <v>7.1</v>
      </c>
    </row>
    <row r="3693" spans="1:2" x14ac:dyDescent="0.3">
      <c r="A3693">
        <v>84</v>
      </c>
      <c r="B3693">
        <v>6.3</v>
      </c>
    </row>
    <row r="3694" spans="1:2" x14ac:dyDescent="0.3">
      <c r="A3694">
        <v>91</v>
      </c>
      <c r="B3694">
        <v>8.3000000000000007</v>
      </c>
    </row>
    <row r="3695" spans="1:2" x14ac:dyDescent="0.3">
      <c r="A3695">
        <v>90</v>
      </c>
      <c r="B3695">
        <v>7.1</v>
      </c>
    </row>
    <row r="3696" spans="1:2" x14ac:dyDescent="0.3">
      <c r="A3696">
        <v>96</v>
      </c>
      <c r="B3696">
        <v>4.7</v>
      </c>
    </row>
    <row r="3697" spans="1:2" x14ac:dyDescent="0.3">
      <c r="A3697">
        <v>88</v>
      </c>
      <c r="B3697">
        <v>7.2</v>
      </c>
    </row>
    <row r="3698" spans="1:2" x14ac:dyDescent="0.3">
      <c r="A3698">
        <v>92</v>
      </c>
      <c r="B3698">
        <v>5.0999999999999996</v>
      </c>
    </row>
    <row r="3699" spans="1:2" x14ac:dyDescent="0.3">
      <c r="A3699">
        <v>82</v>
      </c>
      <c r="B3699">
        <v>6.9</v>
      </c>
    </row>
    <row r="3700" spans="1:2" x14ac:dyDescent="0.3">
      <c r="A3700">
        <v>101</v>
      </c>
      <c r="B3700">
        <v>6.1</v>
      </c>
    </row>
    <row r="3701" spans="1:2" x14ac:dyDescent="0.3">
      <c r="A3701">
        <v>86</v>
      </c>
      <c r="B3701">
        <v>7</v>
      </c>
    </row>
    <row r="3702" spans="1:2" x14ac:dyDescent="0.3">
      <c r="A3702">
        <v>100</v>
      </c>
      <c r="B3702">
        <v>6.3</v>
      </c>
    </row>
    <row r="3703" spans="1:2" x14ac:dyDescent="0.3">
      <c r="A3703">
        <v>89</v>
      </c>
      <c r="B3703">
        <v>6.1</v>
      </c>
    </row>
    <row r="3704" spans="1:2" x14ac:dyDescent="0.3">
      <c r="A3704">
        <v>84</v>
      </c>
      <c r="B3704">
        <v>7.2</v>
      </c>
    </row>
    <row r="3705" spans="1:2" x14ac:dyDescent="0.3">
      <c r="A3705">
        <v>88</v>
      </c>
      <c r="B3705">
        <v>7.8</v>
      </c>
    </row>
    <row r="3706" spans="1:2" x14ac:dyDescent="0.3">
      <c r="A3706">
        <v>90</v>
      </c>
      <c r="B3706">
        <v>4.7</v>
      </c>
    </row>
    <row r="3707" spans="1:2" x14ac:dyDescent="0.3">
      <c r="A3707">
        <v>102</v>
      </c>
      <c r="B3707">
        <v>6.7</v>
      </c>
    </row>
    <row r="3708" spans="1:2" x14ac:dyDescent="0.3">
      <c r="A3708">
        <v>98</v>
      </c>
      <c r="B3708">
        <v>6.6</v>
      </c>
    </row>
    <row r="3709" spans="1:2" x14ac:dyDescent="0.3">
      <c r="A3709">
        <v>91</v>
      </c>
      <c r="B3709">
        <v>6.9</v>
      </c>
    </row>
    <row r="3710" spans="1:2" x14ac:dyDescent="0.3">
      <c r="A3710">
        <v>80</v>
      </c>
      <c r="B3710">
        <v>7.1</v>
      </c>
    </row>
    <row r="3711" spans="1:2" x14ac:dyDescent="0.3">
      <c r="A3711">
        <v>76</v>
      </c>
      <c r="B3711">
        <v>6.7</v>
      </c>
    </row>
    <row r="3712" spans="1:2" x14ac:dyDescent="0.3">
      <c r="A3712">
        <v>80</v>
      </c>
      <c r="B3712">
        <v>7.1</v>
      </c>
    </row>
    <row r="3713" spans="1:2" x14ac:dyDescent="0.3">
      <c r="A3713">
        <v>102</v>
      </c>
      <c r="B3713">
        <v>7.6</v>
      </c>
    </row>
    <row r="3714" spans="1:2" x14ac:dyDescent="0.3">
      <c r="A3714">
        <v>95</v>
      </c>
      <c r="B3714">
        <v>8.1</v>
      </c>
    </row>
    <row r="3715" spans="1:2" x14ac:dyDescent="0.3">
      <c r="A3715">
        <v>94</v>
      </c>
      <c r="B3715">
        <v>5.5</v>
      </c>
    </row>
    <row r="3716" spans="1:2" x14ac:dyDescent="0.3">
      <c r="A3716">
        <v>109</v>
      </c>
      <c r="B3716">
        <v>6.6</v>
      </c>
    </row>
    <row r="3717" spans="1:2" x14ac:dyDescent="0.3">
      <c r="A3717">
        <v>95</v>
      </c>
      <c r="B3717">
        <v>4.8</v>
      </c>
    </row>
    <row r="3718" spans="1:2" x14ac:dyDescent="0.3">
      <c r="A3718">
        <v>90</v>
      </c>
      <c r="B3718">
        <v>6.4</v>
      </c>
    </row>
    <row r="3719" spans="1:2" x14ac:dyDescent="0.3">
      <c r="A3719">
        <v>113</v>
      </c>
      <c r="B3719">
        <v>7.3</v>
      </c>
    </row>
    <row r="3720" spans="1:2" x14ac:dyDescent="0.3">
      <c r="A3720">
        <v>91</v>
      </c>
      <c r="B3720">
        <v>6.9</v>
      </c>
    </row>
    <row r="3721" spans="1:2" x14ac:dyDescent="0.3">
      <c r="A3721">
        <v>98</v>
      </c>
      <c r="B3721">
        <v>7.2</v>
      </c>
    </row>
    <row r="3722" spans="1:2" x14ac:dyDescent="0.3">
      <c r="A3722">
        <v>94</v>
      </c>
      <c r="B3722">
        <v>6.5</v>
      </c>
    </row>
    <row r="3723" spans="1:2" x14ac:dyDescent="0.3">
      <c r="A3723">
        <v>96</v>
      </c>
      <c r="B3723">
        <v>6.6</v>
      </c>
    </row>
    <row r="3724" spans="1:2" x14ac:dyDescent="0.3">
      <c r="A3724">
        <v>100</v>
      </c>
      <c r="B3724">
        <v>6.7</v>
      </c>
    </row>
    <row r="3725" spans="1:2" x14ac:dyDescent="0.3">
      <c r="A3725">
        <v>90</v>
      </c>
      <c r="B3725">
        <v>7.3</v>
      </c>
    </row>
    <row r="3726" spans="1:2" x14ac:dyDescent="0.3">
      <c r="A3726">
        <v>76</v>
      </c>
      <c r="B3726">
        <v>6.4</v>
      </c>
    </row>
    <row r="3727" spans="1:2" x14ac:dyDescent="0.3">
      <c r="A3727">
        <v>75</v>
      </c>
      <c r="B3727">
        <v>7</v>
      </c>
    </row>
    <row r="3728" spans="1:2" x14ac:dyDescent="0.3">
      <c r="A3728">
        <v>78</v>
      </c>
      <c r="B3728">
        <v>5.5</v>
      </c>
    </row>
    <row r="3729" spans="1:2" x14ac:dyDescent="0.3">
      <c r="A3729">
        <v>90</v>
      </c>
      <c r="B3729">
        <v>6.7</v>
      </c>
    </row>
    <row r="3730" spans="1:2" x14ac:dyDescent="0.3">
      <c r="A3730">
        <v>92</v>
      </c>
      <c r="B3730">
        <v>6.1</v>
      </c>
    </row>
    <row r="3731" spans="1:2" x14ac:dyDescent="0.3">
      <c r="A3731">
        <v>99</v>
      </c>
      <c r="B3731">
        <v>3.9</v>
      </c>
    </row>
    <row r="3732" spans="1:2" x14ac:dyDescent="0.3">
      <c r="A3732">
        <v>81</v>
      </c>
      <c r="B3732">
        <v>6.3</v>
      </c>
    </row>
    <row r="3733" spans="1:2" x14ac:dyDescent="0.3">
      <c r="A3733">
        <v>86</v>
      </c>
      <c r="B3733">
        <v>7.5</v>
      </c>
    </row>
    <row r="3734" spans="1:2" x14ac:dyDescent="0.3">
      <c r="A3734">
        <v>106</v>
      </c>
      <c r="B3734">
        <v>7</v>
      </c>
    </row>
    <row r="3735" spans="1:2" x14ac:dyDescent="0.3">
      <c r="A3735">
        <v>80</v>
      </c>
      <c r="B3735">
        <v>6.7</v>
      </c>
    </row>
    <row r="3736" spans="1:2" x14ac:dyDescent="0.3">
      <c r="A3736">
        <v>96</v>
      </c>
      <c r="B3736">
        <v>7.4</v>
      </c>
    </row>
    <row r="3737" spans="1:2" x14ac:dyDescent="0.3">
      <c r="A3737">
        <v>99</v>
      </c>
      <c r="B3737">
        <v>8</v>
      </c>
    </row>
    <row r="3738" spans="1:2" x14ac:dyDescent="0.3">
      <c r="A3738">
        <v>85</v>
      </c>
      <c r="B3738">
        <v>7.2</v>
      </c>
    </row>
    <row r="3739" spans="1:2" x14ac:dyDescent="0.3">
      <c r="A3739">
        <v>101</v>
      </c>
      <c r="B3739">
        <v>6.4</v>
      </c>
    </row>
    <row r="3740" spans="1:2" x14ac:dyDescent="0.3">
      <c r="A3740">
        <v>97</v>
      </c>
      <c r="B3740">
        <v>6.5</v>
      </c>
    </row>
    <row r="3741" spans="1:2" x14ac:dyDescent="0.3">
      <c r="A3741">
        <v>103</v>
      </c>
      <c r="B3741">
        <v>6.9</v>
      </c>
    </row>
    <row r="3742" spans="1:2" x14ac:dyDescent="0.3">
      <c r="A3742">
        <v>86</v>
      </c>
      <c r="B3742">
        <v>7.5</v>
      </c>
    </row>
    <row r="3743" spans="1:2" x14ac:dyDescent="0.3">
      <c r="A3743">
        <v>106</v>
      </c>
      <c r="B3743">
        <v>7.7</v>
      </c>
    </row>
    <row r="3744" spans="1:2" x14ac:dyDescent="0.3">
      <c r="A3744">
        <v>89</v>
      </c>
      <c r="B3744">
        <v>8.5</v>
      </c>
    </row>
    <row r="3745" spans="1:2" x14ac:dyDescent="0.3">
      <c r="A3745">
        <v>97</v>
      </c>
      <c r="B3745">
        <v>7.7</v>
      </c>
    </row>
    <row r="3746" spans="1:2" x14ac:dyDescent="0.3">
      <c r="A3746">
        <v>88</v>
      </c>
      <c r="B3746">
        <v>6.5</v>
      </c>
    </row>
    <row r="3747" spans="1:2" x14ac:dyDescent="0.3">
      <c r="A3747">
        <v>92</v>
      </c>
      <c r="B3747">
        <v>7</v>
      </c>
    </row>
    <row r="3748" spans="1:2" x14ac:dyDescent="0.3">
      <c r="A3748">
        <v>97</v>
      </c>
      <c r="B3748">
        <v>5.5</v>
      </c>
    </row>
    <row r="3749" spans="1:2" x14ac:dyDescent="0.3">
      <c r="A3749">
        <v>78</v>
      </c>
      <c r="B3749">
        <v>6.3</v>
      </c>
    </row>
    <row r="3750" spans="1:2" x14ac:dyDescent="0.3">
      <c r="A3750">
        <v>85</v>
      </c>
      <c r="B3750">
        <v>7.9</v>
      </c>
    </row>
    <row r="3751" spans="1:2" x14ac:dyDescent="0.3">
      <c r="A3751">
        <v>88</v>
      </c>
      <c r="B3751">
        <v>7.3</v>
      </c>
    </row>
    <row r="3752" spans="1:2" x14ac:dyDescent="0.3">
      <c r="A3752">
        <v>93</v>
      </c>
      <c r="B3752">
        <v>7.4</v>
      </c>
    </row>
    <row r="3753" spans="1:2" x14ac:dyDescent="0.3">
      <c r="A3753">
        <v>72</v>
      </c>
      <c r="B3753">
        <v>7</v>
      </c>
    </row>
    <row r="3754" spans="1:2" x14ac:dyDescent="0.3">
      <c r="A3754">
        <v>80</v>
      </c>
      <c r="B3754">
        <v>7.1</v>
      </c>
    </row>
    <row r="3755" spans="1:2" x14ac:dyDescent="0.3">
      <c r="A3755">
        <v>91</v>
      </c>
      <c r="B3755">
        <v>7.5</v>
      </c>
    </row>
    <row r="3756" spans="1:2" x14ac:dyDescent="0.3">
      <c r="A3756">
        <v>90</v>
      </c>
      <c r="B3756">
        <v>6.7</v>
      </c>
    </row>
    <row r="3757" spans="1:2" x14ac:dyDescent="0.3">
      <c r="A3757">
        <v>111</v>
      </c>
      <c r="B3757">
        <v>6.7</v>
      </c>
    </row>
    <row r="3758" spans="1:2" x14ac:dyDescent="0.3">
      <c r="A3758">
        <v>81</v>
      </c>
      <c r="B3758">
        <v>4.2</v>
      </c>
    </row>
    <row r="3759" spans="1:2" x14ac:dyDescent="0.3">
      <c r="A3759">
        <v>81</v>
      </c>
      <c r="B3759">
        <v>7</v>
      </c>
    </row>
    <row r="3760" spans="1:2" x14ac:dyDescent="0.3">
      <c r="A3760">
        <v>90</v>
      </c>
      <c r="B3760">
        <v>7</v>
      </c>
    </row>
    <row r="3761" spans="1:2" x14ac:dyDescent="0.3">
      <c r="A3761">
        <v>88</v>
      </c>
      <c r="B3761">
        <v>6.8</v>
      </c>
    </row>
    <row r="3762" spans="1:2" x14ac:dyDescent="0.3">
      <c r="A3762">
        <v>84</v>
      </c>
      <c r="B3762">
        <v>7.5</v>
      </c>
    </row>
    <row r="3763" spans="1:2" x14ac:dyDescent="0.3">
      <c r="A3763">
        <v>87</v>
      </c>
      <c r="B3763">
        <v>5.3</v>
      </c>
    </row>
    <row r="3764" spans="1:2" x14ac:dyDescent="0.3">
      <c r="A3764">
        <v>100</v>
      </c>
      <c r="B3764">
        <v>7.3</v>
      </c>
    </row>
    <row r="3765" spans="1:2" x14ac:dyDescent="0.3">
      <c r="A3765">
        <v>82</v>
      </c>
      <c r="B3765">
        <v>5.6</v>
      </c>
    </row>
    <row r="3766" spans="1:2" x14ac:dyDescent="0.3">
      <c r="A3766">
        <v>82</v>
      </c>
      <c r="B3766">
        <v>5.6</v>
      </c>
    </row>
    <row r="3767" spans="1:2" x14ac:dyDescent="0.3">
      <c r="A3767">
        <v>98</v>
      </c>
      <c r="B3767">
        <v>6.6</v>
      </c>
    </row>
    <row r="3768" spans="1:2" x14ac:dyDescent="0.3">
      <c r="A3768">
        <v>98</v>
      </c>
      <c r="B3768">
        <v>6.3</v>
      </c>
    </row>
    <row r="3769" spans="1:2" x14ac:dyDescent="0.3">
      <c r="A3769">
        <v>90</v>
      </c>
      <c r="B3769">
        <v>7.5</v>
      </c>
    </row>
    <row r="3770" spans="1:2" x14ac:dyDescent="0.3">
      <c r="A3770">
        <v>90</v>
      </c>
      <c r="B3770">
        <v>7.6</v>
      </c>
    </row>
    <row r="3771" spans="1:2" x14ac:dyDescent="0.3">
      <c r="A3771">
        <v>78</v>
      </c>
      <c r="B3771">
        <v>4.0999999999999996</v>
      </c>
    </row>
    <row r="3772" spans="1:2" x14ac:dyDescent="0.3">
      <c r="A3772">
        <v>102</v>
      </c>
      <c r="B3772">
        <v>7.8</v>
      </c>
    </row>
    <row r="3773" spans="1:2" x14ac:dyDescent="0.3">
      <c r="A3773">
        <v>65</v>
      </c>
      <c r="B3773">
        <v>6.7</v>
      </c>
    </row>
    <row r="3774" spans="1:2" x14ac:dyDescent="0.3">
      <c r="A3774">
        <v>97</v>
      </c>
      <c r="B3774">
        <v>7.3</v>
      </c>
    </row>
    <row r="3775" spans="1:2" x14ac:dyDescent="0.3">
      <c r="A3775">
        <v>100</v>
      </c>
      <c r="B3775">
        <v>7.1</v>
      </c>
    </row>
    <row r="3776" spans="1:2" x14ac:dyDescent="0.3">
      <c r="A3776">
        <v>85</v>
      </c>
      <c r="B3776">
        <v>6.6</v>
      </c>
    </row>
    <row r="3777" spans="1:2" x14ac:dyDescent="0.3">
      <c r="A3777">
        <v>88</v>
      </c>
      <c r="B3777">
        <v>6.2</v>
      </c>
    </row>
    <row r="3778" spans="1:2" x14ac:dyDescent="0.3">
      <c r="A3778">
        <v>108</v>
      </c>
      <c r="B3778">
        <v>6.1</v>
      </c>
    </row>
    <row r="3779" spans="1:2" x14ac:dyDescent="0.3">
      <c r="A3779">
        <v>110</v>
      </c>
      <c r="B3779">
        <v>6.9</v>
      </c>
    </row>
    <row r="3780" spans="1:2" x14ac:dyDescent="0.3">
      <c r="A3780">
        <v>90</v>
      </c>
      <c r="B3780">
        <v>7.5</v>
      </c>
    </row>
    <row r="3781" spans="1:2" x14ac:dyDescent="0.3">
      <c r="A3781">
        <v>111</v>
      </c>
      <c r="B3781">
        <v>7.4</v>
      </c>
    </row>
    <row r="3782" spans="1:2" x14ac:dyDescent="0.3">
      <c r="A3782">
        <v>77</v>
      </c>
      <c r="B3782">
        <v>7</v>
      </c>
    </row>
    <row r="3783" spans="1:2" x14ac:dyDescent="0.3">
      <c r="A3783">
        <v>80</v>
      </c>
      <c r="B3783">
        <v>6.3</v>
      </c>
    </row>
    <row r="3784" spans="1:2" x14ac:dyDescent="0.3">
      <c r="A3784">
        <v>81</v>
      </c>
      <c r="B3784">
        <v>6.9</v>
      </c>
    </row>
    <row r="3785" spans="1:2" x14ac:dyDescent="0.3">
      <c r="A3785">
        <v>95</v>
      </c>
      <c r="B3785">
        <v>6.4</v>
      </c>
    </row>
    <row r="3786" spans="1:2" x14ac:dyDescent="0.3">
      <c r="A3786">
        <v>90</v>
      </c>
      <c r="B3786">
        <v>6.6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4E724-89E1-40B8-B34E-9CD3AC9A0C76}">
  <dimension ref="A1:J3786"/>
  <sheetViews>
    <sheetView workbookViewId="0">
      <selection activeCell="G13" sqref="G13"/>
    </sheetView>
  </sheetViews>
  <sheetFormatPr defaultRowHeight="14.4" x14ac:dyDescent="0.3"/>
  <cols>
    <col min="1" max="1" width="10.5546875" bestFit="1" customWidth="1"/>
    <col min="2" max="2" width="12.6640625" customWidth="1"/>
    <col min="4" max="4" width="10.5546875" bestFit="1" customWidth="1"/>
    <col min="5" max="5" width="11.77734375" bestFit="1" customWidth="1"/>
    <col min="6" max="6" width="15.5546875" bestFit="1" customWidth="1"/>
    <col min="7" max="7" width="15.6640625" bestFit="1" customWidth="1"/>
    <col min="8" max="8" width="14.5546875" bestFit="1" customWidth="1"/>
    <col min="9" max="9" width="12" bestFit="1" customWidth="1"/>
    <col min="10" max="10" width="14.77734375" bestFit="1" customWidth="1"/>
  </cols>
  <sheetData>
    <row r="1" spans="1:10" ht="15" thickBot="1" x14ac:dyDescent="0.35">
      <c r="A1" s="3" t="s">
        <v>19</v>
      </c>
      <c r="B1" s="4" t="s">
        <v>25</v>
      </c>
      <c r="E1" s="27" t="s">
        <v>24180</v>
      </c>
      <c r="F1" s="27" t="s">
        <v>24163</v>
      </c>
      <c r="G1" s="27" t="s">
        <v>24181</v>
      </c>
      <c r="H1" s="27" t="s">
        <v>24165</v>
      </c>
      <c r="I1" s="27" t="s">
        <v>24170</v>
      </c>
      <c r="J1" s="28" t="s">
        <v>24169</v>
      </c>
    </row>
    <row r="2" spans="1:10" ht="15" thickBot="1" x14ac:dyDescent="0.35">
      <c r="A2" s="5" t="s">
        <v>37</v>
      </c>
      <c r="B2" s="6">
        <v>7.9</v>
      </c>
      <c r="E2" s="24" t="s">
        <v>37</v>
      </c>
      <c r="F2" s="50">
        <f t="shared" ref="F2:F39" si="0">COUNTIF(A$2:A$3786,E2)</f>
        <v>3606</v>
      </c>
      <c r="G2" s="25">
        <f t="shared" ref="G2:G39" si="1">AVERAGEIF(A$2:A$3786,E2,B$2:B$3786)</f>
        <v>6.4214364947309877</v>
      </c>
      <c r="H2" s="25">
        <f t="array" ref="H2">MEDIAN(IF(ISNUMBER(SEARCH(E2,A$2:A$3786)),B$2:B$3786))</f>
        <v>6.5</v>
      </c>
      <c r="I2" s="25">
        <f t="array" ref="I2">_xlfn.VAR.P(IF(ISNUMBER(SEARCH(E2,A$2:A$3786)),B$2:B$3786))</f>
        <v>1.1074467440260416</v>
      </c>
      <c r="J2" s="51">
        <f t="array" ref="J2">_xlfn.STDEV.P(IF(ISNUMBER(SEARCH(E2,A$2:A$3786)),B$2:B$3786))</f>
        <v>1.0523529560114522</v>
      </c>
    </row>
    <row r="3" spans="1:10" ht="15" thickBot="1" x14ac:dyDescent="0.35">
      <c r="A3" s="7" t="s">
        <v>37</v>
      </c>
      <c r="B3" s="8">
        <v>7.1</v>
      </c>
      <c r="E3" s="26" t="s">
        <v>1946</v>
      </c>
      <c r="F3" s="50">
        <f t="shared" si="0"/>
        <v>14</v>
      </c>
      <c r="G3" s="25">
        <f t="shared" si="1"/>
        <v>7.0214285714285722</v>
      </c>
      <c r="H3" s="25">
        <f t="array" ref="H3">MEDIAN(IF(ISNUMBER(SEARCH(E3,A$2:A$3786)),B$2:B$3786))</f>
        <v>7.25</v>
      </c>
      <c r="I3" s="25">
        <f t="array" ref="I3">_xlfn.VAR.P(IF(ISNUMBER(SEARCH(E3,A$2:A$3786)),B$2:B$3786))</f>
        <v>0.54454081632650986</v>
      </c>
      <c r="J3" s="51">
        <f t="array" ref="J3">_xlfn.STDEV.P(IF(ISNUMBER(SEARCH(E3,A$2:A$3786)),B$2:B$3786))</f>
        <v>0.73793008905079205</v>
      </c>
    </row>
    <row r="4" spans="1:10" ht="15" thickBot="1" x14ac:dyDescent="0.35">
      <c r="A4" s="9" t="s">
        <v>37</v>
      </c>
      <c r="B4" s="10">
        <v>6.8</v>
      </c>
      <c r="E4" s="26" t="s">
        <v>2221</v>
      </c>
      <c r="F4" s="50">
        <f t="shared" si="0"/>
        <v>2</v>
      </c>
      <c r="G4" s="25">
        <f t="shared" si="1"/>
        <v>6.95</v>
      </c>
      <c r="H4" s="25">
        <f t="array" ref="H4">MEDIAN(IF(ISNUMBER(SEARCH(E4,A$2:A$3786)),B$2:B$3786))</f>
        <v>6.95</v>
      </c>
      <c r="I4" s="25">
        <f t="array" ref="I4">_xlfn.VAR.P(IF(ISNUMBER(SEARCH(E4,A$2:A$3786)),B$2:B$3786))</f>
        <v>0.30249999999999982</v>
      </c>
      <c r="J4" s="51">
        <f t="array" ref="J4">_xlfn.STDEV.P(IF(ISNUMBER(SEARCH(E4,A$2:A$3786)),B$2:B$3786))</f>
        <v>0.54999999999999982</v>
      </c>
    </row>
    <row r="5" spans="1:10" ht="15" thickBot="1" x14ac:dyDescent="0.35">
      <c r="A5" s="7" t="s">
        <v>37</v>
      </c>
      <c r="B5" s="8">
        <v>8.5</v>
      </c>
      <c r="E5" s="26" t="s">
        <v>2778</v>
      </c>
      <c r="F5" s="50">
        <f t="shared" si="0"/>
        <v>26</v>
      </c>
      <c r="G5" s="25">
        <f t="shared" si="1"/>
        <v>7.0500000000000007</v>
      </c>
      <c r="H5" s="25">
        <f t="array" ref="H5">MEDIAN(IF(ISNUMBER(SEARCH(E5,A$2:A$3786)),B$2:B$3786))</f>
        <v>7.15</v>
      </c>
      <c r="I5" s="25">
        <f t="array" ref="I5">_xlfn.VAR.P(IF(ISNUMBER(SEARCH(E5,A$2:A$3786)),B$2:B$3786))</f>
        <v>0.65634615384614647</v>
      </c>
      <c r="J5" s="51">
        <f t="array" ref="J5">_xlfn.STDEV.P(IF(ISNUMBER(SEARCH(E5,A$2:A$3786)),B$2:B$3786))</f>
        <v>0.81015193256953133</v>
      </c>
    </row>
    <row r="6" spans="1:10" ht="15" thickBot="1" x14ac:dyDescent="0.35">
      <c r="A6" s="9" t="s">
        <v>37</v>
      </c>
      <c r="B6" s="10">
        <v>6.6</v>
      </c>
      <c r="E6" s="26" t="s">
        <v>1464</v>
      </c>
      <c r="F6" s="50">
        <f t="shared" si="0"/>
        <v>37</v>
      </c>
      <c r="G6" s="25">
        <f t="shared" si="1"/>
        <v>7.2864864864864858</v>
      </c>
      <c r="H6" s="25">
        <f t="array" ref="H6">MEDIAN(IF(ISNUMBER(SEARCH(E6,A$2:A$3786)),B$2:B$3786))</f>
        <v>7.2</v>
      </c>
      <c r="I6" s="25">
        <f t="array" ref="I6">_xlfn.VAR.P(IF(ISNUMBER(SEARCH(E6,A$2:A$3786)),B$2:B$3786))</f>
        <v>0.30657414170927699</v>
      </c>
      <c r="J6" s="51">
        <f t="array" ref="J6">_xlfn.STDEV.P(IF(ISNUMBER(SEARCH(E6,A$2:A$3786)),B$2:B$3786))</f>
        <v>0.55369137767286658</v>
      </c>
    </row>
    <row r="7" spans="1:10" ht="15" thickBot="1" x14ac:dyDescent="0.35">
      <c r="A7" s="7" t="s">
        <v>37</v>
      </c>
      <c r="B7" s="8">
        <v>6.2</v>
      </c>
      <c r="E7" s="26" t="s">
        <v>4429</v>
      </c>
      <c r="F7" s="50">
        <f t="shared" si="0"/>
        <v>1</v>
      </c>
      <c r="G7" s="25">
        <f t="shared" si="1"/>
        <v>6.7</v>
      </c>
      <c r="H7" s="25">
        <f t="array" ref="H7">MEDIAN(IF(ISNUMBER(SEARCH(E7,A$2:A$3786)),B$2:B$3786))</f>
        <v>6.7</v>
      </c>
      <c r="I7" s="25">
        <f t="array" ref="I7">_xlfn.VAR.P(IF(ISNUMBER(SEARCH(E7,A$2:A$3786)),B$2:B$3786))</f>
        <v>0</v>
      </c>
      <c r="J7" s="51">
        <f t="array" ref="J7">_xlfn.STDEV.P(IF(ISNUMBER(SEARCH(E7,A$2:A$3786)),B$2:B$3786))</f>
        <v>0</v>
      </c>
    </row>
    <row r="8" spans="1:10" ht="15" thickBot="1" x14ac:dyDescent="0.35">
      <c r="A8" s="9" t="s">
        <v>37</v>
      </c>
      <c r="B8" s="10">
        <v>7.8</v>
      </c>
      <c r="E8" s="26" t="s">
        <v>6468</v>
      </c>
      <c r="F8" s="50">
        <f t="shared" si="0"/>
        <v>1</v>
      </c>
      <c r="G8" s="25">
        <f t="shared" si="1"/>
        <v>7.8</v>
      </c>
      <c r="H8" s="25">
        <f t="array" ref="H8">MEDIAN(IF(ISNUMBER(SEARCH(E8,A$2:A$3786)),B$2:B$3786))</f>
        <v>7.8</v>
      </c>
      <c r="I8" s="25">
        <f t="array" ref="I8">_xlfn.VAR.P(IF(ISNUMBER(SEARCH(E8,A$2:A$3786)),B$2:B$3786))</f>
        <v>0</v>
      </c>
      <c r="J8" s="51">
        <f t="array" ref="J8">_xlfn.STDEV.P(IF(ISNUMBER(SEARCH(E8,A$2:A$3786)),B$2:B$3786))</f>
        <v>0</v>
      </c>
    </row>
    <row r="9" spans="1:10" ht="15" thickBot="1" x14ac:dyDescent="0.35">
      <c r="A9" s="7" t="s">
        <v>37</v>
      </c>
      <c r="B9" s="8">
        <v>7.5</v>
      </c>
      <c r="E9" s="26" t="s">
        <v>6890</v>
      </c>
      <c r="F9" s="50">
        <f t="shared" si="0"/>
        <v>1</v>
      </c>
      <c r="G9" s="25">
        <f t="shared" si="1"/>
        <v>6</v>
      </c>
      <c r="H9" s="25">
        <f t="array" ref="H9">MEDIAN(IF(ISNUMBER(SEARCH(E9,A$2:A$3786)),B$2:B$3786))</f>
        <v>6</v>
      </c>
      <c r="I9" s="25">
        <f t="array" ref="I9">_xlfn.VAR.P(IF(ISNUMBER(SEARCH(E9,A$2:A$3786)),B$2:B$3786))</f>
        <v>0</v>
      </c>
      <c r="J9" s="51">
        <f t="array" ref="J9">_xlfn.STDEV.P(IF(ISNUMBER(SEARCH(E9,A$2:A$3786)),B$2:B$3786))</f>
        <v>0</v>
      </c>
    </row>
    <row r="10" spans="1:10" ht="15" thickBot="1" x14ac:dyDescent="0.35">
      <c r="A10" s="9" t="s">
        <v>37</v>
      </c>
      <c r="B10" s="10">
        <v>7.5</v>
      </c>
      <c r="E10" s="26" t="s">
        <v>6917</v>
      </c>
      <c r="F10" s="50">
        <f t="shared" si="0"/>
        <v>1</v>
      </c>
      <c r="G10" s="25">
        <f t="shared" si="1"/>
        <v>8.4</v>
      </c>
      <c r="H10" s="25">
        <f t="array" ref="H10">MEDIAN(IF(ISNUMBER(SEARCH(E10,A$2:A$3786)),B$2:B$3786))</f>
        <v>8.4</v>
      </c>
      <c r="I10" s="25">
        <f t="array" ref="I10">_xlfn.VAR.P(IF(ISNUMBER(SEARCH(E10,A$2:A$3786)),B$2:B$3786))</f>
        <v>0</v>
      </c>
      <c r="J10" s="51">
        <f t="array" ref="J10">_xlfn.STDEV.P(IF(ISNUMBER(SEARCH(E10,A$2:A$3786)),B$2:B$3786))</f>
        <v>0</v>
      </c>
    </row>
    <row r="11" spans="1:10" ht="15" thickBot="1" x14ac:dyDescent="0.35">
      <c r="A11" s="7" t="s">
        <v>37</v>
      </c>
      <c r="B11" s="8">
        <v>6.9</v>
      </c>
      <c r="E11" s="26" t="s">
        <v>7241</v>
      </c>
      <c r="F11" s="50">
        <f t="shared" si="0"/>
        <v>8</v>
      </c>
      <c r="G11" s="25">
        <f t="shared" si="1"/>
        <v>7.2374999999999998</v>
      </c>
      <c r="H11" s="25">
        <f t="array" ref="H11">MEDIAN(IF(ISNUMBER(SEARCH(E11,A$2:A$3786)),B$2:B$3786))</f>
        <v>7.3</v>
      </c>
      <c r="I11" s="25">
        <f t="array" ref="I11">_xlfn.VAR.P(IF(ISNUMBER(SEARCH(E11,A$2:A$3786)),B$2:B$3786))</f>
        <v>0.1698437499999999</v>
      </c>
      <c r="J11" s="51">
        <f t="array" ref="J11">_xlfn.STDEV.P(IF(ISNUMBER(SEARCH(E11,A$2:A$3786)),B$2:B$3786))</f>
        <v>0.41212103804586331</v>
      </c>
    </row>
    <row r="12" spans="1:10" ht="15" thickBot="1" x14ac:dyDescent="0.35">
      <c r="A12" s="9" t="s">
        <v>37</v>
      </c>
      <c r="B12" s="10">
        <v>6.1</v>
      </c>
      <c r="E12" s="26" t="s">
        <v>676</v>
      </c>
      <c r="F12" s="50">
        <f t="shared" si="0"/>
        <v>12</v>
      </c>
      <c r="G12" s="25">
        <f t="shared" si="1"/>
        <v>7.625</v>
      </c>
      <c r="H12" s="25">
        <f t="array" ref="H12">MEDIAN(IF(ISNUMBER(SEARCH(E12,A$2:A$3786)),B$2:B$3786))</f>
        <v>7.8000000000000007</v>
      </c>
      <c r="I12" s="25">
        <f t="array" ref="I12">_xlfn.VAR.P(IF(ISNUMBER(SEARCH(E12,A$2:A$3786)),B$2:B$3786))</f>
        <v>0.74187499999999951</v>
      </c>
      <c r="J12" s="51">
        <f t="array" ref="J12">_xlfn.STDEV.P(IF(ISNUMBER(SEARCH(E12,A$2:A$3786)),B$2:B$3786))</f>
        <v>0.86132165884761047</v>
      </c>
    </row>
    <row r="13" spans="1:10" ht="15" thickBot="1" x14ac:dyDescent="0.35">
      <c r="A13" s="7" t="s">
        <v>37</v>
      </c>
      <c r="B13" s="8">
        <v>6.7</v>
      </c>
      <c r="E13" s="26" t="s">
        <v>9373</v>
      </c>
      <c r="F13" s="50">
        <f t="shared" si="0"/>
        <v>1</v>
      </c>
      <c r="G13" s="25">
        <f t="shared" si="1"/>
        <v>7.1</v>
      </c>
      <c r="H13" s="25">
        <f t="array" ref="H13">MEDIAN(IF(ISNUMBER(SEARCH(E13,A$2:A$3786)),B$2:B$3786))</f>
        <v>7.1</v>
      </c>
      <c r="I13" s="25">
        <f t="array" ref="I13">_xlfn.VAR.P(IF(ISNUMBER(SEARCH(E13,A$2:A$3786)),B$2:B$3786))</f>
        <v>0</v>
      </c>
      <c r="J13" s="51">
        <f t="array" ref="J13">_xlfn.STDEV.P(IF(ISNUMBER(SEARCH(E13,A$2:A$3786)),B$2:B$3786))</f>
        <v>0</v>
      </c>
    </row>
    <row r="14" spans="1:10" ht="15" thickBot="1" x14ac:dyDescent="0.35">
      <c r="A14" s="9" t="s">
        <v>37</v>
      </c>
      <c r="B14" s="10">
        <v>7.3</v>
      </c>
      <c r="E14" s="26" t="s">
        <v>9795</v>
      </c>
      <c r="F14" s="50">
        <f t="shared" si="0"/>
        <v>7</v>
      </c>
      <c r="G14" s="25">
        <f t="shared" si="1"/>
        <v>7.1857142857142851</v>
      </c>
      <c r="H14" s="25">
        <f t="array" ref="H14">MEDIAN(IF(ISNUMBER(SEARCH(E14,A$2:A$3786)),B$2:B$3786))</f>
        <v>7</v>
      </c>
      <c r="I14" s="25">
        <f t="array" ref="I14">_xlfn.VAR.P(IF(ISNUMBER(SEARCH(E14,A$2:A$3786)),B$2:B$3786))</f>
        <v>1.1440816326530787</v>
      </c>
      <c r="J14" s="51">
        <f t="array" ref="J14">_xlfn.STDEV.P(IF(ISNUMBER(SEARCH(E14,A$2:A$3786)),B$2:B$3786))</f>
        <v>1.0696175169905731</v>
      </c>
    </row>
    <row r="15" spans="1:10" ht="15" thickBot="1" x14ac:dyDescent="0.35">
      <c r="A15" s="7" t="s">
        <v>37</v>
      </c>
      <c r="B15" s="8">
        <v>6.5</v>
      </c>
      <c r="E15" s="26" t="s">
        <v>10490</v>
      </c>
      <c r="F15" s="50">
        <f t="shared" si="0"/>
        <v>3</v>
      </c>
      <c r="G15" s="25">
        <f t="shared" si="1"/>
        <v>7.5666666666666664</v>
      </c>
      <c r="H15" s="25">
        <f t="array" ref="H15">MEDIAN(IF(ISNUMBER(SEARCH(E15,A$2:A$3786)),B$2:B$3786))</f>
        <v>7.8</v>
      </c>
      <c r="I15" s="25">
        <f t="array" ref="I15">_xlfn.VAR.P(IF(ISNUMBER(SEARCH(E15,A$2:A$3786)),B$2:B$3786))</f>
        <v>0.10888888888888894</v>
      </c>
      <c r="J15" s="51">
        <f t="array" ref="J15">_xlfn.STDEV.P(IF(ISNUMBER(SEARCH(E15,A$2:A$3786)),B$2:B$3786))</f>
        <v>0.32998316455372223</v>
      </c>
    </row>
    <row r="16" spans="1:10" ht="15" thickBot="1" x14ac:dyDescent="0.35">
      <c r="A16" s="9" t="s">
        <v>37</v>
      </c>
      <c r="B16" s="10">
        <v>7.2</v>
      </c>
      <c r="E16" s="26" t="s">
        <v>11117</v>
      </c>
      <c r="F16" s="50">
        <f t="shared" si="0"/>
        <v>2</v>
      </c>
      <c r="G16" s="25">
        <f t="shared" si="1"/>
        <v>7.5</v>
      </c>
      <c r="H16" s="25">
        <f t="array" ref="H16">MEDIAN(IF(ISNUMBER(SEARCH(E16,A$2:A$3786)),B$2:B$3786))</f>
        <v>7.4</v>
      </c>
      <c r="I16" s="25">
        <f t="array" ref="I16">_xlfn.VAR.P(IF(ISNUMBER(SEARCH(E16,A$2:A$3786)),B$2:B$3786))</f>
        <v>0.50277343750000014</v>
      </c>
      <c r="J16" s="51">
        <f t="array" ref="J16">_xlfn.STDEV.P(IF(ISNUMBER(SEARCH(E16,A$2:A$3786)),B$2:B$3786))</f>
        <v>0.70906518564938736</v>
      </c>
    </row>
    <row r="17" spans="1:10" ht="15" thickBot="1" x14ac:dyDescent="0.35">
      <c r="A17" s="7" t="s">
        <v>37</v>
      </c>
      <c r="B17" s="8">
        <v>6.6</v>
      </c>
      <c r="E17" s="26" t="s">
        <v>8731</v>
      </c>
      <c r="F17" s="50">
        <f t="shared" si="0"/>
        <v>13</v>
      </c>
      <c r="G17" s="25">
        <f t="shared" si="1"/>
        <v>7.6923076923076925</v>
      </c>
      <c r="H17" s="25">
        <f t="array" ref="H17">MEDIAN(IF(ISNUMBER(SEARCH(E17,A$2:A$3786)),B$2:B$3786))</f>
        <v>7.7</v>
      </c>
      <c r="I17" s="25">
        <f t="array" ref="I17">_xlfn.VAR.P(IF(ISNUMBER(SEARCH(E17,A$2:A$3786)),B$2:B$3786))</f>
        <v>0.37917159763313629</v>
      </c>
      <c r="J17" s="51">
        <f t="array" ref="J17">_xlfn.STDEV.P(IF(ISNUMBER(SEARCH(E17,A$2:A$3786)),B$2:B$3786))</f>
        <v>0.61576911065198481</v>
      </c>
    </row>
    <row r="18" spans="1:10" ht="15" thickBot="1" x14ac:dyDescent="0.35">
      <c r="A18" s="9" t="s">
        <v>37</v>
      </c>
      <c r="B18" s="10">
        <v>8.1</v>
      </c>
      <c r="E18" s="26" t="s">
        <v>11980</v>
      </c>
      <c r="F18" s="50">
        <f t="shared" si="0"/>
        <v>1</v>
      </c>
      <c r="G18" s="25">
        <f t="shared" si="1"/>
        <v>7.3</v>
      </c>
      <c r="H18" s="25">
        <f t="array" ref="H18">MEDIAN(IF(ISNUMBER(SEARCH(E18,A$2:A$3786)),B$2:B$3786))</f>
        <v>7.3</v>
      </c>
      <c r="I18" s="25">
        <f t="array" ref="I18">_xlfn.VAR.P(IF(ISNUMBER(SEARCH(E18,A$2:A$3786)),B$2:B$3786))</f>
        <v>0</v>
      </c>
      <c r="J18" s="51">
        <f t="array" ref="J18">_xlfn.STDEV.P(IF(ISNUMBER(SEARCH(E18,A$2:A$3786)),B$2:B$3786))</f>
        <v>0</v>
      </c>
    </row>
    <row r="19" spans="1:10" ht="15" thickBot="1" x14ac:dyDescent="0.35">
      <c r="A19" s="7" t="s">
        <v>37</v>
      </c>
      <c r="B19" s="8">
        <v>6.7</v>
      </c>
      <c r="E19" s="26" t="s">
        <v>13246</v>
      </c>
      <c r="F19" s="50">
        <f t="shared" si="0"/>
        <v>3</v>
      </c>
      <c r="G19" s="25">
        <f t="shared" si="1"/>
        <v>6.6333333333333329</v>
      </c>
      <c r="H19" s="25">
        <f t="array" ref="H19">MEDIAN(IF(ISNUMBER(SEARCH(E19,A$2:A$3786)),B$2:B$3786))</f>
        <v>6.6</v>
      </c>
      <c r="I19" s="25">
        <f t="array" ref="I19">_xlfn.VAR.P(IF(ISNUMBER(SEARCH(E19,A$2:A$3786)),B$2:B$3786))</f>
        <v>0.1355555555555554</v>
      </c>
      <c r="J19" s="51">
        <f t="array" ref="J19">_xlfn.STDEV.P(IF(ISNUMBER(SEARCH(E19,A$2:A$3786)),B$2:B$3786))</f>
        <v>0.36817870057290847</v>
      </c>
    </row>
    <row r="20" spans="1:10" ht="15" thickBot="1" x14ac:dyDescent="0.35">
      <c r="A20" s="9" t="s">
        <v>37</v>
      </c>
      <c r="B20" s="10">
        <v>6.8</v>
      </c>
      <c r="E20" s="26" t="s">
        <v>13888</v>
      </c>
      <c r="F20" s="50">
        <f t="shared" si="0"/>
        <v>1</v>
      </c>
      <c r="G20" s="25">
        <f t="shared" si="1"/>
        <v>4.3</v>
      </c>
      <c r="H20" s="25">
        <f t="array" ref="H20">MEDIAN(IF(ISNUMBER(SEARCH(E20,A$2:A$3786)),B$2:B$3786))</f>
        <v>4.3</v>
      </c>
      <c r="I20" s="25">
        <f t="array" ref="I20">_xlfn.VAR.P(IF(ISNUMBER(SEARCH(E20,A$2:A$3786)),B$2:B$3786))</f>
        <v>0</v>
      </c>
      <c r="J20" s="51">
        <f t="array" ref="J20">_xlfn.STDEV.P(IF(ISNUMBER(SEARCH(E20,A$2:A$3786)),B$2:B$3786))</f>
        <v>0</v>
      </c>
    </row>
    <row r="21" spans="1:10" ht="15" thickBot="1" x14ac:dyDescent="0.35">
      <c r="A21" s="7" t="s">
        <v>37</v>
      </c>
      <c r="B21" s="8">
        <v>7.5</v>
      </c>
      <c r="E21" s="26" t="s">
        <v>12700</v>
      </c>
      <c r="F21" s="50">
        <f t="shared" si="0"/>
        <v>4</v>
      </c>
      <c r="G21" s="25">
        <f t="shared" si="1"/>
        <v>7.875</v>
      </c>
      <c r="H21" s="25">
        <f t="array" ref="H21">MEDIAN(IF(ISNUMBER(SEARCH(E21,A$2:A$3786)),B$2:B$3786))</f>
        <v>7.9</v>
      </c>
      <c r="I21" s="25">
        <f t="array" ref="I21">_xlfn.VAR.P(IF(ISNUMBER(SEARCH(E21,A$2:A$3786)),B$2:B$3786))</f>
        <v>0.17187500000000011</v>
      </c>
      <c r="J21" s="51">
        <f t="array" ref="J21">_xlfn.STDEV.P(IF(ISNUMBER(SEARCH(E21,A$2:A$3786)),B$2:B$3786))</f>
        <v>0.41457809879442509</v>
      </c>
    </row>
    <row r="22" spans="1:10" ht="15" thickBot="1" x14ac:dyDescent="0.35">
      <c r="A22" s="9" t="s">
        <v>37</v>
      </c>
      <c r="B22" s="10">
        <v>7</v>
      </c>
      <c r="E22" s="26" t="s">
        <v>14394</v>
      </c>
      <c r="F22" s="50">
        <f t="shared" si="0"/>
        <v>1</v>
      </c>
      <c r="G22" s="25">
        <f t="shared" si="1"/>
        <v>7.1</v>
      </c>
      <c r="H22" s="25">
        <f t="array" ref="H22">MEDIAN(IF(ISNUMBER(SEARCH(E22,A$2:A$3786)),B$2:B$3786))</f>
        <v>7.1</v>
      </c>
      <c r="I22" s="25">
        <f t="array" ref="I22">_xlfn.VAR.P(IF(ISNUMBER(SEARCH(E22,A$2:A$3786)),B$2:B$3786))</f>
        <v>0</v>
      </c>
      <c r="J22" s="51">
        <f t="array" ref="J22">_xlfn.STDEV.P(IF(ISNUMBER(SEARCH(E22,A$2:A$3786)),B$2:B$3786))</f>
        <v>0</v>
      </c>
    </row>
    <row r="23" spans="1:10" ht="15" thickBot="1" x14ac:dyDescent="0.35">
      <c r="A23" s="7" t="s">
        <v>37</v>
      </c>
      <c r="B23" s="8">
        <v>6.7</v>
      </c>
      <c r="E23" s="26" t="s">
        <v>5611</v>
      </c>
      <c r="F23" s="50">
        <f t="shared" si="0"/>
        <v>10</v>
      </c>
      <c r="G23" s="25">
        <f t="shared" si="1"/>
        <v>6.76</v>
      </c>
      <c r="H23" s="25">
        <f t="array" ref="H23">MEDIAN(IF(ISNUMBER(SEARCH(E23,A$2:A$3786)),B$2:B$3786))</f>
        <v>7.0500000000000007</v>
      </c>
      <c r="I23" s="25">
        <f t="array" ref="I23">_xlfn.VAR.P(IF(ISNUMBER(SEARCH(E23,A$2:A$3786)),B$2:B$3786))</f>
        <v>1.1124000000000069</v>
      </c>
      <c r="J23" s="51">
        <f t="array" ref="J23">_xlfn.STDEV.P(IF(ISNUMBER(SEARCH(E23,A$2:A$3786)),B$2:B$3786))</f>
        <v>1.05470374987482</v>
      </c>
    </row>
    <row r="24" spans="1:10" ht="15" thickBot="1" x14ac:dyDescent="0.35">
      <c r="A24" s="9" t="s">
        <v>37</v>
      </c>
      <c r="B24" s="10">
        <v>7.9</v>
      </c>
      <c r="E24" s="26" t="s">
        <v>8649</v>
      </c>
      <c r="F24" s="50">
        <f t="shared" si="0"/>
        <v>1</v>
      </c>
      <c r="G24" s="25">
        <f t="shared" si="1"/>
        <v>6.9</v>
      </c>
      <c r="H24" s="25">
        <f t="array" ref="H24">MEDIAN(IF(ISNUMBER(SEARCH(E24,A$2:A$3786)),B$2:B$3786))</f>
        <v>6.9</v>
      </c>
      <c r="I24" s="25">
        <f t="array" ref="I24">_xlfn.VAR.P(IF(ISNUMBER(SEARCH(E24,A$2:A$3786)),B$2:B$3786))</f>
        <v>0</v>
      </c>
      <c r="J24" s="51">
        <f t="array" ref="J24">_xlfn.STDEV.P(IF(ISNUMBER(SEARCH(E24,A$2:A$3786)),B$2:B$3786))</f>
        <v>0</v>
      </c>
    </row>
    <row r="25" spans="1:10" ht="15" thickBot="1" x14ac:dyDescent="0.35">
      <c r="A25" s="7" t="s">
        <v>37</v>
      </c>
      <c r="B25" s="8">
        <v>6.1</v>
      </c>
      <c r="E25" s="26" t="s">
        <v>15778</v>
      </c>
      <c r="F25" s="50">
        <f t="shared" si="0"/>
        <v>3</v>
      </c>
      <c r="G25" s="25">
        <f t="shared" si="1"/>
        <v>7.9000000000000012</v>
      </c>
      <c r="H25" s="25">
        <f t="array" ref="H25">MEDIAN(IF(ISNUMBER(SEARCH(E25,A$2:A$3786)),B$2:B$3786))</f>
        <v>8.1</v>
      </c>
      <c r="I25" s="25">
        <f t="array" ref="I25">_xlfn.VAR.P(IF(ISNUMBER(SEARCH(E25,A$2:A$3786)),B$2:B$3786))</f>
        <v>0.1866666666666669</v>
      </c>
      <c r="J25" s="51">
        <f t="array" ref="J25">_xlfn.STDEV.P(IF(ISNUMBER(SEARCH(E25,A$2:A$3786)),B$2:B$3786))</f>
        <v>0.43204937989385761</v>
      </c>
    </row>
    <row r="26" spans="1:10" ht="15" thickBot="1" x14ac:dyDescent="0.35">
      <c r="A26" s="9" t="s">
        <v>37</v>
      </c>
      <c r="B26" s="10">
        <v>7.2</v>
      </c>
      <c r="E26" s="26" t="s">
        <v>14503</v>
      </c>
      <c r="F26" s="50">
        <f t="shared" si="0"/>
        <v>5</v>
      </c>
      <c r="G26" s="25">
        <f t="shared" si="1"/>
        <v>7.76</v>
      </c>
      <c r="H26" s="25">
        <f t="array" ref="H26">MEDIAN(IF(ISNUMBER(SEARCH(E26,A$2:A$3786)),B$2:B$3786))</f>
        <v>8</v>
      </c>
      <c r="I26" s="25">
        <f t="array" ref="I26">_xlfn.VAR.P(IF(ISNUMBER(SEARCH(E26,A$2:A$3786)),B$2:B$3786))</f>
        <v>0.7664000000000124</v>
      </c>
      <c r="J26" s="51">
        <f t="array" ref="J26">_xlfn.STDEV.P(IF(ISNUMBER(SEARCH(E26,A$2:A$3786)),B$2:B$3786))</f>
        <v>0.87544274512957865</v>
      </c>
    </row>
    <row r="27" spans="1:10" ht="15" thickBot="1" x14ac:dyDescent="0.35">
      <c r="A27" s="7" t="s">
        <v>37</v>
      </c>
      <c r="B27" s="8">
        <v>7.7</v>
      </c>
      <c r="E27" s="26" t="s">
        <v>17494</v>
      </c>
      <c r="F27" s="50">
        <f t="shared" si="0"/>
        <v>4</v>
      </c>
      <c r="G27" s="25">
        <f t="shared" si="1"/>
        <v>7.15</v>
      </c>
      <c r="H27" s="25">
        <f t="array" ref="H27">MEDIAN(IF(ISNUMBER(SEARCH(E27,A$2:A$3786)),B$2:B$3786))</f>
        <v>7.3</v>
      </c>
      <c r="I27" s="25">
        <f t="array" ref="I27">_xlfn.VAR.P(IF(ISNUMBER(SEARCH(E27,A$2:A$3786)),B$2:B$3786))</f>
        <v>0.24749999999999969</v>
      </c>
      <c r="J27" s="51">
        <f t="array" ref="J27">_xlfn.STDEV.P(IF(ISNUMBER(SEARCH(E27,A$2:A$3786)),B$2:B$3786))</f>
        <v>0.49749371855330965</v>
      </c>
    </row>
    <row r="28" spans="1:10" ht="15" thickBot="1" x14ac:dyDescent="0.35">
      <c r="A28" s="9" t="s">
        <v>37</v>
      </c>
      <c r="B28" s="10">
        <v>8.1999999999999993</v>
      </c>
      <c r="E28" s="26" t="s">
        <v>18111</v>
      </c>
      <c r="F28" s="50">
        <f t="shared" si="0"/>
        <v>1</v>
      </c>
      <c r="G28" s="25">
        <f t="shared" si="1"/>
        <v>7.4</v>
      </c>
      <c r="H28" s="25">
        <f t="array" ref="H28">MEDIAN(IF(ISNUMBER(SEARCH(E28,A$2:A$3786)),B$2:B$3786))</f>
        <v>7.4</v>
      </c>
      <c r="I28" s="25">
        <f t="array" ref="I28">_xlfn.VAR.P(IF(ISNUMBER(SEARCH(E28,A$2:A$3786)),B$2:B$3786))</f>
        <v>0</v>
      </c>
      <c r="J28" s="51">
        <f t="array" ref="J28">_xlfn.STDEV.P(IF(ISNUMBER(SEARCH(E28,A$2:A$3786)),B$2:B$3786))</f>
        <v>0</v>
      </c>
    </row>
    <row r="29" spans="1:10" ht="15" thickBot="1" x14ac:dyDescent="0.35">
      <c r="A29" s="7" t="s">
        <v>37</v>
      </c>
      <c r="B29" s="8">
        <v>5.9</v>
      </c>
      <c r="E29" s="26" t="s">
        <v>5641</v>
      </c>
      <c r="F29" s="50">
        <f t="shared" si="0"/>
        <v>1</v>
      </c>
      <c r="G29" s="25">
        <f t="shared" si="1"/>
        <v>6.5</v>
      </c>
      <c r="H29" s="25">
        <f t="array" ref="H29">MEDIAN(IF(ISNUMBER(SEARCH(E29,A$2:A$3786)),B$2:B$3786))</f>
        <v>6.5</v>
      </c>
      <c r="I29" s="25">
        <f t="array" ref="I29">_xlfn.VAR.P(IF(ISNUMBER(SEARCH(E29,A$2:A$3786)),B$2:B$3786))</f>
        <v>0</v>
      </c>
      <c r="J29" s="51">
        <f t="array" ref="J29">_xlfn.STDEV.P(IF(ISNUMBER(SEARCH(E29,A$2:A$3786)),B$2:B$3786))</f>
        <v>0</v>
      </c>
    </row>
    <row r="30" spans="1:10" ht="15" thickBot="1" x14ac:dyDescent="0.35">
      <c r="A30" s="9" t="s">
        <v>37</v>
      </c>
      <c r="B30" s="10">
        <v>7</v>
      </c>
      <c r="E30" s="26" t="s">
        <v>13916</v>
      </c>
      <c r="F30" s="50">
        <f t="shared" si="0"/>
        <v>1</v>
      </c>
      <c r="G30" s="25">
        <f t="shared" si="1"/>
        <v>8.5</v>
      </c>
      <c r="H30" s="25">
        <f t="array" ref="H30">MEDIAN(IF(ISNUMBER(SEARCH(E30,A$2:A$3786)),B$2:B$3786))</f>
        <v>8.5</v>
      </c>
      <c r="I30" s="25">
        <f t="array" ref="I30">_xlfn.VAR.P(IF(ISNUMBER(SEARCH(E30,A$2:A$3786)),B$2:B$3786))</f>
        <v>0</v>
      </c>
      <c r="J30" s="51">
        <f t="array" ref="J30">_xlfn.STDEV.P(IF(ISNUMBER(SEARCH(E30,A$2:A$3786)),B$2:B$3786))</f>
        <v>0</v>
      </c>
    </row>
    <row r="31" spans="1:10" ht="15" thickBot="1" x14ac:dyDescent="0.35">
      <c r="A31" s="7" t="s">
        <v>37</v>
      </c>
      <c r="B31" s="8">
        <v>7.8</v>
      </c>
      <c r="E31" s="26" t="s">
        <v>19421</v>
      </c>
      <c r="F31" s="50">
        <f t="shared" si="0"/>
        <v>1</v>
      </c>
      <c r="G31" s="25">
        <f t="shared" si="1"/>
        <v>7.3</v>
      </c>
      <c r="H31" s="25">
        <f t="array" ref="H31">MEDIAN(IF(ISNUMBER(SEARCH(E31,A$2:A$3786)),B$2:B$3786))</f>
        <v>7.3</v>
      </c>
      <c r="I31" s="25">
        <f t="array" ref="I31">_xlfn.VAR.P(IF(ISNUMBER(SEARCH(E31,A$2:A$3786)),B$2:B$3786))</f>
        <v>0</v>
      </c>
      <c r="J31" s="51">
        <f t="array" ref="J31">_xlfn.STDEV.P(IF(ISNUMBER(SEARCH(E31,A$2:A$3786)),B$2:B$3786))</f>
        <v>0</v>
      </c>
    </row>
    <row r="32" spans="1:10" ht="15" thickBot="1" x14ac:dyDescent="0.35">
      <c r="A32" s="9" t="s">
        <v>37</v>
      </c>
      <c r="B32" s="10">
        <v>7.3</v>
      </c>
      <c r="E32" s="26" t="s">
        <v>11690</v>
      </c>
      <c r="F32" s="50">
        <f t="shared" si="0"/>
        <v>3</v>
      </c>
      <c r="G32" s="25">
        <f t="shared" si="1"/>
        <v>7.5</v>
      </c>
      <c r="H32" s="25">
        <f t="array" ref="H32">MEDIAN(IF(ISNUMBER(SEARCH(E32,A$2:A$3786)),B$2:B$3786))</f>
        <v>7.3</v>
      </c>
      <c r="I32" s="25">
        <f t="array" ref="I32">_xlfn.VAR.P(IF(ISNUMBER(SEARCH(E32,A$2:A$3786)),B$2:B$3786))</f>
        <v>0.12666666666666668</v>
      </c>
      <c r="J32" s="51">
        <f t="array" ref="J32">_xlfn.STDEV.P(IF(ISNUMBER(SEARCH(E32,A$2:A$3786)),B$2:B$3786))</f>
        <v>0.35590260840104371</v>
      </c>
    </row>
    <row r="33" spans="1:10" ht="15" thickBot="1" x14ac:dyDescent="0.35">
      <c r="A33" s="7" t="s">
        <v>37</v>
      </c>
      <c r="B33" s="8">
        <v>7.2</v>
      </c>
      <c r="E33" s="26" t="s">
        <v>20718</v>
      </c>
      <c r="F33" s="50">
        <f t="shared" si="0"/>
        <v>1</v>
      </c>
      <c r="G33" s="25">
        <f t="shared" si="1"/>
        <v>7.5</v>
      </c>
      <c r="H33" s="25">
        <f t="array" ref="H33">MEDIAN(IF(ISNUMBER(SEARCH(E33,A$2:A$3786)),B$2:B$3786))</f>
        <v>7.5</v>
      </c>
      <c r="I33" s="25">
        <f t="array" ref="I33">_xlfn.VAR.P(IF(ISNUMBER(SEARCH(E33,A$2:A$3786)),B$2:B$3786))</f>
        <v>0</v>
      </c>
      <c r="J33" s="51">
        <f t="array" ref="J33">_xlfn.STDEV.P(IF(ISNUMBER(SEARCH(E33,A$2:A$3786)),B$2:B$3786))</f>
        <v>0</v>
      </c>
    </row>
    <row r="34" spans="1:10" ht="15" thickBot="1" x14ac:dyDescent="0.35">
      <c r="A34" s="9" t="s">
        <v>37</v>
      </c>
      <c r="B34" s="10">
        <v>6.5</v>
      </c>
      <c r="E34" s="26" t="s">
        <v>15950</v>
      </c>
      <c r="F34" s="50">
        <f t="shared" si="0"/>
        <v>1</v>
      </c>
      <c r="G34" s="25">
        <f t="shared" si="1"/>
        <v>7.2</v>
      </c>
      <c r="H34" s="25">
        <f t="array" ref="H34">MEDIAN(IF(ISNUMBER(SEARCH(E34,A$2:A$3786)),B$2:B$3786))</f>
        <v>7.2</v>
      </c>
      <c r="I34" s="25">
        <f t="array" ref="I34">_xlfn.VAR.P(IF(ISNUMBER(SEARCH(E34,A$2:A$3786)),B$2:B$3786))</f>
        <v>0</v>
      </c>
      <c r="J34" s="51">
        <f t="array" ref="J34">_xlfn.STDEV.P(IF(ISNUMBER(SEARCH(E34,A$2:A$3786)),B$2:B$3786))</f>
        <v>0</v>
      </c>
    </row>
    <row r="35" spans="1:10" ht="15" thickBot="1" x14ac:dyDescent="0.35">
      <c r="A35" s="7" t="s">
        <v>37</v>
      </c>
      <c r="B35" s="8">
        <v>6.8</v>
      </c>
      <c r="E35" s="26" t="s">
        <v>21178</v>
      </c>
      <c r="F35" s="50">
        <f t="shared" si="0"/>
        <v>1</v>
      </c>
      <c r="G35" s="25">
        <f t="shared" si="1"/>
        <v>7.4</v>
      </c>
      <c r="H35" s="25">
        <f t="array" ref="H35">MEDIAN(IF(ISNUMBER(SEARCH(E35,A$2:A$3786)),B$2:B$3786))</f>
        <v>7.4</v>
      </c>
      <c r="I35" s="25">
        <f t="array" ref="I35">_xlfn.VAR.P(IF(ISNUMBER(SEARCH(E35,A$2:A$3786)),B$2:B$3786))</f>
        <v>0</v>
      </c>
      <c r="J35" s="51">
        <f t="array" ref="J35">_xlfn.STDEV.P(IF(ISNUMBER(SEARCH(E35,A$2:A$3786)),B$2:B$3786))</f>
        <v>0</v>
      </c>
    </row>
    <row r="36" spans="1:10" ht="15" thickBot="1" x14ac:dyDescent="0.35">
      <c r="A36" s="9" t="s">
        <v>37</v>
      </c>
      <c r="B36" s="10">
        <v>7.3</v>
      </c>
      <c r="E36" s="26" t="s">
        <v>21473</v>
      </c>
      <c r="F36" s="50">
        <f t="shared" si="0"/>
        <v>2</v>
      </c>
      <c r="G36" s="25">
        <f t="shared" si="1"/>
        <v>7.8999999999999995</v>
      </c>
      <c r="H36" s="25">
        <f t="array" ref="H36">MEDIAN(IF(ISNUMBER(SEARCH(E36,A$2:A$3786)),B$2:B$3786))</f>
        <v>7.8999999999999995</v>
      </c>
      <c r="I36" s="25">
        <f t="array" ref="I36">_xlfn.VAR.P(IF(ISNUMBER(SEARCH(E36,A$2:A$3786)),B$2:B$3786))</f>
        <v>8.99999999999999E-2</v>
      </c>
      <c r="J36" s="51">
        <f t="array" ref="J36">_xlfn.STDEV.P(IF(ISNUMBER(SEARCH(E36,A$2:A$3786)),B$2:B$3786))</f>
        <v>0.29999999999999982</v>
      </c>
    </row>
    <row r="37" spans="1:10" ht="15" thickBot="1" x14ac:dyDescent="0.35">
      <c r="A37" s="7" t="s">
        <v>37</v>
      </c>
      <c r="B37" s="8">
        <v>6</v>
      </c>
      <c r="E37" s="26" t="s">
        <v>22056</v>
      </c>
      <c r="F37" s="50">
        <f t="shared" si="0"/>
        <v>1</v>
      </c>
      <c r="G37" s="25">
        <f t="shared" si="1"/>
        <v>7.9</v>
      </c>
      <c r="H37" s="25">
        <f t="array" ref="H37">MEDIAN(IF(ISNUMBER(SEARCH(E37,A$2:A$3786)),B$2:B$3786))</f>
        <v>7.9</v>
      </c>
      <c r="I37" s="25">
        <f t="array" ref="I37">_xlfn.VAR.P(IF(ISNUMBER(SEARCH(E37,A$2:A$3786)),B$2:B$3786))</f>
        <v>0</v>
      </c>
      <c r="J37" s="51">
        <f t="array" ref="J37">_xlfn.STDEV.P(IF(ISNUMBER(SEARCH(E37,A$2:A$3786)),B$2:B$3786))</f>
        <v>0</v>
      </c>
    </row>
    <row r="38" spans="1:10" ht="15" thickBot="1" x14ac:dyDescent="0.35">
      <c r="A38" s="9" t="s">
        <v>37</v>
      </c>
      <c r="B38" s="10">
        <v>5.7</v>
      </c>
      <c r="E38" s="26" t="s">
        <v>22077</v>
      </c>
      <c r="F38" s="50">
        <f t="shared" si="0"/>
        <v>3</v>
      </c>
      <c r="G38" s="25">
        <f t="shared" si="1"/>
        <v>8.1333333333333329</v>
      </c>
      <c r="H38" s="25">
        <f t="array" ref="H38">MEDIAN(IF(ISNUMBER(SEARCH(E38,A$2:A$3786)),B$2:B$3786))</f>
        <v>8.4</v>
      </c>
      <c r="I38" s="25">
        <f t="array" ref="I38">_xlfn.VAR.P(IF(ISNUMBER(SEARCH(E38,A$2:A$3786)),B$2:B$3786))</f>
        <v>0.2022222222222223</v>
      </c>
      <c r="J38" s="51">
        <f t="array" ref="J38">_xlfn.STDEV.P(IF(ISNUMBER(SEARCH(E38,A$2:A$3786)),B$2:B$3786))</f>
        <v>0.44969125210773481</v>
      </c>
    </row>
    <row r="39" spans="1:10" x14ac:dyDescent="0.3">
      <c r="A39" s="7" t="s">
        <v>37</v>
      </c>
      <c r="B39" s="8">
        <v>6.4</v>
      </c>
      <c r="E39" s="26" t="s">
        <v>12472</v>
      </c>
      <c r="F39" s="50">
        <f t="shared" si="0"/>
        <v>1</v>
      </c>
      <c r="G39" s="25">
        <f t="shared" si="1"/>
        <v>7.6</v>
      </c>
      <c r="H39" s="25">
        <f t="array" ref="H39">MEDIAN(IF(ISNUMBER(SEARCH(E39,A$2:A$3786)),B$2:B$3786))</f>
        <v>7.6</v>
      </c>
      <c r="I39" s="25">
        <f t="array" ref="I39">_xlfn.VAR.P(IF(ISNUMBER(SEARCH(E39,A$2:A$3786)),B$2:B$3786))</f>
        <v>0</v>
      </c>
      <c r="J39" s="51">
        <f t="array" ref="J39">_xlfn.STDEV.P(IF(ISNUMBER(SEARCH(E39,A$2:A$3786)),B$2:B$3786))</f>
        <v>0</v>
      </c>
    </row>
    <row r="40" spans="1:10" x14ac:dyDescent="0.3">
      <c r="A40" s="9" t="s">
        <v>37</v>
      </c>
      <c r="B40" s="10">
        <v>6.7</v>
      </c>
    </row>
    <row r="41" spans="1:10" x14ac:dyDescent="0.3">
      <c r="A41" s="7" t="s">
        <v>37</v>
      </c>
      <c r="B41" s="8">
        <v>6.8</v>
      </c>
    </row>
    <row r="42" spans="1:10" x14ac:dyDescent="0.3">
      <c r="A42" s="9" t="s">
        <v>37</v>
      </c>
      <c r="B42" s="10">
        <v>6.3</v>
      </c>
    </row>
    <row r="43" spans="1:10" x14ac:dyDescent="0.3">
      <c r="A43" s="7" t="s">
        <v>37</v>
      </c>
      <c r="B43" s="8">
        <v>5.6</v>
      </c>
    </row>
    <row r="44" spans="1:10" x14ac:dyDescent="0.3">
      <c r="A44" s="9" t="s">
        <v>37</v>
      </c>
      <c r="B44" s="10">
        <v>8.3000000000000007</v>
      </c>
    </row>
    <row r="45" spans="1:10" x14ac:dyDescent="0.3">
      <c r="A45" s="7" t="s">
        <v>37</v>
      </c>
      <c r="B45" s="8">
        <v>6.6</v>
      </c>
    </row>
    <row r="46" spans="1:10" x14ac:dyDescent="0.3">
      <c r="A46" s="9" t="s">
        <v>37</v>
      </c>
      <c r="B46" s="10">
        <v>7.2</v>
      </c>
    </row>
    <row r="47" spans="1:10" x14ac:dyDescent="0.3">
      <c r="A47" s="7" t="s">
        <v>37</v>
      </c>
      <c r="B47" s="8">
        <v>7</v>
      </c>
    </row>
    <row r="48" spans="1:10" x14ac:dyDescent="0.3">
      <c r="A48" s="9" t="s">
        <v>37</v>
      </c>
      <c r="B48" s="10">
        <v>8</v>
      </c>
    </row>
    <row r="49" spans="1:2" x14ac:dyDescent="0.3">
      <c r="A49" s="7" t="s">
        <v>37</v>
      </c>
      <c r="B49" s="8">
        <v>7.8</v>
      </c>
    </row>
    <row r="50" spans="1:2" x14ac:dyDescent="0.3">
      <c r="A50" s="9" t="s">
        <v>37</v>
      </c>
      <c r="B50" s="10">
        <v>6.3</v>
      </c>
    </row>
    <row r="51" spans="1:2" x14ac:dyDescent="0.3">
      <c r="A51" s="7" t="s">
        <v>37</v>
      </c>
      <c r="B51" s="8">
        <v>7.3</v>
      </c>
    </row>
    <row r="52" spans="1:2" x14ac:dyDescent="0.3">
      <c r="A52" s="9" t="s">
        <v>37</v>
      </c>
      <c r="B52" s="10">
        <v>6.6</v>
      </c>
    </row>
    <row r="53" spans="1:2" x14ac:dyDescent="0.3">
      <c r="A53" s="7" t="s">
        <v>37</v>
      </c>
      <c r="B53" s="8">
        <v>7</v>
      </c>
    </row>
    <row r="54" spans="1:2" x14ac:dyDescent="0.3">
      <c r="A54" s="9" t="s">
        <v>37</v>
      </c>
      <c r="B54" s="10">
        <v>6.3</v>
      </c>
    </row>
    <row r="55" spans="1:2" x14ac:dyDescent="0.3">
      <c r="A55" s="7" t="s">
        <v>37</v>
      </c>
      <c r="B55" s="8">
        <v>6.2</v>
      </c>
    </row>
    <row r="56" spans="1:2" x14ac:dyDescent="0.3">
      <c r="A56" s="9" t="s">
        <v>37</v>
      </c>
      <c r="B56" s="10">
        <v>7.2</v>
      </c>
    </row>
    <row r="57" spans="1:2" x14ac:dyDescent="0.3">
      <c r="A57" s="7" t="s">
        <v>37</v>
      </c>
      <c r="B57" s="8">
        <v>7.5</v>
      </c>
    </row>
    <row r="58" spans="1:2" x14ac:dyDescent="0.3">
      <c r="A58" s="9" t="s">
        <v>37</v>
      </c>
      <c r="B58" s="10">
        <v>8.4</v>
      </c>
    </row>
    <row r="59" spans="1:2" x14ac:dyDescent="0.3">
      <c r="A59" s="7" t="s">
        <v>37</v>
      </c>
      <c r="B59" s="8">
        <v>6.2</v>
      </c>
    </row>
    <row r="60" spans="1:2" x14ac:dyDescent="0.3">
      <c r="A60" s="9" t="s">
        <v>37</v>
      </c>
      <c r="B60" s="10">
        <v>5.8</v>
      </c>
    </row>
    <row r="61" spans="1:2" x14ac:dyDescent="0.3">
      <c r="A61" s="7" t="s">
        <v>37</v>
      </c>
      <c r="B61" s="8">
        <v>6.8</v>
      </c>
    </row>
    <row r="62" spans="1:2" x14ac:dyDescent="0.3">
      <c r="A62" s="9" t="s">
        <v>37</v>
      </c>
      <c r="B62" s="10">
        <v>5.4</v>
      </c>
    </row>
    <row r="63" spans="1:2" x14ac:dyDescent="0.3">
      <c r="A63" s="7" t="s">
        <v>37</v>
      </c>
      <c r="B63" s="8">
        <v>6.6</v>
      </c>
    </row>
    <row r="64" spans="1:2" x14ac:dyDescent="0.3">
      <c r="A64" s="9" t="s">
        <v>37</v>
      </c>
      <c r="B64" s="10">
        <v>6.9</v>
      </c>
    </row>
    <row r="65" spans="1:2" x14ac:dyDescent="0.3">
      <c r="A65" s="7" t="s">
        <v>37</v>
      </c>
      <c r="B65" s="8">
        <v>7.3</v>
      </c>
    </row>
    <row r="66" spans="1:2" x14ac:dyDescent="0.3">
      <c r="A66" s="9" t="s">
        <v>37</v>
      </c>
      <c r="B66" s="10">
        <v>9</v>
      </c>
    </row>
    <row r="67" spans="1:2" x14ac:dyDescent="0.3">
      <c r="A67" s="7" t="s">
        <v>37</v>
      </c>
      <c r="B67" s="8">
        <v>8.3000000000000007</v>
      </c>
    </row>
    <row r="68" spans="1:2" x14ac:dyDescent="0.3">
      <c r="A68" s="9" t="s">
        <v>37</v>
      </c>
      <c r="B68" s="10">
        <v>6.5</v>
      </c>
    </row>
    <row r="69" spans="1:2" x14ac:dyDescent="0.3">
      <c r="A69" s="7" t="s">
        <v>37</v>
      </c>
      <c r="B69" s="8">
        <v>7.9</v>
      </c>
    </row>
    <row r="70" spans="1:2" x14ac:dyDescent="0.3">
      <c r="A70" s="9" t="s">
        <v>37</v>
      </c>
      <c r="B70" s="10">
        <v>7.5</v>
      </c>
    </row>
    <row r="71" spans="1:2" x14ac:dyDescent="0.3">
      <c r="A71" s="7" t="s">
        <v>37</v>
      </c>
      <c r="B71" s="8">
        <v>4.8</v>
      </c>
    </row>
    <row r="72" spans="1:2" x14ac:dyDescent="0.3">
      <c r="A72" s="9" t="s">
        <v>37</v>
      </c>
      <c r="B72" s="10">
        <v>5.2</v>
      </c>
    </row>
    <row r="73" spans="1:2" x14ac:dyDescent="0.3">
      <c r="A73" s="7" t="s">
        <v>37</v>
      </c>
      <c r="B73" s="8">
        <v>6.9</v>
      </c>
    </row>
    <row r="74" spans="1:2" x14ac:dyDescent="0.3">
      <c r="A74" s="9" t="s">
        <v>37</v>
      </c>
      <c r="B74" s="10">
        <v>5.4</v>
      </c>
    </row>
    <row r="75" spans="1:2" x14ac:dyDescent="0.3">
      <c r="A75" s="7" t="s">
        <v>37</v>
      </c>
      <c r="B75" s="8">
        <v>7.9</v>
      </c>
    </row>
    <row r="76" spans="1:2" x14ac:dyDescent="0.3">
      <c r="A76" s="9" t="s">
        <v>37</v>
      </c>
      <c r="B76" s="10">
        <v>6.1</v>
      </c>
    </row>
    <row r="77" spans="1:2" x14ac:dyDescent="0.3">
      <c r="A77" s="7" t="s">
        <v>37</v>
      </c>
      <c r="B77" s="8">
        <v>5.8</v>
      </c>
    </row>
    <row r="78" spans="1:2" x14ac:dyDescent="0.3">
      <c r="A78" s="9" t="s">
        <v>37</v>
      </c>
      <c r="B78" s="10">
        <v>8.3000000000000007</v>
      </c>
    </row>
    <row r="79" spans="1:2" x14ac:dyDescent="0.3">
      <c r="A79" s="7" t="s">
        <v>37</v>
      </c>
      <c r="B79" s="8">
        <v>7.8</v>
      </c>
    </row>
    <row r="80" spans="1:2" x14ac:dyDescent="0.3">
      <c r="A80" s="9" t="s">
        <v>37</v>
      </c>
      <c r="B80" s="10">
        <v>7</v>
      </c>
    </row>
    <row r="81" spans="1:2" x14ac:dyDescent="0.3">
      <c r="A81" s="7" t="s">
        <v>37</v>
      </c>
      <c r="B81" s="8">
        <v>6.1</v>
      </c>
    </row>
    <row r="82" spans="1:2" x14ac:dyDescent="0.3">
      <c r="A82" s="9" t="s">
        <v>37</v>
      </c>
      <c r="B82" s="10">
        <v>7</v>
      </c>
    </row>
    <row r="83" spans="1:2" x14ac:dyDescent="0.3">
      <c r="A83" s="7" t="s">
        <v>37</v>
      </c>
      <c r="B83" s="8">
        <v>7.6</v>
      </c>
    </row>
    <row r="84" spans="1:2" x14ac:dyDescent="0.3">
      <c r="A84" s="9" t="s">
        <v>37</v>
      </c>
      <c r="B84" s="10">
        <v>6.3</v>
      </c>
    </row>
    <row r="85" spans="1:2" x14ac:dyDescent="0.3">
      <c r="A85" s="7" t="s">
        <v>37</v>
      </c>
      <c r="B85" s="8">
        <v>7.8</v>
      </c>
    </row>
    <row r="86" spans="1:2" x14ac:dyDescent="0.3">
      <c r="A86" s="9" t="s">
        <v>37</v>
      </c>
      <c r="B86" s="10">
        <v>6.4</v>
      </c>
    </row>
    <row r="87" spans="1:2" x14ac:dyDescent="0.3">
      <c r="A87" s="7" t="s">
        <v>37</v>
      </c>
      <c r="B87" s="8">
        <v>6.5</v>
      </c>
    </row>
    <row r="88" spans="1:2" x14ac:dyDescent="0.3">
      <c r="A88" s="9" t="s">
        <v>37</v>
      </c>
      <c r="B88" s="10">
        <v>7.9</v>
      </c>
    </row>
    <row r="89" spans="1:2" x14ac:dyDescent="0.3">
      <c r="A89" s="7" t="s">
        <v>37</v>
      </c>
      <c r="B89" s="8">
        <v>7.8</v>
      </c>
    </row>
    <row r="90" spans="1:2" x14ac:dyDescent="0.3">
      <c r="A90" s="9" t="s">
        <v>37</v>
      </c>
      <c r="B90" s="10">
        <v>6.6</v>
      </c>
    </row>
    <row r="91" spans="1:2" x14ac:dyDescent="0.3">
      <c r="A91" s="7" t="s">
        <v>37</v>
      </c>
      <c r="B91" s="8">
        <v>5.5</v>
      </c>
    </row>
    <row r="92" spans="1:2" x14ac:dyDescent="0.3">
      <c r="A92" s="9" t="s">
        <v>37</v>
      </c>
      <c r="B92" s="10">
        <v>8.1999999999999993</v>
      </c>
    </row>
    <row r="93" spans="1:2" x14ac:dyDescent="0.3">
      <c r="A93" s="7" t="s">
        <v>37</v>
      </c>
      <c r="B93" s="8">
        <v>6.4</v>
      </c>
    </row>
    <row r="94" spans="1:2" x14ac:dyDescent="0.3">
      <c r="A94" s="9" t="s">
        <v>37</v>
      </c>
      <c r="B94" s="10">
        <v>8.1</v>
      </c>
    </row>
    <row r="95" spans="1:2" x14ac:dyDescent="0.3">
      <c r="A95" s="7" t="s">
        <v>37</v>
      </c>
      <c r="B95" s="8">
        <v>8.6</v>
      </c>
    </row>
    <row r="96" spans="1:2" x14ac:dyDescent="0.3">
      <c r="A96" s="9" t="s">
        <v>37</v>
      </c>
      <c r="B96" s="10">
        <v>8.8000000000000007</v>
      </c>
    </row>
    <row r="97" spans="1:2" x14ac:dyDescent="0.3">
      <c r="A97" s="7" t="s">
        <v>37</v>
      </c>
      <c r="B97" s="8">
        <v>7.9</v>
      </c>
    </row>
    <row r="98" spans="1:2" x14ac:dyDescent="0.3">
      <c r="A98" s="9" t="s">
        <v>37</v>
      </c>
      <c r="B98" s="10">
        <v>6.7</v>
      </c>
    </row>
    <row r="99" spans="1:2" x14ac:dyDescent="0.3">
      <c r="A99" s="7" t="s">
        <v>37</v>
      </c>
      <c r="B99" s="8">
        <v>7.8</v>
      </c>
    </row>
    <row r="100" spans="1:2" x14ac:dyDescent="0.3">
      <c r="A100" s="9" t="s">
        <v>37</v>
      </c>
      <c r="B100" s="10">
        <v>7.8</v>
      </c>
    </row>
    <row r="101" spans="1:2" x14ac:dyDescent="0.3">
      <c r="A101" s="7" t="s">
        <v>37</v>
      </c>
      <c r="B101" s="8">
        <v>6.6</v>
      </c>
    </row>
    <row r="102" spans="1:2" x14ac:dyDescent="0.3">
      <c r="A102" s="9" t="s">
        <v>37</v>
      </c>
      <c r="B102" s="10">
        <v>6.1</v>
      </c>
    </row>
    <row r="103" spans="1:2" x14ac:dyDescent="0.3">
      <c r="A103" s="7" t="s">
        <v>37</v>
      </c>
      <c r="B103" s="8">
        <v>5.6</v>
      </c>
    </row>
    <row r="104" spans="1:2" x14ac:dyDescent="0.3">
      <c r="A104" s="9" t="s">
        <v>37</v>
      </c>
      <c r="B104" s="10">
        <v>6.4</v>
      </c>
    </row>
    <row r="105" spans="1:2" x14ac:dyDescent="0.3">
      <c r="A105" s="7" t="s">
        <v>37</v>
      </c>
      <c r="B105" s="8">
        <v>6.1</v>
      </c>
    </row>
    <row r="106" spans="1:2" x14ac:dyDescent="0.3">
      <c r="A106" s="9" t="s">
        <v>37</v>
      </c>
      <c r="B106" s="10">
        <v>7.3</v>
      </c>
    </row>
    <row r="107" spans="1:2" x14ac:dyDescent="0.3">
      <c r="A107" s="7" t="s">
        <v>37</v>
      </c>
      <c r="B107" s="8">
        <v>6.6</v>
      </c>
    </row>
    <row r="108" spans="1:2" x14ac:dyDescent="0.3">
      <c r="A108" s="9" t="s">
        <v>37</v>
      </c>
      <c r="B108" s="10">
        <v>6.3</v>
      </c>
    </row>
    <row r="109" spans="1:2" x14ac:dyDescent="0.3">
      <c r="A109" s="7" t="s">
        <v>37</v>
      </c>
      <c r="B109" s="8">
        <v>6.1</v>
      </c>
    </row>
    <row r="110" spans="1:2" x14ac:dyDescent="0.3">
      <c r="A110" s="9" t="s">
        <v>37</v>
      </c>
      <c r="B110" s="10">
        <v>7.1</v>
      </c>
    </row>
    <row r="111" spans="1:2" x14ac:dyDescent="0.3">
      <c r="A111" s="7" t="s">
        <v>37</v>
      </c>
      <c r="B111" s="8">
        <v>5.5</v>
      </c>
    </row>
    <row r="112" spans="1:2" x14ac:dyDescent="0.3">
      <c r="A112" s="9" t="s">
        <v>37</v>
      </c>
      <c r="B112" s="10">
        <v>7.5</v>
      </c>
    </row>
    <row r="113" spans="1:2" x14ac:dyDescent="0.3">
      <c r="A113" s="7" t="s">
        <v>37</v>
      </c>
      <c r="B113" s="8">
        <v>7.6</v>
      </c>
    </row>
    <row r="114" spans="1:2" x14ac:dyDescent="0.3">
      <c r="A114" s="9" t="s">
        <v>37</v>
      </c>
      <c r="B114" s="10">
        <v>6.4</v>
      </c>
    </row>
    <row r="115" spans="1:2" x14ac:dyDescent="0.3">
      <c r="A115" s="7" t="s">
        <v>37</v>
      </c>
      <c r="B115" s="8">
        <v>7.2</v>
      </c>
    </row>
    <row r="116" spans="1:2" x14ac:dyDescent="0.3">
      <c r="A116" s="9" t="s">
        <v>37</v>
      </c>
      <c r="B116" s="10">
        <v>6.7</v>
      </c>
    </row>
    <row r="117" spans="1:2" x14ac:dyDescent="0.3">
      <c r="A117" s="7" t="s">
        <v>37</v>
      </c>
      <c r="B117" s="8">
        <v>8</v>
      </c>
    </row>
    <row r="118" spans="1:2" x14ac:dyDescent="0.3">
      <c r="A118" s="9" t="s">
        <v>37</v>
      </c>
      <c r="B118" s="10">
        <v>8.3000000000000007</v>
      </c>
    </row>
    <row r="119" spans="1:2" x14ac:dyDescent="0.3">
      <c r="A119" s="7" t="s">
        <v>37</v>
      </c>
      <c r="B119" s="8">
        <v>6.7</v>
      </c>
    </row>
    <row r="120" spans="1:2" x14ac:dyDescent="0.3">
      <c r="A120" s="9" t="s">
        <v>37</v>
      </c>
      <c r="B120" s="10">
        <v>5.9</v>
      </c>
    </row>
    <row r="121" spans="1:2" x14ac:dyDescent="0.3">
      <c r="A121" s="7" t="s">
        <v>37</v>
      </c>
      <c r="B121" s="8">
        <v>6.7</v>
      </c>
    </row>
    <row r="122" spans="1:2" x14ac:dyDescent="0.3">
      <c r="A122" s="9" t="s">
        <v>37</v>
      </c>
      <c r="B122" s="10">
        <v>6.7</v>
      </c>
    </row>
    <row r="123" spans="1:2" x14ac:dyDescent="0.3">
      <c r="A123" s="7" t="s">
        <v>37</v>
      </c>
      <c r="B123" s="8">
        <v>7.6</v>
      </c>
    </row>
    <row r="124" spans="1:2" x14ac:dyDescent="0.3">
      <c r="A124" s="9" t="s">
        <v>37</v>
      </c>
      <c r="B124" s="10">
        <v>7.2</v>
      </c>
    </row>
    <row r="125" spans="1:2" x14ac:dyDescent="0.3">
      <c r="A125" s="7" t="s">
        <v>37</v>
      </c>
      <c r="B125" s="8">
        <v>7.1</v>
      </c>
    </row>
    <row r="126" spans="1:2" x14ac:dyDescent="0.3">
      <c r="A126" s="9" t="s">
        <v>37</v>
      </c>
      <c r="B126" s="10">
        <v>8.1</v>
      </c>
    </row>
    <row r="127" spans="1:2" x14ac:dyDescent="0.3">
      <c r="A127" s="7" t="s">
        <v>37</v>
      </c>
      <c r="B127" s="8">
        <v>6.7</v>
      </c>
    </row>
    <row r="128" spans="1:2" x14ac:dyDescent="0.3">
      <c r="A128" s="9" t="s">
        <v>37</v>
      </c>
      <c r="B128" s="10">
        <v>7</v>
      </c>
    </row>
    <row r="129" spans="1:2" x14ac:dyDescent="0.3">
      <c r="A129" s="7" t="s">
        <v>37</v>
      </c>
      <c r="B129" s="8">
        <v>6.9</v>
      </c>
    </row>
    <row r="130" spans="1:2" x14ac:dyDescent="0.3">
      <c r="A130" s="9" t="s">
        <v>37</v>
      </c>
      <c r="B130" s="10">
        <v>5.0999999999999996</v>
      </c>
    </row>
    <row r="131" spans="1:2" x14ac:dyDescent="0.3">
      <c r="A131" s="7" t="s">
        <v>37</v>
      </c>
      <c r="B131" s="8">
        <v>5.8</v>
      </c>
    </row>
    <row r="132" spans="1:2" x14ac:dyDescent="0.3">
      <c r="A132" s="9" t="s">
        <v>37</v>
      </c>
      <c r="B132" s="10">
        <v>6.2</v>
      </c>
    </row>
    <row r="133" spans="1:2" x14ac:dyDescent="0.3">
      <c r="A133" s="7" t="s">
        <v>37</v>
      </c>
      <c r="B133" s="8">
        <v>7.4</v>
      </c>
    </row>
    <row r="134" spans="1:2" x14ac:dyDescent="0.3">
      <c r="A134" s="9" t="s">
        <v>37</v>
      </c>
      <c r="B134" s="10">
        <v>5.8</v>
      </c>
    </row>
    <row r="135" spans="1:2" x14ac:dyDescent="0.3">
      <c r="A135" s="7" t="s">
        <v>37</v>
      </c>
      <c r="B135" s="8">
        <v>6.2</v>
      </c>
    </row>
    <row r="136" spans="1:2" x14ac:dyDescent="0.3">
      <c r="A136" s="9" t="s">
        <v>37</v>
      </c>
      <c r="B136" s="10">
        <v>7.3</v>
      </c>
    </row>
    <row r="137" spans="1:2" x14ac:dyDescent="0.3">
      <c r="A137" s="7" t="s">
        <v>37</v>
      </c>
      <c r="B137" s="8">
        <v>4.2</v>
      </c>
    </row>
    <row r="138" spans="1:2" x14ac:dyDescent="0.3">
      <c r="A138" s="9" t="s">
        <v>37</v>
      </c>
      <c r="B138" s="10">
        <v>6.9</v>
      </c>
    </row>
    <row r="139" spans="1:2" x14ac:dyDescent="0.3">
      <c r="A139" s="7" t="s">
        <v>37</v>
      </c>
      <c r="B139" s="8">
        <v>6.4</v>
      </c>
    </row>
    <row r="140" spans="1:2" x14ac:dyDescent="0.3">
      <c r="A140" s="9" t="s">
        <v>37</v>
      </c>
      <c r="B140" s="10">
        <v>5.4</v>
      </c>
    </row>
    <row r="141" spans="1:2" x14ac:dyDescent="0.3">
      <c r="A141" s="7" t="s">
        <v>37</v>
      </c>
      <c r="B141" s="8">
        <v>6.7</v>
      </c>
    </row>
    <row r="142" spans="1:2" x14ac:dyDescent="0.3">
      <c r="A142" s="9" t="s">
        <v>37</v>
      </c>
      <c r="B142" s="10">
        <v>5.8</v>
      </c>
    </row>
    <row r="143" spans="1:2" x14ac:dyDescent="0.3">
      <c r="A143" s="7" t="s">
        <v>37</v>
      </c>
      <c r="B143" s="8">
        <v>6.9</v>
      </c>
    </row>
    <row r="144" spans="1:2" x14ac:dyDescent="0.3">
      <c r="A144" s="9" t="s">
        <v>37</v>
      </c>
      <c r="B144" s="10">
        <v>7.2</v>
      </c>
    </row>
    <row r="145" spans="1:2" x14ac:dyDescent="0.3">
      <c r="A145" s="7" t="s">
        <v>37</v>
      </c>
      <c r="B145" s="8">
        <v>6.9</v>
      </c>
    </row>
    <row r="146" spans="1:2" x14ac:dyDescent="0.3">
      <c r="A146" s="9" t="s">
        <v>37</v>
      </c>
      <c r="B146" s="10">
        <v>6.1</v>
      </c>
    </row>
    <row r="147" spans="1:2" x14ac:dyDescent="0.3">
      <c r="A147" s="7" t="s">
        <v>37</v>
      </c>
      <c r="B147" s="8">
        <v>5.5</v>
      </c>
    </row>
    <row r="148" spans="1:2" x14ac:dyDescent="0.3">
      <c r="A148" s="9" t="s">
        <v>37</v>
      </c>
      <c r="B148" s="10">
        <v>6.6</v>
      </c>
    </row>
    <row r="149" spans="1:2" x14ac:dyDescent="0.3">
      <c r="A149" s="7" t="s">
        <v>37</v>
      </c>
      <c r="B149" s="8">
        <v>6.1</v>
      </c>
    </row>
    <row r="150" spans="1:2" x14ac:dyDescent="0.3">
      <c r="A150" s="9" t="s">
        <v>37</v>
      </c>
      <c r="B150" s="10">
        <v>6.3</v>
      </c>
    </row>
    <row r="151" spans="1:2" x14ac:dyDescent="0.3">
      <c r="A151" s="7" t="s">
        <v>37</v>
      </c>
      <c r="B151" s="8">
        <v>7.2</v>
      </c>
    </row>
    <row r="152" spans="1:2" x14ac:dyDescent="0.3">
      <c r="A152" s="9" t="s">
        <v>37</v>
      </c>
      <c r="B152" s="10">
        <v>7.4</v>
      </c>
    </row>
    <row r="153" spans="1:2" x14ac:dyDescent="0.3">
      <c r="A153" s="7" t="s">
        <v>37</v>
      </c>
      <c r="B153" s="8">
        <v>7.3</v>
      </c>
    </row>
    <row r="154" spans="1:2" x14ac:dyDescent="0.3">
      <c r="A154" s="9" t="s">
        <v>37</v>
      </c>
      <c r="B154" s="10">
        <v>6.1</v>
      </c>
    </row>
    <row r="155" spans="1:2" x14ac:dyDescent="0.3">
      <c r="A155" s="7" t="s">
        <v>37</v>
      </c>
      <c r="B155" s="8">
        <v>7.7</v>
      </c>
    </row>
    <row r="156" spans="1:2" x14ac:dyDescent="0.3">
      <c r="A156" s="9" t="s">
        <v>37</v>
      </c>
      <c r="B156" s="10">
        <v>6.1</v>
      </c>
    </row>
    <row r="157" spans="1:2" x14ac:dyDescent="0.3">
      <c r="A157" s="7" t="s">
        <v>37</v>
      </c>
      <c r="B157" s="8">
        <v>8</v>
      </c>
    </row>
    <row r="158" spans="1:2" x14ac:dyDescent="0.3">
      <c r="A158" s="9" t="s">
        <v>37</v>
      </c>
      <c r="B158" s="10">
        <v>7.3</v>
      </c>
    </row>
    <row r="159" spans="1:2" x14ac:dyDescent="0.3">
      <c r="A159" s="7" t="s">
        <v>37</v>
      </c>
      <c r="B159" s="8">
        <v>7.9</v>
      </c>
    </row>
    <row r="160" spans="1:2" x14ac:dyDescent="0.3">
      <c r="A160" s="9" t="s">
        <v>37</v>
      </c>
      <c r="B160" s="10">
        <v>5.5</v>
      </c>
    </row>
    <row r="161" spans="1:2" x14ac:dyDescent="0.3">
      <c r="A161" s="7" t="s">
        <v>37</v>
      </c>
      <c r="B161" s="8">
        <v>5</v>
      </c>
    </row>
    <row r="162" spans="1:2" x14ac:dyDescent="0.3">
      <c r="A162" s="9" t="s">
        <v>37</v>
      </c>
      <c r="B162" s="10">
        <v>7.7</v>
      </c>
    </row>
    <row r="163" spans="1:2" x14ac:dyDescent="0.3">
      <c r="A163" s="7" t="s">
        <v>37</v>
      </c>
      <c r="B163" s="8">
        <v>6.6</v>
      </c>
    </row>
    <row r="164" spans="1:2" x14ac:dyDescent="0.3">
      <c r="A164" s="9" t="s">
        <v>37</v>
      </c>
      <c r="B164" s="10">
        <v>5.7</v>
      </c>
    </row>
    <row r="165" spans="1:2" x14ac:dyDescent="0.3">
      <c r="A165" s="7" t="s">
        <v>37</v>
      </c>
      <c r="B165" s="8">
        <v>5.8</v>
      </c>
    </row>
    <row r="166" spans="1:2" x14ac:dyDescent="0.3">
      <c r="A166" s="9" t="s">
        <v>37</v>
      </c>
      <c r="B166" s="10">
        <v>6</v>
      </c>
    </row>
    <row r="167" spans="1:2" x14ac:dyDescent="0.3">
      <c r="A167" s="7" t="s">
        <v>37</v>
      </c>
      <c r="B167" s="8">
        <v>6.4</v>
      </c>
    </row>
    <row r="168" spans="1:2" x14ac:dyDescent="0.3">
      <c r="A168" s="9" t="s">
        <v>37</v>
      </c>
      <c r="B168" s="10">
        <v>6.9</v>
      </c>
    </row>
    <row r="169" spans="1:2" x14ac:dyDescent="0.3">
      <c r="A169" s="7" t="s">
        <v>37</v>
      </c>
      <c r="B169" s="8">
        <v>6.4</v>
      </c>
    </row>
    <row r="170" spans="1:2" x14ac:dyDescent="0.3">
      <c r="A170" s="9" t="s">
        <v>37</v>
      </c>
      <c r="B170" s="10">
        <v>7.4</v>
      </c>
    </row>
    <row r="171" spans="1:2" x14ac:dyDescent="0.3">
      <c r="A171" s="7" t="s">
        <v>37</v>
      </c>
      <c r="B171" s="8">
        <v>5.5</v>
      </c>
    </row>
    <row r="172" spans="1:2" x14ac:dyDescent="0.3">
      <c r="A172" s="9" t="s">
        <v>37</v>
      </c>
      <c r="B172" s="10">
        <v>5.9</v>
      </c>
    </row>
    <row r="173" spans="1:2" x14ac:dyDescent="0.3">
      <c r="A173" s="7" t="s">
        <v>37</v>
      </c>
      <c r="B173" s="8">
        <v>6.8</v>
      </c>
    </row>
    <row r="174" spans="1:2" x14ac:dyDescent="0.3">
      <c r="A174" s="9" t="s">
        <v>37</v>
      </c>
      <c r="B174" s="10">
        <v>6.8</v>
      </c>
    </row>
    <row r="175" spans="1:2" x14ac:dyDescent="0.3">
      <c r="A175" s="7" t="s">
        <v>37</v>
      </c>
      <c r="B175" s="8">
        <v>8.1</v>
      </c>
    </row>
    <row r="176" spans="1:2" x14ac:dyDescent="0.3">
      <c r="A176" s="9" t="s">
        <v>37</v>
      </c>
      <c r="B176" s="10">
        <v>6.5</v>
      </c>
    </row>
    <row r="177" spans="1:2" x14ac:dyDescent="0.3">
      <c r="A177" s="7" t="s">
        <v>37</v>
      </c>
      <c r="B177" s="8">
        <v>7.2</v>
      </c>
    </row>
    <row r="178" spans="1:2" x14ac:dyDescent="0.3">
      <c r="A178" s="9" t="s">
        <v>37</v>
      </c>
      <c r="B178" s="10">
        <v>6.7</v>
      </c>
    </row>
    <row r="179" spans="1:2" x14ac:dyDescent="0.3">
      <c r="A179" s="7" t="s">
        <v>37</v>
      </c>
      <c r="B179" s="8">
        <v>8.1</v>
      </c>
    </row>
    <row r="180" spans="1:2" x14ac:dyDescent="0.3">
      <c r="A180" s="9" t="s">
        <v>37</v>
      </c>
      <c r="B180" s="10">
        <v>7.6</v>
      </c>
    </row>
    <row r="181" spans="1:2" x14ac:dyDescent="0.3">
      <c r="A181" s="7" t="s">
        <v>37</v>
      </c>
      <c r="B181" s="8">
        <v>7.4</v>
      </c>
    </row>
    <row r="182" spans="1:2" x14ac:dyDescent="0.3">
      <c r="A182" s="9" t="s">
        <v>37</v>
      </c>
      <c r="B182" s="10">
        <v>7.6</v>
      </c>
    </row>
    <row r="183" spans="1:2" x14ac:dyDescent="0.3">
      <c r="A183" s="7" t="s">
        <v>37</v>
      </c>
      <c r="B183" s="8">
        <v>6.7</v>
      </c>
    </row>
    <row r="184" spans="1:2" x14ac:dyDescent="0.3">
      <c r="A184" s="9" t="s">
        <v>37</v>
      </c>
      <c r="B184" s="10">
        <v>6.5</v>
      </c>
    </row>
    <row r="185" spans="1:2" x14ac:dyDescent="0.3">
      <c r="A185" s="7" t="s">
        <v>37</v>
      </c>
      <c r="B185" s="8">
        <v>6.6</v>
      </c>
    </row>
    <row r="186" spans="1:2" x14ac:dyDescent="0.3">
      <c r="A186" s="9" t="s">
        <v>37</v>
      </c>
      <c r="B186" s="10">
        <v>6.7</v>
      </c>
    </row>
    <row r="187" spans="1:2" x14ac:dyDescent="0.3">
      <c r="A187" s="7" t="s">
        <v>37</v>
      </c>
      <c r="B187" s="8">
        <v>6.4</v>
      </c>
    </row>
    <row r="188" spans="1:2" x14ac:dyDescent="0.3">
      <c r="A188" s="9" t="s">
        <v>37</v>
      </c>
      <c r="B188" s="10">
        <v>5.8</v>
      </c>
    </row>
    <row r="189" spans="1:2" x14ac:dyDescent="0.3">
      <c r="A189" s="7" t="s">
        <v>37</v>
      </c>
      <c r="B189" s="8">
        <v>7.4</v>
      </c>
    </row>
    <row r="190" spans="1:2" x14ac:dyDescent="0.3">
      <c r="A190" s="9" t="s">
        <v>37</v>
      </c>
      <c r="B190" s="10">
        <v>7.8</v>
      </c>
    </row>
    <row r="191" spans="1:2" x14ac:dyDescent="0.3">
      <c r="A191" s="7" t="s">
        <v>37</v>
      </c>
      <c r="B191" s="8">
        <v>6.6</v>
      </c>
    </row>
    <row r="192" spans="1:2" x14ac:dyDescent="0.3">
      <c r="A192" s="9" t="s">
        <v>37</v>
      </c>
      <c r="B192" s="10">
        <v>4.9000000000000004</v>
      </c>
    </row>
    <row r="193" spans="1:2" x14ac:dyDescent="0.3">
      <c r="A193" s="7" t="s">
        <v>37</v>
      </c>
      <c r="B193" s="8">
        <v>6.5</v>
      </c>
    </row>
    <row r="194" spans="1:2" x14ac:dyDescent="0.3">
      <c r="A194" s="9" t="s">
        <v>37</v>
      </c>
      <c r="B194" s="10">
        <v>6.2</v>
      </c>
    </row>
    <row r="195" spans="1:2" x14ac:dyDescent="0.3">
      <c r="A195" s="7" t="s">
        <v>37</v>
      </c>
      <c r="B195" s="8">
        <v>7.3</v>
      </c>
    </row>
    <row r="196" spans="1:2" x14ac:dyDescent="0.3">
      <c r="A196" s="9" t="s">
        <v>37</v>
      </c>
      <c r="B196" s="10">
        <v>7.5</v>
      </c>
    </row>
    <row r="197" spans="1:2" x14ac:dyDescent="0.3">
      <c r="A197" s="7" t="s">
        <v>37</v>
      </c>
      <c r="B197" s="8">
        <v>5.6</v>
      </c>
    </row>
    <row r="198" spans="1:2" x14ac:dyDescent="0.3">
      <c r="A198" s="9" t="s">
        <v>37</v>
      </c>
      <c r="B198" s="10">
        <v>8.1</v>
      </c>
    </row>
    <row r="199" spans="1:2" x14ac:dyDescent="0.3">
      <c r="A199" s="7" t="s">
        <v>37</v>
      </c>
      <c r="B199" s="8">
        <v>6.7</v>
      </c>
    </row>
    <row r="200" spans="1:2" x14ac:dyDescent="0.3">
      <c r="A200" s="9" t="s">
        <v>37</v>
      </c>
      <c r="B200" s="10">
        <v>6.6</v>
      </c>
    </row>
    <row r="201" spans="1:2" x14ac:dyDescent="0.3">
      <c r="A201" s="7" t="s">
        <v>37</v>
      </c>
      <c r="B201" s="8">
        <v>6.4</v>
      </c>
    </row>
    <row r="202" spans="1:2" x14ac:dyDescent="0.3">
      <c r="A202" s="9" t="s">
        <v>37</v>
      </c>
      <c r="B202" s="10">
        <v>7.5</v>
      </c>
    </row>
    <row r="203" spans="1:2" x14ac:dyDescent="0.3">
      <c r="A203" s="7" t="s">
        <v>37</v>
      </c>
      <c r="B203" s="8">
        <v>7.3</v>
      </c>
    </row>
    <row r="204" spans="1:2" x14ac:dyDescent="0.3">
      <c r="A204" s="9" t="s">
        <v>37</v>
      </c>
      <c r="B204" s="10">
        <v>7.5</v>
      </c>
    </row>
    <row r="205" spans="1:2" x14ac:dyDescent="0.3">
      <c r="A205" s="7" t="s">
        <v>37</v>
      </c>
      <c r="B205" s="8">
        <v>5.8</v>
      </c>
    </row>
    <row r="206" spans="1:2" x14ac:dyDescent="0.3">
      <c r="A206" s="9" t="s">
        <v>37</v>
      </c>
      <c r="B206" s="10">
        <v>7.5</v>
      </c>
    </row>
    <row r="207" spans="1:2" x14ac:dyDescent="0.3">
      <c r="A207" s="7" t="s">
        <v>37</v>
      </c>
      <c r="B207" s="8">
        <v>6.6</v>
      </c>
    </row>
    <row r="208" spans="1:2" x14ac:dyDescent="0.3">
      <c r="A208" s="9" t="s">
        <v>37</v>
      </c>
      <c r="B208" s="10">
        <v>6.7</v>
      </c>
    </row>
    <row r="209" spans="1:2" x14ac:dyDescent="0.3">
      <c r="A209" s="7" t="s">
        <v>37</v>
      </c>
      <c r="B209" s="8">
        <v>3.7</v>
      </c>
    </row>
    <row r="210" spans="1:2" x14ac:dyDescent="0.3">
      <c r="A210" s="9" t="s">
        <v>37</v>
      </c>
      <c r="B210" s="10">
        <v>6</v>
      </c>
    </row>
    <row r="211" spans="1:2" x14ac:dyDescent="0.3">
      <c r="A211" s="7" t="s">
        <v>37</v>
      </c>
      <c r="B211" s="8">
        <v>6.4</v>
      </c>
    </row>
    <row r="212" spans="1:2" x14ac:dyDescent="0.3">
      <c r="A212" s="9" t="s">
        <v>37</v>
      </c>
      <c r="B212" s="10">
        <v>6.1</v>
      </c>
    </row>
    <row r="213" spans="1:2" x14ac:dyDescent="0.3">
      <c r="A213" s="7" t="s">
        <v>37</v>
      </c>
      <c r="B213" s="8">
        <v>6.4</v>
      </c>
    </row>
    <row r="214" spans="1:2" x14ac:dyDescent="0.3">
      <c r="A214" s="9" t="s">
        <v>37</v>
      </c>
      <c r="B214" s="10">
        <v>5.6</v>
      </c>
    </row>
    <row r="215" spans="1:2" x14ac:dyDescent="0.3">
      <c r="A215" s="7" t="s">
        <v>37</v>
      </c>
      <c r="B215" s="8">
        <v>8</v>
      </c>
    </row>
    <row r="216" spans="1:2" x14ac:dyDescent="0.3">
      <c r="A216" s="9" t="s">
        <v>37</v>
      </c>
      <c r="B216" s="10">
        <v>5.2</v>
      </c>
    </row>
    <row r="217" spans="1:2" x14ac:dyDescent="0.3">
      <c r="A217" s="7" t="s">
        <v>37</v>
      </c>
      <c r="B217" s="8">
        <v>7.1</v>
      </c>
    </row>
    <row r="218" spans="1:2" x14ac:dyDescent="0.3">
      <c r="A218" s="9" t="s">
        <v>37</v>
      </c>
      <c r="B218" s="10">
        <v>4.8</v>
      </c>
    </row>
    <row r="219" spans="1:2" x14ac:dyDescent="0.3">
      <c r="A219" s="7" t="s">
        <v>37</v>
      </c>
      <c r="B219" s="8">
        <v>7</v>
      </c>
    </row>
    <row r="220" spans="1:2" x14ac:dyDescent="0.3">
      <c r="A220" s="9" t="s">
        <v>37</v>
      </c>
      <c r="B220" s="10">
        <v>5.4</v>
      </c>
    </row>
    <row r="221" spans="1:2" x14ac:dyDescent="0.3">
      <c r="A221" s="7" t="s">
        <v>37</v>
      </c>
      <c r="B221" s="8">
        <v>6.6</v>
      </c>
    </row>
    <row r="222" spans="1:2" x14ac:dyDescent="0.3">
      <c r="A222" s="9" t="s">
        <v>37</v>
      </c>
      <c r="B222" s="10">
        <v>6.7</v>
      </c>
    </row>
    <row r="223" spans="1:2" x14ac:dyDescent="0.3">
      <c r="A223" s="7" t="s">
        <v>37</v>
      </c>
      <c r="B223" s="8">
        <v>6.2</v>
      </c>
    </row>
    <row r="224" spans="1:2" x14ac:dyDescent="0.3">
      <c r="A224" s="9" t="s">
        <v>37</v>
      </c>
      <c r="B224" s="10">
        <v>6.1</v>
      </c>
    </row>
    <row r="225" spans="1:2" x14ac:dyDescent="0.3">
      <c r="A225" s="7" t="s">
        <v>37</v>
      </c>
      <c r="B225" s="8">
        <v>5.3</v>
      </c>
    </row>
    <row r="226" spans="1:2" x14ac:dyDescent="0.3">
      <c r="A226" s="9" t="s">
        <v>37</v>
      </c>
      <c r="B226" s="10">
        <v>6.3</v>
      </c>
    </row>
    <row r="227" spans="1:2" x14ac:dyDescent="0.3">
      <c r="A227" s="7" t="s">
        <v>37</v>
      </c>
      <c r="B227" s="8">
        <v>7</v>
      </c>
    </row>
    <row r="228" spans="1:2" x14ac:dyDescent="0.3">
      <c r="A228" s="9" t="s">
        <v>37</v>
      </c>
      <c r="B228" s="10">
        <v>7.6</v>
      </c>
    </row>
    <row r="229" spans="1:2" x14ac:dyDescent="0.3">
      <c r="A229" s="7" t="s">
        <v>37</v>
      </c>
      <c r="B229" s="8">
        <v>6.7</v>
      </c>
    </row>
    <row r="230" spans="1:2" x14ac:dyDescent="0.3">
      <c r="A230" s="9" t="s">
        <v>37</v>
      </c>
      <c r="B230" s="10">
        <v>8.1</v>
      </c>
    </row>
    <row r="231" spans="1:2" x14ac:dyDescent="0.3">
      <c r="A231" s="7" t="s">
        <v>37</v>
      </c>
      <c r="B231" s="8">
        <v>6.7</v>
      </c>
    </row>
    <row r="232" spans="1:2" x14ac:dyDescent="0.3">
      <c r="A232" s="9" t="s">
        <v>37</v>
      </c>
      <c r="B232" s="10">
        <v>6.5</v>
      </c>
    </row>
    <row r="233" spans="1:2" x14ac:dyDescent="0.3">
      <c r="A233" s="7" t="s">
        <v>37</v>
      </c>
      <c r="B233" s="8">
        <v>7.3</v>
      </c>
    </row>
    <row r="234" spans="1:2" x14ac:dyDescent="0.3">
      <c r="A234" s="9" t="s">
        <v>37</v>
      </c>
      <c r="B234" s="10">
        <v>6</v>
      </c>
    </row>
    <row r="235" spans="1:2" x14ac:dyDescent="0.3">
      <c r="A235" s="7" t="s">
        <v>37</v>
      </c>
      <c r="B235" s="8">
        <v>6.1</v>
      </c>
    </row>
    <row r="236" spans="1:2" x14ac:dyDescent="0.3">
      <c r="A236" s="9" t="s">
        <v>37</v>
      </c>
      <c r="B236" s="10">
        <v>5.9</v>
      </c>
    </row>
    <row r="237" spans="1:2" x14ac:dyDescent="0.3">
      <c r="A237" s="7" t="s">
        <v>37</v>
      </c>
      <c r="B237" s="8">
        <v>7.8</v>
      </c>
    </row>
    <row r="238" spans="1:2" x14ac:dyDescent="0.3">
      <c r="A238" s="9" t="s">
        <v>37</v>
      </c>
      <c r="B238" s="10">
        <v>5.8</v>
      </c>
    </row>
    <row r="239" spans="1:2" x14ac:dyDescent="0.3">
      <c r="A239" s="7" t="s">
        <v>37</v>
      </c>
      <c r="B239" s="8">
        <v>6.3</v>
      </c>
    </row>
    <row r="240" spans="1:2" x14ac:dyDescent="0.3">
      <c r="A240" s="9" t="s">
        <v>37</v>
      </c>
      <c r="B240" s="10">
        <v>4.3</v>
      </c>
    </row>
    <row r="241" spans="1:2" x14ac:dyDescent="0.3">
      <c r="A241" s="7" t="s">
        <v>37</v>
      </c>
      <c r="B241" s="8">
        <v>6.4</v>
      </c>
    </row>
    <row r="242" spans="1:2" x14ac:dyDescent="0.3">
      <c r="A242" s="9" t="s">
        <v>37</v>
      </c>
      <c r="B242" s="10">
        <v>6.1</v>
      </c>
    </row>
    <row r="243" spans="1:2" x14ac:dyDescent="0.3">
      <c r="A243" s="7" t="s">
        <v>37</v>
      </c>
      <c r="B243" s="8">
        <v>6.5</v>
      </c>
    </row>
    <row r="244" spans="1:2" x14ac:dyDescent="0.3">
      <c r="A244" s="9" t="s">
        <v>37</v>
      </c>
      <c r="B244" s="10">
        <v>7.1</v>
      </c>
    </row>
    <row r="245" spans="1:2" x14ac:dyDescent="0.3">
      <c r="A245" s="7" t="s">
        <v>37</v>
      </c>
      <c r="B245" s="8">
        <v>6.4</v>
      </c>
    </row>
    <row r="246" spans="1:2" x14ac:dyDescent="0.3">
      <c r="A246" s="9" t="s">
        <v>37</v>
      </c>
      <c r="B246" s="10">
        <v>6.5</v>
      </c>
    </row>
    <row r="247" spans="1:2" x14ac:dyDescent="0.3">
      <c r="A247" s="7" t="s">
        <v>37</v>
      </c>
      <c r="B247" s="8">
        <v>6.3</v>
      </c>
    </row>
    <row r="248" spans="1:2" x14ac:dyDescent="0.3">
      <c r="A248" s="9" t="s">
        <v>37</v>
      </c>
      <c r="B248" s="10">
        <v>7.5</v>
      </c>
    </row>
    <row r="249" spans="1:2" x14ac:dyDescent="0.3">
      <c r="A249" s="7" t="s">
        <v>37</v>
      </c>
      <c r="B249" s="8">
        <v>4.9000000000000004</v>
      </c>
    </row>
    <row r="250" spans="1:2" x14ac:dyDescent="0.3">
      <c r="A250" s="9" t="s">
        <v>37</v>
      </c>
      <c r="B250" s="10">
        <v>5.8</v>
      </c>
    </row>
    <row r="251" spans="1:2" x14ac:dyDescent="0.3">
      <c r="A251" s="7" t="s">
        <v>37</v>
      </c>
      <c r="B251" s="8">
        <v>6.2</v>
      </c>
    </row>
    <row r="252" spans="1:2" x14ac:dyDescent="0.3">
      <c r="A252" s="9" t="s">
        <v>37</v>
      </c>
      <c r="B252" s="10">
        <v>5.5</v>
      </c>
    </row>
    <row r="253" spans="1:2" x14ac:dyDescent="0.3">
      <c r="A253" s="7" t="s">
        <v>37</v>
      </c>
      <c r="B253" s="8">
        <v>5.4</v>
      </c>
    </row>
    <row r="254" spans="1:2" x14ac:dyDescent="0.3">
      <c r="A254" s="9" t="s">
        <v>37</v>
      </c>
      <c r="B254" s="10">
        <v>5.8</v>
      </c>
    </row>
    <row r="255" spans="1:2" x14ac:dyDescent="0.3">
      <c r="A255" s="7" t="s">
        <v>37</v>
      </c>
      <c r="B255" s="8">
        <v>7.1</v>
      </c>
    </row>
    <row r="256" spans="1:2" x14ac:dyDescent="0.3">
      <c r="A256" s="9" t="s">
        <v>37</v>
      </c>
      <c r="B256" s="10">
        <v>5.4</v>
      </c>
    </row>
    <row r="257" spans="1:2" x14ac:dyDescent="0.3">
      <c r="A257" s="7" t="s">
        <v>37</v>
      </c>
      <c r="B257" s="8">
        <v>3.7</v>
      </c>
    </row>
    <row r="258" spans="1:2" x14ac:dyDescent="0.3">
      <c r="A258" s="9" t="s">
        <v>37</v>
      </c>
      <c r="B258" s="10">
        <v>6.7</v>
      </c>
    </row>
    <row r="259" spans="1:2" x14ac:dyDescent="0.3">
      <c r="A259" s="7" t="s">
        <v>37</v>
      </c>
      <c r="B259" s="8">
        <v>7.2</v>
      </c>
    </row>
    <row r="260" spans="1:2" x14ac:dyDescent="0.3">
      <c r="A260" s="9" t="s">
        <v>37</v>
      </c>
      <c r="B260" s="10">
        <v>8.8000000000000007</v>
      </c>
    </row>
    <row r="261" spans="1:2" x14ac:dyDescent="0.3">
      <c r="A261" s="7" t="s">
        <v>37</v>
      </c>
      <c r="B261" s="8">
        <v>5.8</v>
      </c>
    </row>
    <row r="262" spans="1:2" x14ac:dyDescent="0.3">
      <c r="A262" s="9" t="s">
        <v>37</v>
      </c>
      <c r="B262" s="10">
        <v>6.8</v>
      </c>
    </row>
    <row r="263" spans="1:2" x14ac:dyDescent="0.3">
      <c r="A263" s="7" t="s">
        <v>37</v>
      </c>
      <c r="B263" s="8">
        <v>3.8</v>
      </c>
    </row>
    <row r="264" spans="1:2" x14ac:dyDescent="0.3">
      <c r="A264" s="9" t="s">
        <v>37</v>
      </c>
      <c r="B264" s="10">
        <v>7.1</v>
      </c>
    </row>
    <row r="265" spans="1:2" x14ac:dyDescent="0.3">
      <c r="A265" s="7" t="s">
        <v>37</v>
      </c>
      <c r="B265" s="8">
        <v>7.2</v>
      </c>
    </row>
    <row r="266" spans="1:2" x14ac:dyDescent="0.3">
      <c r="A266" s="9" t="s">
        <v>37</v>
      </c>
      <c r="B266" s="10">
        <v>5.9</v>
      </c>
    </row>
    <row r="267" spans="1:2" x14ac:dyDescent="0.3">
      <c r="A267" s="7" t="s">
        <v>37</v>
      </c>
      <c r="B267" s="8">
        <v>7.1</v>
      </c>
    </row>
    <row r="268" spans="1:2" x14ac:dyDescent="0.3">
      <c r="A268" s="9" t="s">
        <v>37</v>
      </c>
      <c r="B268" s="10">
        <v>8.1</v>
      </c>
    </row>
    <row r="269" spans="1:2" x14ac:dyDescent="0.3">
      <c r="A269" s="7" t="s">
        <v>37</v>
      </c>
      <c r="B269" s="8">
        <v>6.9</v>
      </c>
    </row>
    <row r="270" spans="1:2" x14ac:dyDescent="0.3">
      <c r="A270" s="9" t="s">
        <v>37</v>
      </c>
      <c r="B270" s="10">
        <v>4.4000000000000004</v>
      </c>
    </row>
    <row r="271" spans="1:2" x14ac:dyDescent="0.3">
      <c r="A271" s="7" t="s">
        <v>37</v>
      </c>
      <c r="B271" s="8">
        <v>6.5</v>
      </c>
    </row>
    <row r="272" spans="1:2" x14ac:dyDescent="0.3">
      <c r="A272" s="9" t="s">
        <v>37</v>
      </c>
      <c r="B272" s="10">
        <v>8.5</v>
      </c>
    </row>
    <row r="273" spans="1:2" x14ac:dyDescent="0.3">
      <c r="A273" s="7" t="s">
        <v>37</v>
      </c>
      <c r="B273" s="8">
        <v>7.7</v>
      </c>
    </row>
    <row r="274" spans="1:2" x14ac:dyDescent="0.3">
      <c r="A274" s="9" t="s">
        <v>37</v>
      </c>
      <c r="B274" s="10">
        <v>7.4</v>
      </c>
    </row>
    <row r="275" spans="1:2" x14ac:dyDescent="0.3">
      <c r="A275" s="7" t="s">
        <v>37</v>
      </c>
      <c r="B275" s="8">
        <v>8</v>
      </c>
    </row>
    <row r="276" spans="1:2" x14ac:dyDescent="0.3">
      <c r="A276" s="9" t="s">
        <v>37</v>
      </c>
      <c r="B276" s="10">
        <v>5.7</v>
      </c>
    </row>
    <row r="277" spans="1:2" x14ac:dyDescent="0.3">
      <c r="A277" s="7" t="s">
        <v>37</v>
      </c>
      <c r="B277" s="8">
        <v>8.5</v>
      </c>
    </row>
    <row r="278" spans="1:2" x14ac:dyDescent="0.3">
      <c r="A278" s="9" t="s">
        <v>37</v>
      </c>
      <c r="B278" s="10">
        <v>7</v>
      </c>
    </row>
    <row r="279" spans="1:2" x14ac:dyDescent="0.3">
      <c r="A279" s="7" t="s">
        <v>37</v>
      </c>
      <c r="B279" s="8">
        <v>7.8</v>
      </c>
    </row>
    <row r="280" spans="1:2" x14ac:dyDescent="0.3">
      <c r="A280" s="9" t="s">
        <v>37</v>
      </c>
      <c r="B280" s="10">
        <v>7.2</v>
      </c>
    </row>
    <row r="281" spans="1:2" x14ac:dyDescent="0.3">
      <c r="A281" s="7" t="s">
        <v>37</v>
      </c>
      <c r="B281" s="8">
        <v>6.4</v>
      </c>
    </row>
    <row r="282" spans="1:2" x14ac:dyDescent="0.3">
      <c r="A282" s="9" t="s">
        <v>37</v>
      </c>
      <c r="B282" s="10">
        <v>5.5</v>
      </c>
    </row>
    <row r="283" spans="1:2" x14ac:dyDescent="0.3">
      <c r="A283" s="7" t="s">
        <v>37</v>
      </c>
      <c r="B283" s="8">
        <v>6.7</v>
      </c>
    </row>
    <row r="284" spans="1:2" x14ac:dyDescent="0.3">
      <c r="A284" s="9" t="s">
        <v>37</v>
      </c>
      <c r="B284" s="10">
        <v>6.1</v>
      </c>
    </row>
    <row r="285" spans="1:2" x14ac:dyDescent="0.3">
      <c r="A285" s="7" t="s">
        <v>37</v>
      </c>
      <c r="B285" s="8">
        <v>8.5</v>
      </c>
    </row>
    <row r="286" spans="1:2" x14ac:dyDescent="0.3">
      <c r="A286" s="9" t="s">
        <v>37</v>
      </c>
      <c r="B286" s="10">
        <v>6.9</v>
      </c>
    </row>
    <row r="287" spans="1:2" x14ac:dyDescent="0.3">
      <c r="A287" s="7" t="s">
        <v>37</v>
      </c>
      <c r="B287" s="8">
        <v>7.3</v>
      </c>
    </row>
    <row r="288" spans="1:2" x14ac:dyDescent="0.3">
      <c r="A288" s="9" t="s">
        <v>37</v>
      </c>
      <c r="B288" s="10">
        <v>6.7</v>
      </c>
    </row>
    <row r="289" spans="1:2" x14ac:dyDescent="0.3">
      <c r="A289" s="7" t="s">
        <v>37</v>
      </c>
      <c r="B289" s="8">
        <v>6.9</v>
      </c>
    </row>
    <row r="290" spans="1:2" x14ac:dyDescent="0.3">
      <c r="A290" s="9" t="s">
        <v>37</v>
      </c>
      <c r="B290" s="10">
        <v>5.0999999999999996</v>
      </c>
    </row>
    <row r="291" spans="1:2" x14ac:dyDescent="0.3">
      <c r="A291" s="7" t="s">
        <v>37</v>
      </c>
      <c r="B291" s="8">
        <v>6.8</v>
      </c>
    </row>
    <row r="292" spans="1:2" x14ac:dyDescent="0.3">
      <c r="A292" s="9" t="s">
        <v>37</v>
      </c>
      <c r="B292" s="10">
        <v>6.7</v>
      </c>
    </row>
    <row r="293" spans="1:2" x14ac:dyDescent="0.3">
      <c r="A293" s="7" t="s">
        <v>37</v>
      </c>
      <c r="B293" s="8">
        <v>6</v>
      </c>
    </row>
    <row r="294" spans="1:2" x14ac:dyDescent="0.3">
      <c r="A294" s="9" t="s">
        <v>37</v>
      </c>
      <c r="B294" s="10">
        <v>5.7</v>
      </c>
    </row>
    <row r="295" spans="1:2" x14ac:dyDescent="0.3">
      <c r="A295" s="7" t="s">
        <v>37</v>
      </c>
      <c r="B295" s="8">
        <v>8</v>
      </c>
    </row>
    <row r="296" spans="1:2" x14ac:dyDescent="0.3">
      <c r="A296" s="9" t="s">
        <v>37</v>
      </c>
      <c r="B296" s="10">
        <v>8.1999999999999993</v>
      </c>
    </row>
    <row r="297" spans="1:2" x14ac:dyDescent="0.3">
      <c r="A297" s="7" t="s">
        <v>37</v>
      </c>
      <c r="B297" s="8">
        <v>5.4</v>
      </c>
    </row>
    <row r="298" spans="1:2" x14ac:dyDescent="0.3">
      <c r="A298" s="9" t="s">
        <v>37</v>
      </c>
      <c r="B298" s="10">
        <v>7.2</v>
      </c>
    </row>
    <row r="299" spans="1:2" x14ac:dyDescent="0.3">
      <c r="A299" s="7" t="s">
        <v>37</v>
      </c>
      <c r="B299" s="8">
        <v>7.5</v>
      </c>
    </row>
    <row r="300" spans="1:2" x14ac:dyDescent="0.3">
      <c r="A300" s="9" t="s">
        <v>37</v>
      </c>
      <c r="B300" s="10">
        <v>7</v>
      </c>
    </row>
    <row r="301" spans="1:2" x14ac:dyDescent="0.3">
      <c r="A301" s="7" t="s">
        <v>37</v>
      </c>
      <c r="B301" s="8">
        <v>3.3</v>
      </c>
    </row>
    <row r="302" spans="1:2" x14ac:dyDescent="0.3">
      <c r="A302" s="9" t="s">
        <v>37</v>
      </c>
      <c r="B302" s="10">
        <v>6</v>
      </c>
    </row>
    <row r="303" spans="1:2" x14ac:dyDescent="0.3">
      <c r="A303" s="7" t="s">
        <v>37</v>
      </c>
      <c r="B303" s="8">
        <v>7.1</v>
      </c>
    </row>
    <row r="304" spans="1:2" x14ac:dyDescent="0.3">
      <c r="A304" s="9" t="s">
        <v>37</v>
      </c>
      <c r="B304" s="10">
        <v>5.4</v>
      </c>
    </row>
    <row r="305" spans="1:2" x14ac:dyDescent="0.3">
      <c r="A305" s="7" t="s">
        <v>37</v>
      </c>
      <c r="B305" s="8">
        <v>6.1</v>
      </c>
    </row>
    <row r="306" spans="1:2" x14ac:dyDescent="0.3">
      <c r="A306" s="9" t="s">
        <v>37</v>
      </c>
      <c r="B306" s="10">
        <v>5.3</v>
      </c>
    </row>
    <row r="307" spans="1:2" x14ac:dyDescent="0.3">
      <c r="A307" s="7" t="s">
        <v>37</v>
      </c>
      <c r="B307" s="8">
        <v>2.2000000000000002</v>
      </c>
    </row>
    <row r="308" spans="1:2" x14ac:dyDescent="0.3">
      <c r="A308" s="9" t="s">
        <v>37</v>
      </c>
      <c r="B308" s="10">
        <v>7</v>
      </c>
    </row>
    <row r="309" spans="1:2" x14ac:dyDescent="0.3">
      <c r="A309" s="7" t="s">
        <v>37</v>
      </c>
      <c r="B309" s="8">
        <v>3.8</v>
      </c>
    </row>
    <row r="310" spans="1:2" x14ac:dyDescent="0.3">
      <c r="A310" s="9" t="s">
        <v>37</v>
      </c>
      <c r="B310" s="10">
        <v>6.9</v>
      </c>
    </row>
    <row r="311" spans="1:2" x14ac:dyDescent="0.3">
      <c r="A311" s="7" t="s">
        <v>37</v>
      </c>
      <c r="B311" s="8">
        <v>7.2</v>
      </c>
    </row>
    <row r="312" spans="1:2" x14ac:dyDescent="0.3">
      <c r="A312" s="9" t="s">
        <v>37</v>
      </c>
      <c r="B312" s="10">
        <v>7.3</v>
      </c>
    </row>
    <row r="313" spans="1:2" x14ac:dyDescent="0.3">
      <c r="A313" s="7" t="s">
        <v>37</v>
      </c>
      <c r="B313" s="8">
        <v>6.3</v>
      </c>
    </row>
    <row r="314" spans="1:2" x14ac:dyDescent="0.3">
      <c r="A314" s="9" t="s">
        <v>37</v>
      </c>
      <c r="B314" s="10">
        <v>7.5</v>
      </c>
    </row>
    <row r="315" spans="1:2" x14ac:dyDescent="0.3">
      <c r="A315" s="7" t="s">
        <v>1946</v>
      </c>
      <c r="B315" s="8">
        <v>7.6</v>
      </c>
    </row>
    <row r="316" spans="1:2" x14ac:dyDescent="0.3">
      <c r="A316" s="9" t="s">
        <v>37</v>
      </c>
      <c r="B316" s="10">
        <v>6.8</v>
      </c>
    </row>
    <row r="317" spans="1:2" x14ac:dyDescent="0.3">
      <c r="A317" s="7" t="s">
        <v>37</v>
      </c>
      <c r="B317" s="8">
        <v>5.2</v>
      </c>
    </row>
    <row r="318" spans="1:2" x14ac:dyDescent="0.3">
      <c r="A318" s="9" t="s">
        <v>37</v>
      </c>
      <c r="B318" s="10">
        <v>7.7</v>
      </c>
    </row>
    <row r="319" spans="1:2" x14ac:dyDescent="0.3">
      <c r="A319" s="7" t="s">
        <v>37</v>
      </c>
      <c r="B319" s="8">
        <v>6.2</v>
      </c>
    </row>
    <row r="320" spans="1:2" x14ac:dyDescent="0.3">
      <c r="A320" s="9" t="s">
        <v>37</v>
      </c>
      <c r="B320" s="10">
        <v>7.7</v>
      </c>
    </row>
    <row r="321" spans="1:2" x14ac:dyDescent="0.3">
      <c r="A321" s="7" t="s">
        <v>37</v>
      </c>
      <c r="B321" s="8">
        <v>4.3</v>
      </c>
    </row>
    <row r="322" spans="1:2" x14ac:dyDescent="0.3">
      <c r="A322" s="9" t="s">
        <v>37</v>
      </c>
      <c r="B322" s="10">
        <v>6.9</v>
      </c>
    </row>
    <row r="323" spans="1:2" x14ac:dyDescent="0.3">
      <c r="A323" s="7" t="s">
        <v>37</v>
      </c>
      <c r="B323" s="8">
        <v>6.6</v>
      </c>
    </row>
    <row r="324" spans="1:2" x14ac:dyDescent="0.3">
      <c r="A324" s="9" t="s">
        <v>37</v>
      </c>
      <c r="B324" s="10">
        <v>7</v>
      </c>
    </row>
    <row r="325" spans="1:2" x14ac:dyDescent="0.3">
      <c r="A325" s="7" t="s">
        <v>37</v>
      </c>
      <c r="B325" s="8">
        <v>6.7</v>
      </c>
    </row>
    <row r="326" spans="1:2" x14ac:dyDescent="0.3">
      <c r="A326" s="9" t="s">
        <v>37</v>
      </c>
      <c r="B326" s="10">
        <v>8.1999999999999993</v>
      </c>
    </row>
    <row r="327" spans="1:2" x14ac:dyDescent="0.3">
      <c r="A327" s="7" t="s">
        <v>37</v>
      </c>
      <c r="B327" s="8">
        <v>8.9</v>
      </c>
    </row>
    <row r="328" spans="1:2" x14ac:dyDescent="0.3">
      <c r="A328" s="9" t="s">
        <v>37</v>
      </c>
      <c r="B328" s="10">
        <v>8.6999999999999993</v>
      </c>
    </row>
    <row r="329" spans="1:2" x14ac:dyDescent="0.3">
      <c r="A329" s="7" t="s">
        <v>37</v>
      </c>
      <c r="B329" s="8">
        <v>5.5</v>
      </c>
    </row>
    <row r="330" spans="1:2" x14ac:dyDescent="0.3">
      <c r="A330" s="9" t="s">
        <v>37</v>
      </c>
      <c r="B330" s="10">
        <v>5.7</v>
      </c>
    </row>
    <row r="331" spans="1:2" x14ac:dyDescent="0.3">
      <c r="A331" s="7" t="s">
        <v>37</v>
      </c>
      <c r="B331" s="8">
        <v>6.3</v>
      </c>
    </row>
    <row r="332" spans="1:2" x14ac:dyDescent="0.3">
      <c r="A332" s="9" t="s">
        <v>37</v>
      </c>
      <c r="B332" s="10">
        <v>5.9</v>
      </c>
    </row>
    <row r="333" spans="1:2" x14ac:dyDescent="0.3">
      <c r="A333" s="7" t="s">
        <v>37</v>
      </c>
      <c r="B333" s="8">
        <v>7.6</v>
      </c>
    </row>
    <row r="334" spans="1:2" x14ac:dyDescent="0.3">
      <c r="A334" s="9" t="s">
        <v>37</v>
      </c>
      <c r="B334" s="10">
        <v>6.6</v>
      </c>
    </row>
    <row r="335" spans="1:2" x14ac:dyDescent="0.3">
      <c r="A335" s="7" t="s">
        <v>37</v>
      </c>
      <c r="B335" s="8">
        <v>5.3</v>
      </c>
    </row>
    <row r="336" spans="1:2" x14ac:dyDescent="0.3">
      <c r="A336" s="9" t="s">
        <v>37</v>
      </c>
      <c r="B336" s="10">
        <v>6</v>
      </c>
    </row>
    <row r="337" spans="1:2" x14ac:dyDescent="0.3">
      <c r="A337" s="7" t="s">
        <v>37</v>
      </c>
      <c r="B337" s="8">
        <v>8</v>
      </c>
    </row>
    <row r="338" spans="1:2" x14ac:dyDescent="0.3">
      <c r="A338" s="9" t="s">
        <v>37</v>
      </c>
      <c r="B338" s="10">
        <v>5.6</v>
      </c>
    </row>
    <row r="339" spans="1:2" x14ac:dyDescent="0.3">
      <c r="A339" s="7" t="s">
        <v>37</v>
      </c>
      <c r="B339" s="8">
        <v>5.9</v>
      </c>
    </row>
    <row r="340" spans="1:2" x14ac:dyDescent="0.3">
      <c r="A340" s="9" t="s">
        <v>37</v>
      </c>
      <c r="B340" s="10">
        <v>7.3</v>
      </c>
    </row>
    <row r="341" spans="1:2" x14ac:dyDescent="0.3">
      <c r="A341" s="7" t="s">
        <v>37</v>
      </c>
      <c r="B341" s="8">
        <v>7.9</v>
      </c>
    </row>
    <row r="342" spans="1:2" x14ac:dyDescent="0.3">
      <c r="A342" s="9" t="s">
        <v>37</v>
      </c>
      <c r="B342" s="10">
        <v>6.8</v>
      </c>
    </row>
    <row r="343" spans="1:2" x14ac:dyDescent="0.3">
      <c r="A343" s="7" t="s">
        <v>37</v>
      </c>
      <c r="B343" s="8">
        <v>6.6</v>
      </c>
    </row>
    <row r="344" spans="1:2" x14ac:dyDescent="0.3">
      <c r="A344" s="9" t="s">
        <v>37</v>
      </c>
      <c r="B344" s="10">
        <v>6.6</v>
      </c>
    </row>
    <row r="345" spans="1:2" x14ac:dyDescent="0.3">
      <c r="A345" s="7" t="s">
        <v>37</v>
      </c>
      <c r="B345" s="8">
        <v>7</v>
      </c>
    </row>
    <row r="346" spans="1:2" x14ac:dyDescent="0.3">
      <c r="A346" s="9" t="s">
        <v>37</v>
      </c>
      <c r="B346" s="10">
        <v>7</v>
      </c>
    </row>
    <row r="347" spans="1:2" x14ac:dyDescent="0.3">
      <c r="A347" s="7" t="s">
        <v>37</v>
      </c>
      <c r="B347" s="8">
        <v>7.3</v>
      </c>
    </row>
    <row r="348" spans="1:2" x14ac:dyDescent="0.3">
      <c r="A348" s="9" t="s">
        <v>37</v>
      </c>
      <c r="B348" s="10">
        <v>5.5</v>
      </c>
    </row>
    <row r="349" spans="1:2" x14ac:dyDescent="0.3">
      <c r="A349" s="7" t="s">
        <v>37</v>
      </c>
      <c r="B349" s="8">
        <v>8.5</v>
      </c>
    </row>
    <row r="350" spans="1:2" x14ac:dyDescent="0.3">
      <c r="A350" s="9" t="s">
        <v>37</v>
      </c>
      <c r="B350" s="10">
        <v>7.5</v>
      </c>
    </row>
    <row r="351" spans="1:2" x14ac:dyDescent="0.3">
      <c r="A351" s="7" t="s">
        <v>37</v>
      </c>
      <c r="B351" s="8">
        <v>7</v>
      </c>
    </row>
    <row r="352" spans="1:2" x14ac:dyDescent="0.3">
      <c r="A352" s="9" t="s">
        <v>37</v>
      </c>
      <c r="B352" s="10">
        <v>7.8</v>
      </c>
    </row>
    <row r="353" spans="1:2" x14ac:dyDescent="0.3">
      <c r="A353" s="7" t="s">
        <v>37</v>
      </c>
      <c r="B353" s="8">
        <v>7.6</v>
      </c>
    </row>
    <row r="354" spans="1:2" x14ac:dyDescent="0.3">
      <c r="A354" s="9" t="s">
        <v>37</v>
      </c>
      <c r="B354" s="10">
        <v>7.6</v>
      </c>
    </row>
    <row r="355" spans="1:2" x14ac:dyDescent="0.3">
      <c r="A355" s="7" t="s">
        <v>37</v>
      </c>
      <c r="B355" s="8">
        <v>6.8</v>
      </c>
    </row>
    <row r="356" spans="1:2" x14ac:dyDescent="0.3">
      <c r="A356" s="9" t="s">
        <v>37</v>
      </c>
      <c r="B356" s="10">
        <v>5</v>
      </c>
    </row>
    <row r="357" spans="1:2" x14ac:dyDescent="0.3">
      <c r="A357" s="7" t="s">
        <v>37</v>
      </c>
      <c r="B357" s="8">
        <v>7.1</v>
      </c>
    </row>
    <row r="358" spans="1:2" x14ac:dyDescent="0.3">
      <c r="A358" s="9" t="s">
        <v>37</v>
      </c>
      <c r="B358" s="10">
        <v>5.5</v>
      </c>
    </row>
    <row r="359" spans="1:2" x14ac:dyDescent="0.3">
      <c r="A359" s="7" t="s">
        <v>37</v>
      </c>
      <c r="B359" s="8">
        <v>5.6</v>
      </c>
    </row>
    <row r="360" spans="1:2" x14ac:dyDescent="0.3">
      <c r="A360" s="9" t="s">
        <v>37</v>
      </c>
      <c r="B360" s="10">
        <v>7.1</v>
      </c>
    </row>
    <row r="361" spans="1:2" x14ac:dyDescent="0.3">
      <c r="A361" s="7" t="s">
        <v>37</v>
      </c>
      <c r="B361" s="8">
        <v>4.9000000000000004</v>
      </c>
    </row>
    <row r="362" spans="1:2" x14ac:dyDescent="0.3">
      <c r="A362" s="9" t="s">
        <v>37</v>
      </c>
      <c r="B362" s="10">
        <v>7.4</v>
      </c>
    </row>
    <row r="363" spans="1:2" x14ac:dyDescent="0.3">
      <c r="A363" s="7" t="s">
        <v>37</v>
      </c>
      <c r="B363" s="8">
        <v>5.7</v>
      </c>
    </row>
    <row r="364" spans="1:2" x14ac:dyDescent="0.3">
      <c r="A364" s="9" t="s">
        <v>2221</v>
      </c>
      <c r="B364" s="10">
        <v>6.4</v>
      </c>
    </row>
    <row r="365" spans="1:2" x14ac:dyDescent="0.3">
      <c r="A365" s="7" t="s">
        <v>37</v>
      </c>
      <c r="B365" s="8">
        <v>5.9</v>
      </c>
    </row>
    <row r="366" spans="1:2" x14ac:dyDescent="0.3">
      <c r="A366" s="9" t="s">
        <v>37</v>
      </c>
      <c r="B366" s="10">
        <v>5.5</v>
      </c>
    </row>
    <row r="367" spans="1:2" x14ac:dyDescent="0.3">
      <c r="A367" s="7" t="s">
        <v>37</v>
      </c>
      <c r="B367" s="8">
        <v>6.9</v>
      </c>
    </row>
    <row r="368" spans="1:2" x14ac:dyDescent="0.3">
      <c r="A368" s="9" t="s">
        <v>37</v>
      </c>
      <c r="B368" s="10">
        <v>6.2</v>
      </c>
    </row>
    <row r="369" spans="1:2" x14ac:dyDescent="0.3">
      <c r="A369" s="7" t="s">
        <v>37</v>
      </c>
      <c r="B369" s="8">
        <v>7</v>
      </c>
    </row>
    <row r="370" spans="1:2" x14ac:dyDescent="0.3">
      <c r="A370" s="9" t="s">
        <v>37</v>
      </c>
      <c r="B370" s="10">
        <v>5.6</v>
      </c>
    </row>
    <row r="371" spans="1:2" x14ac:dyDescent="0.3">
      <c r="A371" s="7" t="s">
        <v>37</v>
      </c>
      <c r="B371" s="8">
        <v>7</v>
      </c>
    </row>
    <row r="372" spans="1:2" x14ac:dyDescent="0.3">
      <c r="A372" s="9" t="s">
        <v>37</v>
      </c>
      <c r="B372" s="10">
        <v>6.8</v>
      </c>
    </row>
    <row r="373" spans="1:2" x14ac:dyDescent="0.3">
      <c r="A373" s="7" t="s">
        <v>37</v>
      </c>
      <c r="B373" s="8">
        <v>5.4</v>
      </c>
    </row>
    <row r="374" spans="1:2" x14ac:dyDescent="0.3">
      <c r="A374" s="9" t="s">
        <v>37</v>
      </c>
      <c r="B374" s="10">
        <v>6.1</v>
      </c>
    </row>
    <row r="375" spans="1:2" x14ac:dyDescent="0.3">
      <c r="A375" s="7" t="s">
        <v>37</v>
      </c>
      <c r="B375" s="8">
        <v>6.7</v>
      </c>
    </row>
    <row r="376" spans="1:2" x14ac:dyDescent="0.3">
      <c r="A376" s="9" t="s">
        <v>37</v>
      </c>
      <c r="B376" s="10">
        <v>6.9</v>
      </c>
    </row>
    <row r="377" spans="1:2" x14ac:dyDescent="0.3">
      <c r="A377" s="7" t="s">
        <v>37</v>
      </c>
      <c r="B377" s="8">
        <v>8</v>
      </c>
    </row>
    <row r="378" spans="1:2" x14ac:dyDescent="0.3">
      <c r="A378" s="9" t="s">
        <v>37</v>
      </c>
      <c r="B378" s="10">
        <v>4.4000000000000004</v>
      </c>
    </row>
    <row r="379" spans="1:2" x14ac:dyDescent="0.3">
      <c r="A379" s="7" t="s">
        <v>37</v>
      </c>
      <c r="B379" s="8">
        <v>7.3</v>
      </c>
    </row>
    <row r="380" spans="1:2" x14ac:dyDescent="0.3">
      <c r="A380" s="9" t="s">
        <v>37</v>
      </c>
      <c r="B380" s="10">
        <v>6.3</v>
      </c>
    </row>
    <row r="381" spans="1:2" x14ac:dyDescent="0.3">
      <c r="A381" s="7" t="s">
        <v>37</v>
      </c>
      <c r="B381" s="8">
        <v>7.7</v>
      </c>
    </row>
    <row r="382" spans="1:2" x14ac:dyDescent="0.3">
      <c r="A382" s="9" t="s">
        <v>37</v>
      </c>
      <c r="B382" s="10">
        <v>6.5</v>
      </c>
    </row>
    <row r="383" spans="1:2" x14ac:dyDescent="0.3">
      <c r="A383" s="7" t="s">
        <v>37</v>
      </c>
      <c r="B383" s="8">
        <v>7.8</v>
      </c>
    </row>
    <row r="384" spans="1:2" x14ac:dyDescent="0.3">
      <c r="A384" s="9" t="s">
        <v>37</v>
      </c>
      <c r="B384" s="10">
        <v>6.4</v>
      </c>
    </row>
    <row r="385" spans="1:2" x14ac:dyDescent="0.3">
      <c r="A385" s="7" t="s">
        <v>37</v>
      </c>
      <c r="B385" s="8">
        <v>7.8</v>
      </c>
    </row>
    <row r="386" spans="1:2" x14ac:dyDescent="0.3">
      <c r="A386" s="9" t="s">
        <v>37</v>
      </c>
      <c r="B386" s="10">
        <v>5.8</v>
      </c>
    </row>
    <row r="387" spans="1:2" x14ac:dyDescent="0.3">
      <c r="A387" s="7" t="s">
        <v>37</v>
      </c>
      <c r="B387" s="8">
        <v>7.1</v>
      </c>
    </row>
    <row r="388" spans="1:2" x14ac:dyDescent="0.3">
      <c r="A388" s="9" t="s">
        <v>37</v>
      </c>
      <c r="B388" s="10">
        <v>7.1</v>
      </c>
    </row>
    <row r="389" spans="1:2" x14ac:dyDescent="0.3">
      <c r="A389" s="7" t="s">
        <v>37</v>
      </c>
      <c r="B389" s="8">
        <v>6.8</v>
      </c>
    </row>
    <row r="390" spans="1:2" x14ac:dyDescent="0.3">
      <c r="A390" s="9" t="s">
        <v>37</v>
      </c>
      <c r="B390" s="10">
        <v>4.8</v>
      </c>
    </row>
    <row r="391" spans="1:2" x14ac:dyDescent="0.3">
      <c r="A391" s="7" t="s">
        <v>37</v>
      </c>
      <c r="B391" s="8">
        <v>6.2</v>
      </c>
    </row>
    <row r="392" spans="1:2" x14ac:dyDescent="0.3">
      <c r="A392" s="9" t="s">
        <v>37</v>
      </c>
      <c r="B392" s="10">
        <v>6.9</v>
      </c>
    </row>
    <row r="393" spans="1:2" x14ac:dyDescent="0.3">
      <c r="A393" s="7" t="s">
        <v>37</v>
      </c>
      <c r="B393" s="8">
        <v>7.3</v>
      </c>
    </row>
    <row r="394" spans="1:2" x14ac:dyDescent="0.3">
      <c r="A394" s="9" t="s">
        <v>37</v>
      </c>
      <c r="B394" s="10">
        <v>6.6</v>
      </c>
    </row>
    <row r="395" spans="1:2" x14ac:dyDescent="0.3">
      <c r="A395" s="7" t="s">
        <v>37</v>
      </c>
      <c r="B395" s="8">
        <v>6.9</v>
      </c>
    </row>
    <row r="396" spans="1:2" x14ac:dyDescent="0.3">
      <c r="A396" s="9" t="s">
        <v>37</v>
      </c>
      <c r="B396" s="10">
        <v>6.2</v>
      </c>
    </row>
    <row r="397" spans="1:2" x14ac:dyDescent="0.3">
      <c r="A397" s="7" t="s">
        <v>37</v>
      </c>
      <c r="B397" s="8">
        <v>6.7</v>
      </c>
    </row>
    <row r="398" spans="1:2" x14ac:dyDescent="0.3">
      <c r="A398" s="9" t="s">
        <v>37</v>
      </c>
      <c r="B398" s="10">
        <v>7.6</v>
      </c>
    </row>
    <row r="399" spans="1:2" x14ac:dyDescent="0.3">
      <c r="A399" s="7" t="s">
        <v>37</v>
      </c>
      <c r="B399" s="8">
        <v>6.7</v>
      </c>
    </row>
    <row r="400" spans="1:2" x14ac:dyDescent="0.3">
      <c r="A400" s="9" t="s">
        <v>37</v>
      </c>
      <c r="B400" s="10">
        <v>6.2</v>
      </c>
    </row>
    <row r="401" spans="1:2" x14ac:dyDescent="0.3">
      <c r="A401" s="7" t="s">
        <v>37</v>
      </c>
      <c r="B401" s="8">
        <v>7.3</v>
      </c>
    </row>
    <row r="402" spans="1:2" x14ac:dyDescent="0.3">
      <c r="A402" s="9" t="s">
        <v>37</v>
      </c>
      <c r="B402" s="10">
        <v>6</v>
      </c>
    </row>
    <row r="403" spans="1:2" x14ac:dyDescent="0.3">
      <c r="A403" s="7" t="s">
        <v>37</v>
      </c>
      <c r="B403" s="8">
        <v>7.1</v>
      </c>
    </row>
    <row r="404" spans="1:2" x14ac:dyDescent="0.3">
      <c r="A404" s="9" t="s">
        <v>37</v>
      </c>
      <c r="B404" s="10">
        <v>7.1</v>
      </c>
    </row>
    <row r="405" spans="1:2" x14ac:dyDescent="0.3">
      <c r="A405" s="7" t="s">
        <v>37</v>
      </c>
      <c r="B405" s="8">
        <v>5.5</v>
      </c>
    </row>
    <row r="406" spans="1:2" x14ac:dyDescent="0.3">
      <c r="A406" s="9" t="s">
        <v>37</v>
      </c>
      <c r="B406" s="10">
        <v>5.6</v>
      </c>
    </row>
    <row r="407" spans="1:2" x14ac:dyDescent="0.3">
      <c r="A407" s="7" t="s">
        <v>37</v>
      </c>
      <c r="B407" s="8">
        <v>7.5</v>
      </c>
    </row>
    <row r="408" spans="1:2" x14ac:dyDescent="0.3">
      <c r="A408" s="9" t="s">
        <v>37</v>
      </c>
      <c r="B408" s="10">
        <v>5.4</v>
      </c>
    </row>
    <row r="409" spans="1:2" x14ac:dyDescent="0.3">
      <c r="A409" s="7" t="s">
        <v>37</v>
      </c>
      <c r="B409" s="8">
        <v>4.3</v>
      </c>
    </row>
    <row r="410" spans="1:2" x14ac:dyDescent="0.3">
      <c r="A410" s="9" t="s">
        <v>37</v>
      </c>
      <c r="B410" s="10">
        <v>4.9000000000000004</v>
      </c>
    </row>
    <row r="411" spans="1:2" x14ac:dyDescent="0.3">
      <c r="A411" s="7" t="s">
        <v>37</v>
      </c>
      <c r="B411" s="8">
        <v>7.1</v>
      </c>
    </row>
    <row r="412" spans="1:2" x14ac:dyDescent="0.3">
      <c r="A412" s="9" t="s">
        <v>37</v>
      </c>
      <c r="B412" s="10">
        <v>6.4</v>
      </c>
    </row>
    <row r="413" spans="1:2" x14ac:dyDescent="0.3">
      <c r="A413" s="7" t="s">
        <v>37</v>
      </c>
      <c r="B413" s="8">
        <v>4.3</v>
      </c>
    </row>
    <row r="414" spans="1:2" x14ac:dyDescent="0.3">
      <c r="A414" s="9" t="s">
        <v>37</v>
      </c>
      <c r="B414" s="10">
        <v>6.1</v>
      </c>
    </row>
    <row r="415" spans="1:2" x14ac:dyDescent="0.3">
      <c r="A415" s="7" t="s">
        <v>37</v>
      </c>
      <c r="B415" s="8">
        <v>7</v>
      </c>
    </row>
    <row r="416" spans="1:2" x14ac:dyDescent="0.3">
      <c r="A416" s="9" t="s">
        <v>37</v>
      </c>
      <c r="B416" s="10">
        <v>7.7</v>
      </c>
    </row>
    <row r="417" spans="1:2" x14ac:dyDescent="0.3">
      <c r="A417" s="7" t="s">
        <v>37</v>
      </c>
      <c r="B417" s="8">
        <v>5.9</v>
      </c>
    </row>
    <row r="418" spans="1:2" x14ac:dyDescent="0.3">
      <c r="A418" s="9" t="s">
        <v>37</v>
      </c>
      <c r="B418" s="10">
        <v>6.7</v>
      </c>
    </row>
    <row r="419" spans="1:2" x14ac:dyDescent="0.3">
      <c r="A419" s="7" t="s">
        <v>37</v>
      </c>
      <c r="B419" s="8">
        <v>6.5</v>
      </c>
    </row>
    <row r="420" spans="1:2" x14ac:dyDescent="0.3">
      <c r="A420" s="9" t="s">
        <v>37</v>
      </c>
      <c r="B420" s="10">
        <v>7.1</v>
      </c>
    </row>
    <row r="421" spans="1:2" x14ac:dyDescent="0.3">
      <c r="A421" s="7" t="s">
        <v>37</v>
      </c>
      <c r="B421" s="8">
        <v>7.3</v>
      </c>
    </row>
    <row r="422" spans="1:2" x14ac:dyDescent="0.3">
      <c r="A422" s="9" t="s">
        <v>37</v>
      </c>
      <c r="B422" s="10">
        <v>6.5</v>
      </c>
    </row>
    <row r="423" spans="1:2" x14ac:dyDescent="0.3">
      <c r="A423" s="7" t="s">
        <v>37</v>
      </c>
      <c r="B423" s="8">
        <v>7</v>
      </c>
    </row>
    <row r="424" spans="1:2" x14ac:dyDescent="0.3">
      <c r="A424" s="9" t="s">
        <v>37</v>
      </c>
      <c r="B424" s="10">
        <v>6.8</v>
      </c>
    </row>
    <row r="425" spans="1:2" x14ac:dyDescent="0.3">
      <c r="A425" s="7" t="s">
        <v>37</v>
      </c>
      <c r="B425" s="8">
        <v>7.2</v>
      </c>
    </row>
    <row r="426" spans="1:2" x14ac:dyDescent="0.3">
      <c r="A426" s="9" t="s">
        <v>37</v>
      </c>
      <c r="B426" s="10">
        <v>6.1</v>
      </c>
    </row>
    <row r="427" spans="1:2" x14ac:dyDescent="0.3">
      <c r="A427" s="7" t="s">
        <v>37</v>
      </c>
      <c r="B427" s="8">
        <v>6.7</v>
      </c>
    </row>
    <row r="428" spans="1:2" x14ac:dyDescent="0.3">
      <c r="A428" s="9" t="s">
        <v>37</v>
      </c>
      <c r="B428" s="10">
        <v>6.4</v>
      </c>
    </row>
    <row r="429" spans="1:2" x14ac:dyDescent="0.3">
      <c r="A429" s="7" t="s">
        <v>37</v>
      </c>
      <c r="B429" s="8">
        <v>4.4000000000000004</v>
      </c>
    </row>
    <row r="430" spans="1:2" x14ac:dyDescent="0.3">
      <c r="A430" s="9" t="s">
        <v>37</v>
      </c>
      <c r="B430" s="10">
        <v>5.4</v>
      </c>
    </row>
    <row r="431" spans="1:2" x14ac:dyDescent="0.3">
      <c r="A431" s="7" t="s">
        <v>37</v>
      </c>
      <c r="B431" s="8">
        <v>6.5</v>
      </c>
    </row>
    <row r="432" spans="1:2" x14ac:dyDescent="0.3">
      <c r="A432" s="9" t="s">
        <v>37</v>
      </c>
      <c r="B432" s="10">
        <v>6.7</v>
      </c>
    </row>
    <row r="433" spans="1:2" x14ac:dyDescent="0.3">
      <c r="A433" s="7" t="s">
        <v>37</v>
      </c>
      <c r="B433" s="8">
        <v>8.1</v>
      </c>
    </row>
    <row r="434" spans="1:2" x14ac:dyDescent="0.3">
      <c r="A434" s="9" t="s">
        <v>37</v>
      </c>
      <c r="B434" s="10">
        <v>5.6</v>
      </c>
    </row>
    <row r="435" spans="1:2" x14ac:dyDescent="0.3">
      <c r="A435" s="7" t="s">
        <v>37</v>
      </c>
      <c r="B435" s="8">
        <v>6.3</v>
      </c>
    </row>
    <row r="436" spans="1:2" x14ac:dyDescent="0.3">
      <c r="A436" s="9" t="s">
        <v>37</v>
      </c>
      <c r="B436" s="10">
        <v>7.3</v>
      </c>
    </row>
    <row r="437" spans="1:2" x14ac:dyDescent="0.3">
      <c r="A437" s="7" t="s">
        <v>37</v>
      </c>
      <c r="B437" s="8">
        <v>6.1</v>
      </c>
    </row>
    <row r="438" spans="1:2" x14ac:dyDescent="0.3">
      <c r="A438" s="9" t="s">
        <v>37</v>
      </c>
      <c r="B438" s="10">
        <v>7.7</v>
      </c>
    </row>
    <row r="439" spans="1:2" x14ac:dyDescent="0.3">
      <c r="A439" s="7" t="s">
        <v>37</v>
      </c>
      <c r="B439" s="8">
        <v>6.4</v>
      </c>
    </row>
    <row r="440" spans="1:2" x14ac:dyDescent="0.3">
      <c r="A440" s="9" t="s">
        <v>37</v>
      </c>
      <c r="B440" s="10">
        <v>6.8</v>
      </c>
    </row>
    <row r="441" spans="1:2" x14ac:dyDescent="0.3">
      <c r="A441" s="7" t="s">
        <v>37</v>
      </c>
      <c r="B441" s="8">
        <v>6.6</v>
      </c>
    </row>
    <row r="442" spans="1:2" x14ac:dyDescent="0.3">
      <c r="A442" s="9" t="s">
        <v>37</v>
      </c>
      <c r="B442" s="10">
        <v>7.2</v>
      </c>
    </row>
    <row r="443" spans="1:2" x14ac:dyDescent="0.3">
      <c r="A443" s="7" t="s">
        <v>37</v>
      </c>
      <c r="B443" s="8">
        <v>6.9</v>
      </c>
    </row>
    <row r="444" spans="1:2" x14ac:dyDescent="0.3">
      <c r="A444" s="9" t="s">
        <v>37</v>
      </c>
      <c r="B444" s="10">
        <v>5.2</v>
      </c>
    </row>
    <row r="445" spans="1:2" x14ac:dyDescent="0.3">
      <c r="A445" s="7" t="s">
        <v>37</v>
      </c>
      <c r="B445" s="8">
        <v>4.9000000000000004</v>
      </c>
    </row>
    <row r="446" spans="1:2" x14ac:dyDescent="0.3">
      <c r="A446" s="9" t="s">
        <v>37</v>
      </c>
      <c r="B446" s="10">
        <v>6.3</v>
      </c>
    </row>
    <row r="447" spans="1:2" x14ac:dyDescent="0.3">
      <c r="A447" s="7" t="s">
        <v>37</v>
      </c>
      <c r="B447" s="8">
        <v>5.6</v>
      </c>
    </row>
    <row r="448" spans="1:2" x14ac:dyDescent="0.3">
      <c r="A448" s="9" t="s">
        <v>37</v>
      </c>
      <c r="B448" s="10">
        <v>5.5</v>
      </c>
    </row>
    <row r="449" spans="1:2" x14ac:dyDescent="0.3">
      <c r="A449" s="7" t="s">
        <v>37</v>
      </c>
      <c r="B449" s="8">
        <v>6.7</v>
      </c>
    </row>
    <row r="450" spans="1:2" x14ac:dyDescent="0.3">
      <c r="A450" s="9" t="s">
        <v>37</v>
      </c>
      <c r="B450" s="10">
        <v>7.6</v>
      </c>
    </row>
    <row r="451" spans="1:2" x14ac:dyDescent="0.3">
      <c r="A451" s="7" t="s">
        <v>37</v>
      </c>
      <c r="B451" s="8">
        <v>5.7</v>
      </c>
    </row>
    <row r="452" spans="1:2" x14ac:dyDescent="0.3">
      <c r="A452" s="9" t="s">
        <v>37</v>
      </c>
      <c r="B452" s="10">
        <v>4.5999999999999996</v>
      </c>
    </row>
    <row r="453" spans="1:2" x14ac:dyDescent="0.3">
      <c r="A453" s="7" t="s">
        <v>37</v>
      </c>
      <c r="B453" s="8">
        <v>7</v>
      </c>
    </row>
    <row r="454" spans="1:2" x14ac:dyDescent="0.3">
      <c r="A454" s="9" t="s">
        <v>37</v>
      </c>
      <c r="B454" s="10">
        <v>5.2</v>
      </c>
    </row>
    <row r="455" spans="1:2" x14ac:dyDescent="0.3">
      <c r="A455" s="7" t="s">
        <v>37</v>
      </c>
      <c r="B455" s="8">
        <v>5.0999999999999996</v>
      </c>
    </row>
    <row r="456" spans="1:2" x14ac:dyDescent="0.3">
      <c r="A456" s="9" t="s">
        <v>37</v>
      </c>
      <c r="B456" s="10">
        <v>6.6</v>
      </c>
    </row>
    <row r="457" spans="1:2" x14ac:dyDescent="0.3">
      <c r="A457" s="7" t="s">
        <v>37</v>
      </c>
      <c r="B457" s="8">
        <v>6.7</v>
      </c>
    </row>
    <row r="458" spans="1:2" x14ac:dyDescent="0.3">
      <c r="A458" s="9" t="s">
        <v>37</v>
      </c>
      <c r="B458" s="10">
        <v>7.3</v>
      </c>
    </row>
    <row r="459" spans="1:2" x14ac:dyDescent="0.3">
      <c r="A459" s="7" t="s">
        <v>37</v>
      </c>
      <c r="B459" s="8">
        <v>5.9</v>
      </c>
    </row>
    <row r="460" spans="1:2" x14ac:dyDescent="0.3">
      <c r="A460" s="9" t="s">
        <v>37</v>
      </c>
      <c r="B460" s="10">
        <v>5.6</v>
      </c>
    </row>
    <row r="461" spans="1:2" x14ac:dyDescent="0.3">
      <c r="A461" s="7" t="s">
        <v>37</v>
      </c>
      <c r="B461" s="8">
        <v>6.5</v>
      </c>
    </row>
    <row r="462" spans="1:2" x14ac:dyDescent="0.3">
      <c r="A462" s="9" t="s">
        <v>2778</v>
      </c>
      <c r="B462" s="10">
        <v>5.9</v>
      </c>
    </row>
    <row r="463" spans="1:2" x14ac:dyDescent="0.3">
      <c r="A463" s="7" t="s">
        <v>37</v>
      </c>
      <c r="B463" s="8">
        <v>7</v>
      </c>
    </row>
    <row r="464" spans="1:2" x14ac:dyDescent="0.3">
      <c r="A464" s="9" t="s">
        <v>37</v>
      </c>
      <c r="B464" s="10">
        <v>5.3</v>
      </c>
    </row>
    <row r="465" spans="1:2" x14ac:dyDescent="0.3">
      <c r="A465" s="7" t="s">
        <v>37</v>
      </c>
      <c r="B465" s="8">
        <v>5.9</v>
      </c>
    </row>
    <row r="466" spans="1:2" x14ac:dyDescent="0.3">
      <c r="A466" s="9" t="s">
        <v>37</v>
      </c>
      <c r="B466" s="10">
        <v>6.3</v>
      </c>
    </row>
    <row r="467" spans="1:2" x14ac:dyDescent="0.3">
      <c r="A467" s="7" t="s">
        <v>37</v>
      </c>
      <c r="B467" s="8">
        <v>6.3</v>
      </c>
    </row>
    <row r="468" spans="1:2" x14ac:dyDescent="0.3">
      <c r="A468" s="9" t="s">
        <v>37</v>
      </c>
      <c r="B468" s="10">
        <v>7.3</v>
      </c>
    </row>
    <row r="469" spans="1:2" x14ac:dyDescent="0.3">
      <c r="A469" s="7" t="s">
        <v>37</v>
      </c>
      <c r="B469" s="8">
        <v>5.8</v>
      </c>
    </row>
    <row r="470" spans="1:2" x14ac:dyDescent="0.3">
      <c r="A470" s="9" t="s">
        <v>37</v>
      </c>
      <c r="B470" s="10">
        <v>5.2</v>
      </c>
    </row>
    <row r="471" spans="1:2" x14ac:dyDescent="0.3">
      <c r="A471" s="7" t="s">
        <v>37</v>
      </c>
      <c r="B471" s="8">
        <v>2.4</v>
      </c>
    </row>
    <row r="472" spans="1:2" x14ac:dyDescent="0.3">
      <c r="A472" s="9" t="s">
        <v>37</v>
      </c>
      <c r="B472" s="10">
        <v>5.7</v>
      </c>
    </row>
    <row r="473" spans="1:2" x14ac:dyDescent="0.3">
      <c r="A473" s="7" t="s">
        <v>37</v>
      </c>
      <c r="B473" s="8">
        <v>5.8</v>
      </c>
    </row>
    <row r="474" spans="1:2" x14ac:dyDescent="0.3">
      <c r="A474" s="9" t="s">
        <v>37</v>
      </c>
      <c r="B474" s="10">
        <v>5.6</v>
      </c>
    </row>
    <row r="475" spans="1:2" x14ac:dyDescent="0.3">
      <c r="A475" s="7" t="s">
        <v>37</v>
      </c>
      <c r="B475" s="8">
        <v>6</v>
      </c>
    </row>
    <row r="476" spans="1:2" x14ac:dyDescent="0.3">
      <c r="A476" s="9" t="s">
        <v>37</v>
      </c>
      <c r="B476" s="10">
        <v>5.8</v>
      </c>
    </row>
    <row r="477" spans="1:2" x14ac:dyDescent="0.3">
      <c r="A477" s="7" t="s">
        <v>37</v>
      </c>
      <c r="B477" s="8">
        <v>6</v>
      </c>
    </row>
    <row r="478" spans="1:2" x14ac:dyDescent="0.3">
      <c r="A478" s="9" t="s">
        <v>37</v>
      </c>
      <c r="B478" s="10">
        <v>5.7</v>
      </c>
    </row>
    <row r="479" spans="1:2" x14ac:dyDescent="0.3">
      <c r="A479" s="7" t="s">
        <v>37</v>
      </c>
      <c r="B479" s="8">
        <v>6</v>
      </c>
    </row>
    <row r="480" spans="1:2" x14ac:dyDescent="0.3">
      <c r="A480" s="9" t="s">
        <v>1464</v>
      </c>
      <c r="B480" s="10">
        <v>7.8</v>
      </c>
    </row>
    <row r="481" spans="1:2" x14ac:dyDescent="0.3">
      <c r="A481" s="7" t="s">
        <v>37</v>
      </c>
      <c r="B481" s="8">
        <v>4.2</v>
      </c>
    </row>
    <row r="482" spans="1:2" x14ac:dyDescent="0.3">
      <c r="A482" s="9" t="s">
        <v>37</v>
      </c>
      <c r="B482" s="10">
        <v>5.6</v>
      </c>
    </row>
    <row r="483" spans="1:2" x14ac:dyDescent="0.3">
      <c r="A483" s="7" t="s">
        <v>37</v>
      </c>
      <c r="B483" s="8">
        <v>8.1999999999999993</v>
      </c>
    </row>
    <row r="484" spans="1:2" x14ac:dyDescent="0.3">
      <c r="A484" s="9" t="s">
        <v>37</v>
      </c>
      <c r="B484" s="10">
        <v>8.5</v>
      </c>
    </row>
    <row r="485" spans="1:2" x14ac:dyDescent="0.3">
      <c r="A485" s="7" t="s">
        <v>37</v>
      </c>
      <c r="B485" s="8">
        <v>5.8</v>
      </c>
    </row>
    <row r="486" spans="1:2" x14ac:dyDescent="0.3">
      <c r="A486" s="9" t="s">
        <v>37</v>
      </c>
      <c r="B486" s="10">
        <v>6.5</v>
      </c>
    </row>
    <row r="487" spans="1:2" x14ac:dyDescent="0.3">
      <c r="A487" s="7" t="s">
        <v>37</v>
      </c>
      <c r="B487" s="8">
        <v>7.2</v>
      </c>
    </row>
    <row r="488" spans="1:2" x14ac:dyDescent="0.3">
      <c r="A488" s="9" t="s">
        <v>37</v>
      </c>
      <c r="B488" s="10">
        <v>6.7</v>
      </c>
    </row>
    <row r="489" spans="1:2" x14ac:dyDescent="0.3">
      <c r="A489" s="7" t="s">
        <v>37</v>
      </c>
      <c r="B489" s="8">
        <v>3.4</v>
      </c>
    </row>
    <row r="490" spans="1:2" x14ac:dyDescent="0.3">
      <c r="A490" s="9" t="s">
        <v>37</v>
      </c>
      <c r="B490" s="10">
        <v>5.9</v>
      </c>
    </row>
    <row r="491" spans="1:2" x14ac:dyDescent="0.3">
      <c r="A491" s="7" t="s">
        <v>37</v>
      </c>
      <c r="B491" s="8">
        <v>7.8</v>
      </c>
    </row>
    <row r="492" spans="1:2" x14ac:dyDescent="0.3">
      <c r="A492" s="9" t="s">
        <v>37</v>
      </c>
      <c r="B492" s="10">
        <v>5.9</v>
      </c>
    </row>
    <row r="493" spans="1:2" x14ac:dyDescent="0.3">
      <c r="A493" s="7" t="s">
        <v>37</v>
      </c>
      <c r="B493" s="8">
        <v>4.0999999999999996</v>
      </c>
    </row>
    <row r="494" spans="1:2" x14ac:dyDescent="0.3">
      <c r="A494" s="9" t="s">
        <v>37</v>
      </c>
      <c r="B494" s="10">
        <v>6.8</v>
      </c>
    </row>
    <row r="495" spans="1:2" x14ac:dyDescent="0.3">
      <c r="A495" s="7" t="s">
        <v>37</v>
      </c>
      <c r="B495" s="8">
        <v>5.8</v>
      </c>
    </row>
    <row r="496" spans="1:2" x14ac:dyDescent="0.3">
      <c r="A496" s="9" t="s">
        <v>37</v>
      </c>
      <c r="B496" s="10">
        <v>7.5</v>
      </c>
    </row>
    <row r="497" spans="1:2" x14ac:dyDescent="0.3">
      <c r="A497" s="7" t="s">
        <v>37</v>
      </c>
      <c r="B497" s="8">
        <v>6.9</v>
      </c>
    </row>
    <row r="498" spans="1:2" x14ac:dyDescent="0.3">
      <c r="A498" s="9" t="s">
        <v>37</v>
      </c>
      <c r="B498" s="10">
        <v>6.5</v>
      </c>
    </row>
    <row r="499" spans="1:2" x14ac:dyDescent="0.3">
      <c r="A499" s="7" t="s">
        <v>37</v>
      </c>
      <c r="B499" s="8">
        <v>6.9</v>
      </c>
    </row>
    <row r="500" spans="1:2" x14ac:dyDescent="0.3">
      <c r="A500" s="9" t="s">
        <v>37</v>
      </c>
      <c r="B500" s="10">
        <v>7.9</v>
      </c>
    </row>
    <row r="501" spans="1:2" x14ac:dyDescent="0.3">
      <c r="A501" s="7" t="s">
        <v>37</v>
      </c>
      <c r="B501" s="8">
        <v>7.4</v>
      </c>
    </row>
    <row r="502" spans="1:2" x14ac:dyDescent="0.3">
      <c r="A502" s="9" t="s">
        <v>37</v>
      </c>
      <c r="B502" s="10">
        <v>6.7</v>
      </c>
    </row>
    <row r="503" spans="1:2" x14ac:dyDescent="0.3">
      <c r="A503" s="7" t="s">
        <v>37</v>
      </c>
      <c r="B503" s="8">
        <v>7.4</v>
      </c>
    </row>
    <row r="504" spans="1:2" x14ac:dyDescent="0.3">
      <c r="A504" s="9" t="s">
        <v>37</v>
      </c>
      <c r="B504" s="10">
        <v>6.9</v>
      </c>
    </row>
    <row r="505" spans="1:2" x14ac:dyDescent="0.3">
      <c r="A505" s="7" t="s">
        <v>37</v>
      </c>
      <c r="B505" s="8">
        <v>6.8</v>
      </c>
    </row>
    <row r="506" spans="1:2" x14ac:dyDescent="0.3">
      <c r="A506" s="9" t="s">
        <v>37</v>
      </c>
      <c r="B506" s="10">
        <v>6.7</v>
      </c>
    </row>
    <row r="507" spans="1:2" x14ac:dyDescent="0.3">
      <c r="A507" s="7" t="s">
        <v>37</v>
      </c>
      <c r="B507" s="8">
        <v>5.0999999999999996</v>
      </c>
    </row>
    <row r="508" spans="1:2" x14ac:dyDescent="0.3">
      <c r="A508" s="9" t="s">
        <v>37</v>
      </c>
      <c r="B508" s="10">
        <v>4.0999999999999996</v>
      </c>
    </row>
    <row r="509" spans="1:2" x14ac:dyDescent="0.3">
      <c r="A509" s="7" t="s">
        <v>37</v>
      </c>
      <c r="B509" s="8">
        <v>7.3</v>
      </c>
    </row>
    <row r="510" spans="1:2" x14ac:dyDescent="0.3">
      <c r="A510" s="9" t="s">
        <v>37</v>
      </c>
      <c r="B510" s="10">
        <v>6</v>
      </c>
    </row>
    <row r="511" spans="1:2" x14ac:dyDescent="0.3">
      <c r="A511" s="7" t="s">
        <v>37</v>
      </c>
      <c r="B511" s="8">
        <v>7.3</v>
      </c>
    </row>
    <row r="512" spans="1:2" x14ac:dyDescent="0.3">
      <c r="A512" s="9" t="s">
        <v>37</v>
      </c>
      <c r="B512" s="10">
        <v>5.4</v>
      </c>
    </row>
    <row r="513" spans="1:2" x14ac:dyDescent="0.3">
      <c r="A513" s="7" t="s">
        <v>37</v>
      </c>
      <c r="B513" s="8">
        <v>5.9</v>
      </c>
    </row>
    <row r="514" spans="1:2" x14ac:dyDescent="0.3">
      <c r="A514" s="9" t="s">
        <v>37</v>
      </c>
      <c r="B514" s="10">
        <v>7.1</v>
      </c>
    </row>
    <row r="515" spans="1:2" x14ac:dyDescent="0.3">
      <c r="A515" s="7" t="s">
        <v>37</v>
      </c>
      <c r="B515" s="8">
        <v>6</v>
      </c>
    </row>
    <row r="516" spans="1:2" x14ac:dyDescent="0.3">
      <c r="A516" s="9" t="s">
        <v>37</v>
      </c>
      <c r="B516" s="10">
        <v>6.5</v>
      </c>
    </row>
    <row r="517" spans="1:2" x14ac:dyDescent="0.3">
      <c r="A517" s="7" t="s">
        <v>37</v>
      </c>
      <c r="B517" s="8">
        <v>5.7</v>
      </c>
    </row>
    <row r="518" spans="1:2" x14ac:dyDescent="0.3">
      <c r="A518" s="9" t="s">
        <v>37</v>
      </c>
      <c r="B518" s="10">
        <v>7.6</v>
      </c>
    </row>
    <row r="519" spans="1:2" x14ac:dyDescent="0.3">
      <c r="A519" s="7" t="s">
        <v>37</v>
      </c>
      <c r="B519" s="8">
        <v>6.6</v>
      </c>
    </row>
    <row r="520" spans="1:2" x14ac:dyDescent="0.3">
      <c r="A520" s="9" t="s">
        <v>37</v>
      </c>
      <c r="B520" s="10">
        <v>5.4</v>
      </c>
    </row>
    <row r="521" spans="1:2" x14ac:dyDescent="0.3">
      <c r="A521" s="7" t="s">
        <v>37</v>
      </c>
      <c r="B521" s="8">
        <v>7.3</v>
      </c>
    </row>
    <row r="522" spans="1:2" x14ac:dyDescent="0.3">
      <c r="A522" s="9" t="s">
        <v>37</v>
      </c>
      <c r="B522" s="10">
        <v>6.5</v>
      </c>
    </row>
    <row r="523" spans="1:2" x14ac:dyDescent="0.3">
      <c r="A523" s="7" t="s">
        <v>37</v>
      </c>
      <c r="B523" s="8">
        <v>6.6</v>
      </c>
    </row>
    <row r="524" spans="1:2" x14ac:dyDescent="0.3">
      <c r="A524" s="9" t="s">
        <v>37</v>
      </c>
      <c r="B524" s="10">
        <v>6.6</v>
      </c>
    </row>
    <row r="525" spans="1:2" x14ac:dyDescent="0.3">
      <c r="A525" s="7" t="s">
        <v>37</v>
      </c>
      <c r="B525" s="8">
        <v>5.9</v>
      </c>
    </row>
    <row r="526" spans="1:2" x14ac:dyDescent="0.3">
      <c r="A526" s="9" t="s">
        <v>37</v>
      </c>
      <c r="B526" s="10">
        <v>6.7</v>
      </c>
    </row>
    <row r="527" spans="1:2" x14ac:dyDescent="0.3">
      <c r="A527" s="7" t="s">
        <v>37</v>
      </c>
      <c r="B527" s="8">
        <v>6.1</v>
      </c>
    </row>
    <row r="528" spans="1:2" x14ac:dyDescent="0.3">
      <c r="A528" s="9" t="s">
        <v>37</v>
      </c>
      <c r="B528" s="10">
        <v>6.6</v>
      </c>
    </row>
    <row r="529" spans="1:2" x14ac:dyDescent="0.3">
      <c r="A529" s="7" t="s">
        <v>37</v>
      </c>
      <c r="B529" s="8">
        <v>6.6</v>
      </c>
    </row>
    <row r="530" spans="1:2" x14ac:dyDescent="0.3">
      <c r="A530" s="9" t="s">
        <v>37</v>
      </c>
      <c r="B530" s="10">
        <v>5.3</v>
      </c>
    </row>
    <row r="531" spans="1:2" x14ac:dyDescent="0.3">
      <c r="A531" s="7" t="s">
        <v>37</v>
      </c>
      <c r="B531" s="8">
        <v>6</v>
      </c>
    </row>
    <row r="532" spans="1:2" x14ac:dyDescent="0.3">
      <c r="A532" s="9" t="s">
        <v>37</v>
      </c>
      <c r="B532" s="10">
        <v>4.7</v>
      </c>
    </row>
    <row r="533" spans="1:2" x14ac:dyDescent="0.3">
      <c r="A533" s="7" t="s">
        <v>37</v>
      </c>
      <c r="B533" s="8">
        <v>6.1</v>
      </c>
    </row>
    <row r="534" spans="1:2" x14ac:dyDescent="0.3">
      <c r="A534" s="9" t="s">
        <v>37</v>
      </c>
      <c r="B534" s="10">
        <v>7.2</v>
      </c>
    </row>
    <row r="535" spans="1:2" x14ac:dyDescent="0.3">
      <c r="A535" s="7" t="s">
        <v>37</v>
      </c>
      <c r="B535" s="8">
        <v>6.4</v>
      </c>
    </row>
    <row r="536" spans="1:2" x14ac:dyDescent="0.3">
      <c r="A536" s="9" t="s">
        <v>37</v>
      </c>
      <c r="B536" s="10">
        <v>6.1</v>
      </c>
    </row>
    <row r="537" spans="1:2" x14ac:dyDescent="0.3">
      <c r="A537" s="7" t="s">
        <v>37</v>
      </c>
      <c r="B537" s="8">
        <v>5.9</v>
      </c>
    </row>
    <row r="538" spans="1:2" x14ac:dyDescent="0.3">
      <c r="A538" s="9" t="s">
        <v>37</v>
      </c>
      <c r="B538" s="10">
        <v>6</v>
      </c>
    </row>
    <row r="539" spans="1:2" x14ac:dyDescent="0.3">
      <c r="A539" s="7" t="s">
        <v>37</v>
      </c>
      <c r="B539" s="8">
        <v>6.3</v>
      </c>
    </row>
    <row r="540" spans="1:2" x14ac:dyDescent="0.3">
      <c r="A540" s="9" t="s">
        <v>37</v>
      </c>
      <c r="B540" s="10">
        <v>5.6</v>
      </c>
    </row>
    <row r="541" spans="1:2" x14ac:dyDescent="0.3">
      <c r="A541" s="7" t="s">
        <v>37</v>
      </c>
      <c r="B541" s="8">
        <v>6.4</v>
      </c>
    </row>
    <row r="542" spans="1:2" x14ac:dyDescent="0.3">
      <c r="A542" s="9" t="s">
        <v>37</v>
      </c>
      <c r="B542" s="10">
        <v>7.1</v>
      </c>
    </row>
    <row r="543" spans="1:2" x14ac:dyDescent="0.3">
      <c r="A543" s="7" t="s">
        <v>37</v>
      </c>
      <c r="B543" s="8">
        <v>6.6</v>
      </c>
    </row>
    <row r="544" spans="1:2" x14ac:dyDescent="0.3">
      <c r="A544" s="9" t="s">
        <v>37</v>
      </c>
      <c r="B544" s="10">
        <v>4.5999999999999996</v>
      </c>
    </row>
    <row r="545" spans="1:2" x14ac:dyDescent="0.3">
      <c r="A545" s="7" t="s">
        <v>37</v>
      </c>
      <c r="B545" s="8">
        <v>8.4</v>
      </c>
    </row>
    <row r="546" spans="1:2" x14ac:dyDescent="0.3">
      <c r="A546" s="9" t="s">
        <v>37</v>
      </c>
      <c r="B546" s="10">
        <v>7.1</v>
      </c>
    </row>
    <row r="547" spans="1:2" x14ac:dyDescent="0.3">
      <c r="A547" s="7" t="s">
        <v>37</v>
      </c>
      <c r="B547" s="8">
        <v>7.4</v>
      </c>
    </row>
    <row r="548" spans="1:2" x14ac:dyDescent="0.3">
      <c r="A548" s="9" t="s">
        <v>37</v>
      </c>
      <c r="B548" s="10">
        <v>6.9</v>
      </c>
    </row>
    <row r="549" spans="1:2" x14ac:dyDescent="0.3">
      <c r="A549" s="7" t="s">
        <v>37</v>
      </c>
      <c r="B549" s="8">
        <v>4.5</v>
      </c>
    </row>
    <row r="550" spans="1:2" x14ac:dyDescent="0.3">
      <c r="A550" s="9" t="s">
        <v>37</v>
      </c>
      <c r="B550" s="10">
        <v>7.1</v>
      </c>
    </row>
    <row r="551" spans="1:2" x14ac:dyDescent="0.3">
      <c r="A551" s="7" t="s">
        <v>37</v>
      </c>
      <c r="B551" s="8">
        <v>6.5</v>
      </c>
    </row>
    <row r="552" spans="1:2" x14ac:dyDescent="0.3">
      <c r="A552" s="9" t="s">
        <v>37</v>
      </c>
      <c r="B552" s="10">
        <v>5.3</v>
      </c>
    </row>
    <row r="553" spans="1:2" x14ac:dyDescent="0.3">
      <c r="A553" s="7" t="s">
        <v>37</v>
      </c>
      <c r="B553" s="8">
        <v>6.7</v>
      </c>
    </row>
    <row r="554" spans="1:2" x14ac:dyDescent="0.3">
      <c r="A554" s="9" t="s">
        <v>37</v>
      </c>
      <c r="B554" s="10">
        <v>7.2</v>
      </c>
    </row>
    <row r="555" spans="1:2" x14ac:dyDescent="0.3">
      <c r="A555" s="7" t="s">
        <v>37</v>
      </c>
      <c r="B555" s="8">
        <v>7.2</v>
      </c>
    </row>
    <row r="556" spans="1:2" x14ac:dyDescent="0.3">
      <c r="A556" s="9" t="s">
        <v>37</v>
      </c>
      <c r="B556" s="10">
        <v>5.5</v>
      </c>
    </row>
    <row r="557" spans="1:2" x14ac:dyDescent="0.3">
      <c r="A557" s="7" t="s">
        <v>37</v>
      </c>
      <c r="B557" s="8">
        <v>5.8</v>
      </c>
    </row>
    <row r="558" spans="1:2" x14ac:dyDescent="0.3">
      <c r="A558" s="9" t="s">
        <v>37</v>
      </c>
      <c r="B558" s="10">
        <v>6</v>
      </c>
    </row>
    <row r="559" spans="1:2" x14ac:dyDescent="0.3">
      <c r="A559" s="7" t="s">
        <v>37</v>
      </c>
      <c r="B559" s="8">
        <v>6.6</v>
      </c>
    </row>
    <row r="560" spans="1:2" x14ac:dyDescent="0.3">
      <c r="A560" s="9" t="s">
        <v>37</v>
      </c>
      <c r="B560" s="10">
        <v>8.3000000000000007</v>
      </c>
    </row>
    <row r="561" spans="1:2" x14ac:dyDescent="0.3">
      <c r="A561" s="7" t="s">
        <v>37</v>
      </c>
      <c r="B561" s="8">
        <v>6.7</v>
      </c>
    </row>
    <row r="562" spans="1:2" x14ac:dyDescent="0.3">
      <c r="A562" s="9" t="s">
        <v>37</v>
      </c>
      <c r="B562" s="10">
        <v>7.1</v>
      </c>
    </row>
    <row r="563" spans="1:2" x14ac:dyDescent="0.3">
      <c r="A563" s="7" t="s">
        <v>37</v>
      </c>
      <c r="B563" s="8">
        <v>6</v>
      </c>
    </row>
    <row r="564" spans="1:2" x14ac:dyDescent="0.3">
      <c r="A564" s="9" t="s">
        <v>37</v>
      </c>
      <c r="B564" s="10">
        <v>6.9</v>
      </c>
    </row>
    <row r="565" spans="1:2" x14ac:dyDescent="0.3">
      <c r="A565" s="7" t="s">
        <v>37</v>
      </c>
      <c r="B565" s="8">
        <v>5.6</v>
      </c>
    </row>
    <row r="566" spans="1:2" x14ac:dyDescent="0.3">
      <c r="A566" s="9" t="s">
        <v>37</v>
      </c>
      <c r="B566" s="10">
        <v>5.6</v>
      </c>
    </row>
    <row r="567" spans="1:2" x14ac:dyDescent="0.3">
      <c r="A567" s="7" t="s">
        <v>37</v>
      </c>
      <c r="B567" s="8">
        <v>4.5</v>
      </c>
    </row>
    <row r="568" spans="1:2" x14ac:dyDescent="0.3">
      <c r="A568" s="9" t="s">
        <v>37</v>
      </c>
      <c r="B568" s="10">
        <v>7.1</v>
      </c>
    </row>
    <row r="569" spans="1:2" x14ac:dyDescent="0.3">
      <c r="A569" s="7" t="s">
        <v>37</v>
      </c>
      <c r="B569" s="8">
        <v>6.5</v>
      </c>
    </row>
    <row r="570" spans="1:2" x14ac:dyDescent="0.3">
      <c r="A570" s="9" t="s">
        <v>37</v>
      </c>
      <c r="B570" s="10">
        <v>6.4</v>
      </c>
    </row>
    <row r="571" spans="1:2" x14ac:dyDescent="0.3">
      <c r="A571" s="7" t="s">
        <v>37</v>
      </c>
      <c r="B571" s="8">
        <v>5.8</v>
      </c>
    </row>
    <row r="572" spans="1:2" x14ac:dyDescent="0.3">
      <c r="A572" s="9" t="s">
        <v>37</v>
      </c>
      <c r="B572" s="10">
        <v>8</v>
      </c>
    </row>
    <row r="573" spans="1:2" x14ac:dyDescent="0.3">
      <c r="A573" s="7" t="s">
        <v>37</v>
      </c>
      <c r="B573" s="8">
        <v>6.2</v>
      </c>
    </row>
    <row r="574" spans="1:2" x14ac:dyDescent="0.3">
      <c r="A574" s="9" t="s">
        <v>37</v>
      </c>
      <c r="B574" s="10">
        <v>7.2</v>
      </c>
    </row>
    <row r="575" spans="1:2" x14ac:dyDescent="0.3">
      <c r="A575" s="7" t="s">
        <v>37</v>
      </c>
      <c r="B575" s="8">
        <v>6.1</v>
      </c>
    </row>
    <row r="576" spans="1:2" x14ac:dyDescent="0.3">
      <c r="A576" s="9" t="s">
        <v>37</v>
      </c>
      <c r="B576" s="10">
        <v>7.6</v>
      </c>
    </row>
    <row r="577" spans="1:2" x14ac:dyDescent="0.3">
      <c r="A577" s="7" t="s">
        <v>37</v>
      </c>
      <c r="B577" s="8">
        <v>6.3</v>
      </c>
    </row>
    <row r="578" spans="1:2" x14ac:dyDescent="0.3">
      <c r="A578" s="9" t="s">
        <v>37</v>
      </c>
      <c r="B578" s="10">
        <v>6.3</v>
      </c>
    </row>
    <row r="579" spans="1:2" x14ac:dyDescent="0.3">
      <c r="A579" s="7" t="s">
        <v>37</v>
      </c>
      <c r="B579" s="8">
        <v>6.3</v>
      </c>
    </row>
    <row r="580" spans="1:2" x14ac:dyDescent="0.3">
      <c r="A580" s="9" t="s">
        <v>37</v>
      </c>
      <c r="B580" s="10">
        <v>7.7</v>
      </c>
    </row>
    <row r="581" spans="1:2" x14ac:dyDescent="0.3">
      <c r="A581" s="7" t="s">
        <v>37</v>
      </c>
      <c r="B581" s="8">
        <v>7</v>
      </c>
    </row>
    <row r="582" spans="1:2" x14ac:dyDescent="0.3">
      <c r="A582" s="9" t="s">
        <v>37</v>
      </c>
      <c r="B582" s="10">
        <v>5.3</v>
      </c>
    </row>
    <row r="583" spans="1:2" x14ac:dyDescent="0.3">
      <c r="A583" s="7" t="s">
        <v>37</v>
      </c>
      <c r="B583" s="8">
        <v>5.6</v>
      </c>
    </row>
    <row r="584" spans="1:2" x14ac:dyDescent="0.3">
      <c r="A584" s="9" t="s">
        <v>37</v>
      </c>
      <c r="B584" s="10">
        <v>5.2</v>
      </c>
    </row>
    <row r="585" spans="1:2" x14ac:dyDescent="0.3">
      <c r="A585" s="7" t="s">
        <v>37</v>
      </c>
      <c r="B585" s="8">
        <v>5.4</v>
      </c>
    </row>
    <row r="586" spans="1:2" x14ac:dyDescent="0.3">
      <c r="A586" s="9" t="s">
        <v>37</v>
      </c>
      <c r="B586" s="10">
        <v>6.4</v>
      </c>
    </row>
    <row r="587" spans="1:2" x14ac:dyDescent="0.3">
      <c r="A587" s="7" t="s">
        <v>37</v>
      </c>
      <c r="B587" s="8">
        <v>5.9</v>
      </c>
    </row>
    <row r="588" spans="1:2" x14ac:dyDescent="0.3">
      <c r="A588" s="9" t="s">
        <v>37</v>
      </c>
      <c r="B588" s="10">
        <v>6.3</v>
      </c>
    </row>
    <row r="589" spans="1:2" x14ac:dyDescent="0.3">
      <c r="A589" s="7" t="s">
        <v>37</v>
      </c>
      <c r="B589" s="8">
        <v>6.5</v>
      </c>
    </row>
    <row r="590" spans="1:2" x14ac:dyDescent="0.3">
      <c r="A590" s="9" t="s">
        <v>37</v>
      </c>
      <c r="B590" s="10">
        <v>3</v>
      </c>
    </row>
    <row r="591" spans="1:2" x14ac:dyDescent="0.3">
      <c r="A591" s="7" t="s">
        <v>37</v>
      </c>
      <c r="B591" s="8">
        <v>3.6</v>
      </c>
    </row>
    <row r="592" spans="1:2" x14ac:dyDescent="0.3">
      <c r="A592" s="9" t="s">
        <v>37</v>
      </c>
      <c r="B592" s="10">
        <v>5.8</v>
      </c>
    </row>
    <row r="593" spans="1:2" x14ac:dyDescent="0.3">
      <c r="A593" s="7" t="s">
        <v>37</v>
      </c>
      <c r="B593" s="8">
        <v>6.2</v>
      </c>
    </row>
    <row r="594" spans="1:2" x14ac:dyDescent="0.3">
      <c r="A594" s="9" t="s">
        <v>37</v>
      </c>
      <c r="B594" s="10">
        <v>5.6</v>
      </c>
    </row>
    <row r="595" spans="1:2" x14ac:dyDescent="0.3">
      <c r="A595" s="7" t="s">
        <v>37</v>
      </c>
      <c r="B595" s="8">
        <v>5.4</v>
      </c>
    </row>
    <row r="596" spans="1:2" x14ac:dyDescent="0.3">
      <c r="A596" s="9" t="s">
        <v>37</v>
      </c>
      <c r="B596" s="10">
        <v>6.1</v>
      </c>
    </row>
    <row r="597" spans="1:2" x14ac:dyDescent="0.3">
      <c r="A597" s="7" t="s">
        <v>37</v>
      </c>
      <c r="B597" s="8">
        <v>4.2</v>
      </c>
    </row>
    <row r="598" spans="1:2" x14ac:dyDescent="0.3">
      <c r="A598" s="9" t="s">
        <v>37</v>
      </c>
      <c r="B598" s="10">
        <v>6.7</v>
      </c>
    </row>
    <row r="599" spans="1:2" x14ac:dyDescent="0.3">
      <c r="A599" s="7" t="s">
        <v>37</v>
      </c>
      <c r="B599" s="8">
        <v>4.2</v>
      </c>
    </row>
    <row r="600" spans="1:2" x14ac:dyDescent="0.3">
      <c r="A600" s="9" t="s">
        <v>37</v>
      </c>
      <c r="B600" s="10">
        <v>6.4</v>
      </c>
    </row>
    <row r="601" spans="1:2" x14ac:dyDescent="0.3">
      <c r="A601" s="7" t="s">
        <v>37</v>
      </c>
      <c r="B601" s="8">
        <v>4.9000000000000004</v>
      </c>
    </row>
    <row r="602" spans="1:2" x14ac:dyDescent="0.3">
      <c r="A602" s="9" t="s">
        <v>37</v>
      </c>
      <c r="B602" s="10">
        <v>6.8</v>
      </c>
    </row>
    <row r="603" spans="1:2" x14ac:dyDescent="0.3">
      <c r="A603" s="7" t="s">
        <v>37</v>
      </c>
      <c r="B603" s="8">
        <v>7.7</v>
      </c>
    </row>
    <row r="604" spans="1:2" x14ac:dyDescent="0.3">
      <c r="A604" s="9" t="s">
        <v>37</v>
      </c>
      <c r="B604" s="10">
        <v>5.6</v>
      </c>
    </row>
    <row r="605" spans="1:2" x14ac:dyDescent="0.3">
      <c r="A605" s="7" t="s">
        <v>37</v>
      </c>
      <c r="B605" s="8">
        <v>6.4</v>
      </c>
    </row>
    <row r="606" spans="1:2" x14ac:dyDescent="0.3">
      <c r="A606" s="9" t="s">
        <v>37</v>
      </c>
      <c r="B606" s="10">
        <v>7.2</v>
      </c>
    </row>
    <row r="607" spans="1:2" x14ac:dyDescent="0.3">
      <c r="A607" s="7" t="s">
        <v>37</v>
      </c>
      <c r="B607" s="8">
        <v>6</v>
      </c>
    </row>
    <row r="608" spans="1:2" x14ac:dyDescent="0.3">
      <c r="A608" s="9" t="s">
        <v>37</v>
      </c>
      <c r="B608" s="10">
        <v>5.9</v>
      </c>
    </row>
    <row r="609" spans="1:2" x14ac:dyDescent="0.3">
      <c r="A609" s="7" t="s">
        <v>37</v>
      </c>
      <c r="B609" s="8">
        <v>7.9</v>
      </c>
    </row>
    <row r="610" spans="1:2" x14ac:dyDescent="0.3">
      <c r="A610" s="9" t="s">
        <v>37</v>
      </c>
      <c r="B610" s="10">
        <v>7.1</v>
      </c>
    </row>
    <row r="611" spans="1:2" x14ac:dyDescent="0.3">
      <c r="A611" s="7" t="s">
        <v>37</v>
      </c>
      <c r="B611" s="8">
        <v>5.9</v>
      </c>
    </row>
    <row r="612" spans="1:2" x14ac:dyDescent="0.3">
      <c r="A612" s="9" t="s">
        <v>37</v>
      </c>
      <c r="B612" s="10">
        <v>6.2</v>
      </c>
    </row>
    <row r="613" spans="1:2" x14ac:dyDescent="0.3">
      <c r="A613" s="7" t="s">
        <v>37</v>
      </c>
      <c r="B613" s="8">
        <v>7</v>
      </c>
    </row>
    <row r="614" spans="1:2" x14ac:dyDescent="0.3">
      <c r="A614" s="9" t="s">
        <v>37</v>
      </c>
      <c r="B614" s="10">
        <v>5.4</v>
      </c>
    </row>
    <row r="615" spans="1:2" x14ac:dyDescent="0.3">
      <c r="A615" s="7" t="s">
        <v>37</v>
      </c>
      <c r="B615" s="8">
        <v>8.6</v>
      </c>
    </row>
    <row r="616" spans="1:2" x14ac:dyDescent="0.3">
      <c r="A616" s="9" t="s">
        <v>37</v>
      </c>
      <c r="B616" s="10">
        <v>6.5</v>
      </c>
    </row>
    <row r="617" spans="1:2" x14ac:dyDescent="0.3">
      <c r="A617" s="7" t="s">
        <v>37</v>
      </c>
      <c r="B617" s="8">
        <v>6.4</v>
      </c>
    </row>
    <row r="618" spans="1:2" x14ac:dyDescent="0.3">
      <c r="A618" s="9" t="s">
        <v>37</v>
      </c>
      <c r="B618" s="10">
        <v>7.6</v>
      </c>
    </row>
    <row r="619" spans="1:2" x14ac:dyDescent="0.3">
      <c r="A619" s="7" t="s">
        <v>37</v>
      </c>
      <c r="B619" s="8">
        <v>5.5</v>
      </c>
    </row>
    <row r="620" spans="1:2" x14ac:dyDescent="0.3">
      <c r="A620" s="9" t="s">
        <v>37</v>
      </c>
      <c r="B620" s="10">
        <v>7.4</v>
      </c>
    </row>
    <row r="621" spans="1:2" x14ac:dyDescent="0.3">
      <c r="A621" s="7" t="s">
        <v>37</v>
      </c>
      <c r="B621" s="8">
        <v>8.6999999999999993</v>
      </c>
    </row>
    <row r="622" spans="1:2" x14ac:dyDescent="0.3">
      <c r="A622" s="9" t="s">
        <v>37</v>
      </c>
      <c r="B622" s="10">
        <v>7.6</v>
      </c>
    </row>
    <row r="623" spans="1:2" x14ac:dyDescent="0.3">
      <c r="A623" s="7" t="s">
        <v>37</v>
      </c>
      <c r="B623" s="8">
        <v>5.5</v>
      </c>
    </row>
    <row r="624" spans="1:2" x14ac:dyDescent="0.3">
      <c r="A624" s="9" t="s">
        <v>37</v>
      </c>
      <c r="B624" s="10">
        <v>7.6</v>
      </c>
    </row>
    <row r="625" spans="1:2" x14ac:dyDescent="0.3">
      <c r="A625" s="7" t="s">
        <v>37</v>
      </c>
      <c r="B625" s="8">
        <v>6.5</v>
      </c>
    </row>
    <row r="626" spans="1:2" x14ac:dyDescent="0.3">
      <c r="A626" s="9" t="s">
        <v>37</v>
      </c>
      <c r="B626" s="10">
        <v>6.9</v>
      </c>
    </row>
    <row r="627" spans="1:2" x14ac:dyDescent="0.3">
      <c r="A627" s="7" t="s">
        <v>37</v>
      </c>
      <c r="B627" s="8">
        <v>6.7</v>
      </c>
    </row>
    <row r="628" spans="1:2" x14ac:dyDescent="0.3">
      <c r="A628" s="9" t="s">
        <v>37</v>
      </c>
      <c r="B628" s="10">
        <v>6.6</v>
      </c>
    </row>
    <row r="629" spans="1:2" x14ac:dyDescent="0.3">
      <c r="A629" s="7" t="s">
        <v>37</v>
      </c>
      <c r="B629" s="8">
        <v>7.2</v>
      </c>
    </row>
    <row r="630" spans="1:2" x14ac:dyDescent="0.3">
      <c r="A630" s="9" t="s">
        <v>37</v>
      </c>
      <c r="B630" s="10">
        <v>6.4</v>
      </c>
    </row>
    <row r="631" spans="1:2" x14ac:dyDescent="0.3">
      <c r="A631" s="7" t="s">
        <v>37</v>
      </c>
      <c r="B631" s="8">
        <v>6.4</v>
      </c>
    </row>
    <row r="632" spans="1:2" x14ac:dyDescent="0.3">
      <c r="A632" s="9" t="s">
        <v>37</v>
      </c>
      <c r="B632" s="10">
        <v>6</v>
      </c>
    </row>
    <row r="633" spans="1:2" x14ac:dyDescent="0.3">
      <c r="A633" s="7" t="s">
        <v>37</v>
      </c>
      <c r="B633" s="8">
        <v>6.1</v>
      </c>
    </row>
    <row r="634" spans="1:2" x14ac:dyDescent="0.3">
      <c r="A634" s="9" t="s">
        <v>37</v>
      </c>
      <c r="B634" s="10">
        <v>6</v>
      </c>
    </row>
    <row r="635" spans="1:2" x14ac:dyDescent="0.3">
      <c r="A635" s="7" t="s">
        <v>37</v>
      </c>
      <c r="B635" s="8">
        <v>6.4</v>
      </c>
    </row>
    <row r="636" spans="1:2" x14ac:dyDescent="0.3">
      <c r="A636" s="9" t="s">
        <v>37</v>
      </c>
      <c r="B636" s="10">
        <v>6.4</v>
      </c>
    </row>
    <row r="637" spans="1:2" x14ac:dyDescent="0.3">
      <c r="A637" s="7" t="s">
        <v>37</v>
      </c>
      <c r="B637" s="8">
        <v>7.3</v>
      </c>
    </row>
    <row r="638" spans="1:2" x14ac:dyDescent="0.3">
      <c r="A638" s="9" t="s">
        <v>37</v>
      </c>
      <c r="B638" s="10">
        <v>5.2</v>
      </c>
    </row>
    <row r="639" spans="1:2" x14ac:dyDescent="0.3">
      <c r="A639" s="7" t="s">
        <v>37</v>
      </c>
      <c r="B639" s="8">
        <v>6.6</v>
      </c>
    </row>
    <row r="640" spans="1:2" x14ac:dyDescent="0.3">
      <c r="A640" s="9" t="s">
        <v>37</v>
      </c>
      <c r="B640" s="10">
        <v>6.3</v>
      </c>
    </row>
    <row r="641" spans="1:2" x14ac:dyDescent="0.3">
      <c r="A641" s="7" t="s">
        <v>37</v>
      </c>
      <c r="B641" s="8">
        <v>5.9</v>
      </c>
    </row>
    <row r="642" spans="1:2" x14ac:dyDescent="0.3">
      <c r="A642" s="9" t="s">
        <v>37</v>
      </c>
      <c r="B642" s="10">
        <v>6.7</v>
      </c>
    </row>
    <row r="643" spans="1:2" x14ac:dyDescent="0.3">
      <c r="A643" s="7" t="s">
        <v>37</v>
      </c>
      <c r="B643" s="8">
        <v>5.4</v>
      </c>
    </row>
    <row r="644" spans="1:2" x14ac:dyDescent="0.3">
      <c r="A644" s="9" t="s">
        <v>37</v>
      </c>
      <c r="B644" s="10">
        <v>6.4</v>
      </c>
    </row>
    <row r="645" spans="1:2" x14ac:dyDescent="0.3">
      <c r="A645" s="7" t="s">
        <v>37</v>
      </c>
      <c r="B645" s="8">
        <v>6.7</v>
      </c>
    </row>
    <row r="646" spans="1:2" x14ac:dyDescent="0.3">
      <c r="A646" s="9" t="s">
        <v>37</v>
      </c>
      <c r="B646" s="10">
        <v>6.2</v>
      </c>
    </row>
    <row r="647" spans="1:2" x14ac:dyDescent="0.3">
      <c r="A647" s="7" t="s">
        <v>37</v>
      </c>
      <c r="B647" s="8">
        <v>6.1</v>
      </c>
    </row>
    <row r="648" spans="1:2" x14ac:dyDescent="0.3">
      <c r="A648" s="9" t="s">
        <v>37</v>
      </c>
      <c r="B648" s="10">
        <v>8.8000000000000007</v>
      </c>
    </row>
    <row r="649" spans="1:2" x14ac:dyDescent="0.3">
      <c r="A649" s="7" t="s">
        <v>37</v>
      </c>
      <c r="B649" s="8">
        <v>7.1</v>
      </c>
    </row>
    <row r="650" spans="1:2" x14ac:dyDescent="0.3">
      <c r="A650" s="9" t="s">
        <v>37</v>
      </c>
      <c r="B650" s="10">
        <v>5.7</v>
      </c>
    </row>
    <row r="651" spans="1:2" x14ac:dyDescent="0.3">
      <c r="A651" s="7" t="s">
        <v>37</v>
      </c>
      <c r="B651" s="8">
        <v>5</v>
      </c>
    </row>
    <row r="652" spans="1:2" x14ac:dyDescent="0.3">
      <c r="A652" s="9" t="s">
        <v>37</v>
      </c>
      <c r="B652" s="10">
        <v>5.0999999999999996</v>
      </c>
    </row>
    <row r="653" spans="1:2" x14ac:dyDescent="0.3">
      <c r="A653" s="7" t="s">
        <v>37</v>
      </c>
      <c r="B653" s="8">
        <v>6.9</v>
      </c>
    </row>
    <row r="654" spans="1:2" x14ac:dyDescent="0.3">
      <c r="A654" s="9" t="s">
        <v>37</v>
      </c>
      <c r="B654" s="10">
        <v>4.8</v>
      </c>
    </row>
    <row r="655" spans="1:2" x14ac:dyDescent="0.3">
      <c r="A655" s="7" t="s">
        <v>37</v>
      </c>
      <c r="B655" s="8">
        <v>6.5</v>
      </c>
    </row>
    <row r="656" spans="1:2" x14ac:dyDescent="0.3">
      <c r="A656" s="9" t="s">
        <v>37</v>
      </c>
      <c r="B656" s="10">
        <v>5.0999999999999996</v>
      </c>
    </row>
    <row r="657" spans="1:2" x14ac:dyDescent="0.3">
      <c r="A657" s="7" t="s">
        <v>37</v>
      </c>
      <c r="B657" s="8">
        <v>7.1</v>
      </c>
    </row>
    <row r="658" spans="1:2" x14ac:dyDescent="0.3">
      <c r="A658" s="9" t="s">
        <v>37</v>
      </c>
      <c r="B658" s="10">
        <v>7.5</v>
      </c>
    </row>
    <row r="659" spans="1:2" x14ac:dyDescent="0.3">
      <c r="A659" s="7" t="s">
        <v>37</v>
      </c>
      <c r="B659" s="8">
        <v>6.2</v>
      </c>
    </row>
    <row r="660" spans="1:2" x14ac:dyDescent="0.3">
      <c r="A660" s="9" t="s">
        <v>37</v>
      </c>
      <c r="B660" s="10">
        <v>6.3</v>
      </c>
    </row>
    <row r="661" spans="1:2" x14ac:dyDescent="0.3">
      <c r="A661" s="7" t="s">
        <v>37</v>
      </c>
      <c r="B661" s="8">
        <v>8.1</v>
      </c>
    </row>
    <row r="662" spans="1:2" x14ac:dyDescent="0.3">
      <c r="A662" s="9" t="s">
        <v>37</v>
      </c>
      <c r="B662" s="10">
        <v>6.6</v>
      </c>
    </row>
    <row r="663" spans="1:2" x14ac:dyDescent="0.3">
      <c r="A663" s="7" t="s">
        <v>37</v>
      </c>
      <c r="B663" s="8">
        <v>6.9</v>
      </c>
    </row>
    <row r="664" spans="1:2" x14ac:dyDescent="0.3">
      <c r="A664" s="9" t="s">
        <v>1946</v>
      </c>
      <c r="B664" s="10">
        <v>6.1</v>
      </c>
    </row>
    <row r="665" spans="1:2" x14ac:dyDescent="0.3">
      <c r="A665" s="7" t="s">
        <v>37</v>
      </c>
      <c r="B665" s="8">
        <v>4.3</v>
      </c>
    </row>
    <row r="666" spans="1:2" x14ac:dyDescent="0.3">
      <c r="A666" s="9" t="s">
        <v>37</v>
      </c>
      <c r="B666" s="10">
        <v>6.6</v>
      </c>
    </row>
    <row r="667" spans="1:2" x14ac:dyDescent="0.3">
      <c r="A667" s="7" t="s">
        <v>37</v>
      </c>
      <c r="B667" s="8">
        <v>6.8</v>
      </c>
    </row>
    <row r="668" spans="1:2" x14ac:dyDescent="0.3">
      <c r="A668" s="9" t="s">
        <v>37</v>
      </c>
      <c r="B668" s="10">
        <v>3.8</v>
      </c>
    </row>
    <row r="669" spans="1:2" x14ac:dyDescent="0.3">
      <c r="A669" s="7" t="s">
        <v>37</v>
      </c>
      <c r="B669" s="8">
        <v>5.9</v>
      </c>
    </row>
    <row r="670" spans="1:2" x14ac:dyDescent="0.3">
      <c r="A670" s="9" t="s">
        <v>37</v>
      </c>
      <c r="B670" s="10">
        <v>7.9</v>
      </c>
    </row>
    <row r="671" spans="1:2" x14ac:dyDescent="0.3">
      <c r="A671" s="7" t="s">
        <v>37</v>
      </c>
      <c r="B671" s="8">
        <v>6.3</v>
      </c>
    </row>
    <row r="672" spans="1:2" x14ac:dyDescent="0.3">
      <c r="A672" s="9" t="s">
        <v>37</v>
      </c>
      <c r="B672" s="10">
        <v>5.5</v>
      </c>
    </row>
    <row r="673" spans="1:2" x14ac:dyDescent="0.3">
      <c r="A673" s="7" t="s">
        <v>37</v>
      </c>
      <c r="B673" s="8">
        <v>7.7</v>
      </c>
    </row>
    <row r="674" spans="1:2" x14ac:dyDescent="0.3">
      <c r="A674" s="9" t="s">
        <v>37</v>
      </c>
      <c r="B674" s="10">
        <v>6.3</v>
      </c>
    </row>
    <row r="675" spans="1:2" x14ac:dyDescent="0.3">
      <c r="A675" s="7" t="s">
        <v>37</v>
      </c>
      <c r="B675" s="8">
        <v>7.1</v>
      </c>
    </row>
    <row r="676" spans="1:2" x14ac:dyDescent="0.3">
      <c r="A676" s="9" t="s">
        <v>37</v>
      </c>
      <c r="B676" s="10">
        <v>8.5</v>
      </c>
    </row>
    <row r="677" spans="1:2" x14ac:dyDescent="0.3">
      <c r="A677" s="7" t="s">
        <v>37</v>
      </c>
      <c r="B677" s="8">
        <v>5.8</v>
      </c>
    </row>
    <row r="678" spans="1:2" x14ac:dyDescent="0.3">
      <c r="A678" s="9" t="s">
        <v>37</v>
      </c>
      <c r="B678" s="10">
        <v>8.1</v>
      </c>
    </row>
    <row r="679" spans="1:2" x14ac:dyDescent="0.3">
      <c r="A679" s="7" t="s">
        <v>37</v>
      </c>
      <c r="B679" s="8">
        <v>7.9</v>
      </c>
    </row>
    <row r="680" spans="1:2" x14ac:dyDescent="0.3">
      <c r="A680" s="9" t="s">
        <v>37</v>
      </c>
      <c r="B680" s="10">
        <v>7.2</v>
      </c>
    </row>
    <row r="681" spans="1:2" x14ac:dyDescent="0.3">
      <c r="A681" s="7" t="s">
        <v>37</v>
      </c>
      <c r="B681" s="8">
        <v>6.3</v>
      </c>
    </row>
    <row r="682" spans="1:2" x14ac:dyDescent="0.3">
      <c r="A682" s="9" t="s">
        <v>37</v>
      </c>
      <c r="B682" s="10">
        <v>8.1</v>
      </c>
    </row>
    <row r="683" spans="1:2" x14ac:dyDescent="0.3">
      <c r="A683" s="7" t="s">
        <v>37</v>
      </c>
      <c r="B683" s="8">
        <v>7</v>
      </c>
    </row>
    <row r="684" spans="1:2" x14ac:dyDescent="0.3">
      <c r="A684" s="9" t="s">
        <v>37</v>
      </c>
      <c r="B684" s="10">
        <v>5.5</v>
      </c>
    </row>
    <row r="685" spans="1:2" x14ac:dyDescent="0.3">
      <c r="A685" s="7" t="s">
        <v>37</v>
      </c>
      <c r="B685" s="8">
        <v>6.7</v>
      </c>
    </row>
    <row r="686" spans="1:2" x14ac:dyDescent="0.3">
      <c r="A686" s="9" t="s">
        <v>37</v>
      </c>
      <c r="B686" s="10">
        <v>5.2</v>
      </c>
    </row>
    <row r="687" spans="1:2" x14ac:dyDescent="0.3">
      <c r="A687" s="7" t="s">
        <v>37</v>
      </c>
      <c r="B687" s="8">
        <v>7</v>
      </c>
    </row>
    <row r="688" spans="1:2" x14ac:dyDescent="0.3">
      <c r="A688" s="9" t="s">
        <v>37</v>
      </c>
      <c r="B688" s="10">
        <v>6.1</v>
      </c>
    </row>
    <row r="689" spans="1:2" x14ac:dyDescent="0.3">
      <c r="A689" s="7" t="s">
        <v>37</v>
      </c>
      <c r="B689" s="8">
        <v>6.6</v>
      </c>
    </row>
    <row r="690" spans="1:2" x14ac:dyDescent="0.3">
      <c r="A690" s="9" t="s">
        <v>37</v>
      </c>
      <c r="B690" s="10">
        <v>5.5</v>
      </c>
    </row>
    <row r="691" spans="1:2" x14ac:dyDescent="0.3">
      <c r="A691" s="7" t="s">
        <v>37</v>
      </c>
      <c r="B691" s="8">
        <v>5.9</v>
      </c>
    </row>
    <row r="692" spans="1:2" x14ac:dyDescent="0.3">
      <c r="A692" s="9" t="s">
        <v>37</v>
      </c>
      <c r="B692" s="10">
        <v>5.4</v>
      </c>
    </row>
    <row r="693" spans="1:2" x14ac:dyDescent="0.3">
      <c r="A693" s="7" t="s">
        <v>37</v>
      </c>
      <c r="B693" s="8">
        <v>6.4</v>
      </c>
    </row>
    <row r="694" spans="1:2" x14ac:dyDescent="0.3">
      <c r="A694" s="9" t="s">
        <v>37</v>
      </c>
      <c r="B694" s="10">
        <v>5.7</v>
      </c>
    </row>
    <row r="695" spans="1:2" x14ac:dyDescent="0.3">
      <c r="A695" s="7" t="s">
        <v>37</v>
      </c>
      <c r="B695" s="8">
        <v>6.7</v>
      </c>
    </row>
    <row r="696" spans="1:2" x14ac:dyDescent="0.3">
      <c r="A696" s="9" t="s">
        <v>37</v>
      </c>
      <c r="B696" s="10">
        <v>7.1</v>
      </c>
    </row>
    <row r="697" spans="1:2" x14ac:dyDescent="0.3">
      <c r="A697" s="7" t="s">
        <v>37</v>
      </c>
      <c r="B697" s="8">
        <v>6.8</v>
      </c>
    </row>
    <row r="698" spans="1:2" x14ac:dyDescent="0.3">
      <c r="A698" s="9" t="s">
        <v>37</v>
      </c>
      <c r="B698" s="10">
        <v>6.5</v>
      </c>
    </row>
    <row r="699" spans="1:2" x14ac:dyDescent="0.3">
      <c r="A699" s="7" t="s">
        <v>37</v>
      </c>
      <c r="B699" s="8">
        <v>7.6</v>
      </c>
    </row>
    <row r="700" spans="1:2" x14ac:dyDescent="0.3">
      <c r="A700" s="9" t="s">
        <v>37</v>
      </c>
      <c r="B700" s="10">
        <v>5.5</v>
      </c>
    </row>
    <row r="701" spans="1:2" x14ac:dyDescent="0.3">
      <c r="A701" s="7" t="s">
        <v>37</v>
      </c>
      <c r="B701" s="8">
        <v>6.5</v>
      </c>
    </row>
    <row r="702" spans="1:2" x14ac:dyDescent="0.3">
      <c r="A702" s="9" t="s">
        <v>37</v>
      </c>
      <c r="B702" s="10">
        <v>7</v>
      </c>
    </row>
    <row r="703" spans="1:2" x14ac:dyDescent="0.3">
      <c r="A703" s="7" t="s">
        <v>37</v>
      </c>
      <c r="B703" s="8">
        <v>5.8</v>
      </c>
    </row>
    <row r="704" spans="1:2" x14ac:dyDescent="0.3">
      <c r="A704" s="9" t="s">
        <v>37</v>
      </c>
      <c r="B704" s="10">
        <v>7.3</v>
      </c>
    </row>
    <row r="705" spans="1:2" x14ac:dyDescent="0.3">
      <c r="A705" s="7" t="s">
        <v>37</v>
      </c>
      <c r="B705" s="8">
        <v>6.6</v>
      </c>
    </row>
    <row r="706" spans="1:2" x14ac:dyDescent="0.3">
      <c r="A706" s="9" t="s">
        <v>37</v>
      </c>
      <c r="B706" s="10">
        <v>4.4000000000000004</v>
      </c>
    </row>
    <row r="707" spans="1:2" x14ac:dyDescent="0.3">
      <c r="A707" s="7" t="s">
        <v>37</v>
      </c>
      <c r="B707" s="8">
        <v>7.7</v>
      </c>
    </row>
    <row r="708" spans="1:2" x14ac:dyDescent="0.3">
      <c r="A708" s="9" t="s">
        <v>37</v>
      </c>
      <c r="B708" s="10">
        <v>5</v>
      </c>
    </row>
    <row r="709" spans="1:2" x14ac:dyDescent="0.3">
      <c r="A709" s="7" t="s">
        <v>37</v>
      </c>
      <c r="B709" s="8">
        <v>7.7</v>
      </c>
    </row>
    <row r="710" spans="1:2" x14ac:dyDescent="0.3">
      <c r="A710" s="9" t="s">
        <v>37</v>
      </c>
      <c r="B710" s="10">
        <v>4.4000000000000004</v>
      </c>
    </row>
    <row r="711" spans="1:2" x14ac:dyDescent="0.3">
      <c r="A711" s="7" t="s">
        <v>37</v>
      </c>
      <c r="B711" s="8">
        <v>6.1</v>
      </c>
    </row>
    <row r="712" spans="1:2" x14ac:dyDescent="0.3">
      <c r="A712" s="9" t="s">
        <v>37</v>
      </c>
      <c r="B712" s="10">
        <v>5.4</v>
      </c>
    </row>
    <row r="713" spans="1:2" x14ac:dyDescent="0.3">
      <c r="A713" s="7" t="s">
        <v>37</v>
      </c>
      <c r="B713" s="8">
        <v>6.8</v>
      </c>
    </row>
    <row r="714" spans="1:2" x14ac:dyDescent="0.3">
      <c r="A714" s="9" t="s">
        <v>37</v>
      </c>
      <c r="B714" s="10">
        <v>6.5</v>
      </c>
    </row>
    <row r="715" spans="1:2" x14ac:dyDescent="0.3">
      <c r="A715" s="7" t="s">
        <v>37</v>
      </c>
      <c r="B715" s="8">
        <v>7</v>
      </c>
    </row>
    <row r="716" spans="1:2" x14ac:dyDescent="0.3">
      <c r="A716" s="9" t="s">
        <v>37</v>
      </c>
      <c r="B716" s="10">
        <v>6.3</v>
      </c>
    </row>
    <row r="717" spans="1:2" x14ac:dyDescent="0.3">
      <c r="A717" s="7" t="s">
        <v>37</v>
      </c>
      <c r="B717" s="8">
        <v>6.3</v>
      </c>
    </row>
    <row r="718" spans="1:2" x14ac:dyDescent="0.3">
      <c r="A718" s="9" t="s">
        <v>37</v>
      </c>
      <c r="B718" s="10">
        <v>6.1</v>
      </c>
    </row>
    <row r="719" spans="1:2" x14ac:dyDescent="0.3">
      <c r="A719" s="7" t="s">
        <v>37</v>
      </c>
      <c r="B719" s="8">
        <v>6.1</v>
      </c>
    </row>
    <row r="720" spans="1:2" x14ac:dyDescent="0.3">
      <c r="A720" s="9" t="s">
        <v>37</v>
      </c>
      <c r="B720" s="10">
        <v>5.3</v>
      </c>
    </row>
    <row r="721" spans="1:2" x14ac:dyDescent="0.3">
      <c r="A721" s="7" t="s">
        <v>37</v>
      </c>
      <c r="B721" s="8">
        <v>5.4</v>
      </c>
    </row>
    <row r="722" spans="1:2" x14ac:dyDescent="0.3">
      <c r="A722" s="9" t="s">
        <v>37</v>
      </c>
      <c r="B722" s="10">
        <v>6.2</v>
      </c>
    </row>
    <row r="723" spans="1:2" x14ac:dyDescent="0.3">
      <c r="A723" s="7" t="s">
        <v>37</v>
      </c>
      <c r="B723" s="8">
        <v>6.6</v>
      </c>
    </row>
    <row r="724" spans="1:2" x14ac:dyDescent="0.3">
      <c r="A724" s="9" t="s">
        <v>37</v>
      </c>
      <c r="B724" s="10">
        <v>5.9</v>
      </c>
    </row>
    <row r="725" spans="1:2" x14ac:dyDescent="0.3">
      <c r="A725" s="7" t="s">
        <v>37</v>
      </c>
      <c r="B725" s="8">
        <v>6.3</v>
      </c>
    </row>
    <row r="726" spans="1:2" x14ac:dyDescent="0.3">
      <c r="A726" s="9" t="s">
        <v>37</v>
      </c>
      <c r="B726" s="10">
        <v>7.2</v>
      </c>
    </row>
    <row r="727" spans="1:2" x14ac:dyDescent="0.3">
      <c r="A727" s="7" t="s">
        <v>37</v>
      </c>
      <c r="B727" s="8">
        <v>6.8</v>
      </c>
    </row>
    <row r="728" spans="1:2" x14ac:dyDescent="0.3">
      <c r="A728" s="9" t="s">
        <v>37</v>
      </c>
      <c r="B728" s="10">
        <v>6.1</v>
      </c>
    </row>
    <row r="729" spans="1:2" x14ac:dyDescent="0.3">
      <c r="A729" s="7" t="s">
        <v>37</v>
      </c>
      <c r="B729" s="8">
        <v>7.8</v>
      </c>
    </row>
    <row r="730" spans="1:2" x14ac:dyDescent="0.3">
      <c r="A730" s="9" t="s">
        <v>37</v>
      </c>
      <c r="B730" s="10">
        <v>5</v>
      </c>
    </row>
    <row r="731" spans="1:2" x14ac:dyDescent="0.3">
      <c r="A731" s="7" t="s">
        <v>37</v>
      </c>
      <c r="B731" s="8">
        <v>6.2</v>
      </c>
    </row>
    <row r="732" spans="1:2" x14ac:dyDescent="0.3">
      <c r="A732" s="9" t="s">
        <v>37</v>
      </c>
      <c r="B732" s="10">
        <v>6.7</v>
      </c>
    </row>
    <row r="733" spans="1:2" x14ac:dyDescent="0.3">
      <c r="A733" s="7" t="s">
        <v>37</v>
      </c>
      <c r="B733" s="8">
        <v>4.9000000000000004</v>
      </c>
    </row>
    <row r="734" spans="1:2" x14ac:dyDescent="0.3">
      <c r="A734" s="9" t="s">
        <v>37</v>
      </c>
      <c r="B734" s="10">
        <v>7.4</v>
      </c>
    </row>
    <row r="735" spans="1:2" x14ac:dyDescent="0.3">
      <c r="A735" s="7" t="s">
        <v>37</v>
      </c>
      <c r="B735" s="8">
        <v>6.2</v>
      </c>
    </row>
    <row r="736" spans="1:2" x14ac:dyDescent="0.3">
      <c r="A736" s="9" t="s">
        <v>37</v>
      </c>
      <c r="B736" s="10">
        <v>4.9000000000000004</v>
      </c>
    </row>
    <row r="737" spans="1:2" x14ac:dyDescent="0.3">
      <c r="A737" s="7" t="s">
        <v>37</v>
      </c>
      <c r="B737" s="8">
        <v>6.1</v>
      </c>
    </row>
    <row r="738" spans="1:2" x14ac:dyDescent="0.3">
      <c r="A738" s="9" t="s">
        <v>37</v>
      </c>
      <c r="B738" s="10">
        <v>6.1</v>
      </c>
    </row>
    <row r="739" spans="1:2" x14ac:dyDescent="0.3">
      <c r="A739" s="7" t="s">
        <v>37</v>
      </c>
      <c r="B739" s="8">
        <v>6.4</v>
      </c>
    </row>
    <row r="740" spans="1:2" x14ac:dyDescent="0.3">
      <c r="A740" s="9" t="s">
        <v>37</v>
      </c>
      <c r="B740" s="10">
        <v>6.3</v>
      </c>
    </row>
    <row r="741" spans="1:2" x14ac:dyDescent="0.3">
      <c r="A741" s="7" t="s">
        <v>37</v>
      </c>
      <c r="B741" s="8">
        <v>6.6</v>
      </c>
    </row>
    <row r="742" spans="1:2" x14ac:dyDescent="0.3">
      <c r="A742" s="9" t="s">
        <v>37</v>
      </c>
      <c r="B742" s="10">
        <v>5.7</v>
      </c>
    </row>
    <row r="743" spans="1:2" x14ac:dyDescent="0.3">
      <c r="A743" s="7" t="s">
        <v>37</v>
      </c>
      <c r="B743" s="8">
        <v>5.9</v>
      </c>
    </row>
    <row r="744" spans="1:2" x14ac:dyDescent="0.3">
      <c r="A744" s="9" t="s">
        <v>37</v>
      </c>
      <c r="B744" s="10">
        <v>6</v>
      </c>
    </row>
    <row r="745" spans="1:2" x14ac:dyDescent="0.3">
      <c r="A745" s="7" t="s">
        <v>37</v>
      </c>
      <c r="B745" s="8">
        <v>6.1</v>
      </c>
    </row>
    <row r="746" spans="1:2" x14ac:dyDescent="0.3">
      <c r="A746" s="9" t="s">
        <v>37</v>
      </c>
      <c r="B746" s="10">
        <v>6.7</v>
      </c>
    </row>
    <row r="747" spans="1:2" x14ac:dyDescent="0.3">
      <c r="A747" s="7" t="s">
        <v>37</v>
      </c>
      <c r="B747" s="8">
        <v>6.7</v>
      </c>
    </row>
    <row r="748" spans="1:2" x14ac:dyDescent="0.3">
      <c r="A748" s="9" t="s">
        <v>37</v>
      </c>
      <c r="B748" s="10">
        <v>7.9</v>
      </c>
    </row>
    <row r="749" spans="1:2" x14ac:dyDescent="0.3">
      <c r="A749" s="7" t="s">
        <v>37</v>
      </c>
      <c r="B749" s="8">
        <v>4.3</v>
      </c>
    </row>
    <row r="750" spans="1:2" x14ac:dyDescent="0.3">
      <c r="A750" s="9" t="s">
        <v>37</v>
      </c>
      <c r="B750" s="10">
        <v>5.7</v>
      </c>
    </row>
    <row r="751" spans="1:2" x14ac:dyDescent="0.3">
      <c r="A751" s="7" t="s">
        <v>37</v>
      </c>
      <c r="B751" s="8">
        <v>6.7</v>
      </c>
    </row>
    <row r="752" spans="1:2" x14ac:dyDescent="0.3">
      <c r="A752" s="9" t="s">
        <v>37</v>
      </c>
      <c r="B752" s="10">
        <v>6.7</v>
      </c>
    </row>
    <row r="753" spans="1:2" x14ac:dyDescent="0.3">
      <c r="A753" s="7" t="s">
        <v>37</v>
      </c>
      <c r="B753" s="8">
        <v>6.1</v>
      </c>
    </row>
    <row r="754" spans="1:2" x14ac:dyDescent="0.3">
      <c r="A754" s="9" t="s">
        <v>37</v>
      </c>
      <c r="B754" s="10">
        <v>5.6</v>
      </c>
    </row>
    <row r="755" spans="1:2" x14ac:dyDescent="0.3">
      <c r="A755" s="7" t="s">
        <v>37</v>
      </c>
      <c r="B755" s="8">
        <v>6.6</v>
      </c>
    </row>
    <row r="756" spans="1:2" x14ac:dyDescent="0.3">
      <c r="A756" s="9" t="s">
        <v>37</v>
      </c>
      <c r="B756" s="10">
        <v>6.9</v>
      </c>
    </row>
    <row r="757" spans="1:2" x14ac:dyDescent="0.3">
      <c r="A757" s="7" t="s">
        <v>37</v>
      </c>
      <c r="B757" s="8">
        <v>4.8</v>
      </c>
    </row>
    <row r="758" spans="1:2" x14ac:dyDescent="0.3">
      <c r="A758" s="9" t="s">
        <v>37</v>
      </c>
      <c r="B758" s="10">
        <v>6.2</v>
      </c>
    </row>
    <row r="759" spans="1:2" x14ac:dyDescent="0.3">
      <c r="A759" s="7" t="s">
        <v>37</v>
      </c>
      <c r="B759" s="8">
        <v>6</v>
      </c>
    </row>
    <row r="760" spans="1:2" x14ac:dyDescent="0.3">
      <c r="A760" s="9" t="s">
        <v>37</v>
      </c>
      <c r="B760" s="10">
        <v>4.9000000000000004</v>
      </c>
    </row>
    <row r="761" spans="1:2" x14ac:dyDescent="0.3">
      <c r="A761" s="7" t="s">
        <v>37</v>
      </c>
      <c r="B761" s="8">
        <v>5.6</v>
      </c>
    </row>
    <row r="762" spans="1:2" x14ac:dyDescent="0.3">
      <c r="A762" s="9" t="s">
        <v>37</v>
      </c>
      <c r="B762" s="10">
        <v>6.1</v>
      </c>
    </row>
    <row r="763" spans="1:2" x14ac:dyDescent="0.3">
      <c r="A763" s="7" t="s">
        <v>37</v>
      </c>
      <c r="B763" s="8">
        <v>6.1</v>
      </c>
    </row>
    <row r="764" spans="1:2" x14ac:dyDescent="0.3">
      <c r="A764" s="9" t="s">
        <v>37</v>
      </c>
      <c r="B764" s="10">
        <v>4.8</v>
      </c>
    </row>
    <row r="765" spans="1:2" x14ac:dyDescent="0.3">
      <c r="A765" s="7" t="s">
        <v>37</v>
      </c>
      <c r="B765" s="8">
        <v>5.5</v>
      </c>
    </row>
    <row r="766" spans="1:2" x14ac:dyDescent="0.3">
      <c r="A766" s="9" t="s">
        <v>37</v>
      </c>
      <c r="B766" s="10">
        <v>3.8</v>
      </c>
    </row>
    <row r="767" spans="1:2" x14ac:dyDescent="0.3">
      <c r="A767" s="7" t="s">
        <v>37</v>
      </c>
      <c r="B767" s="8">
        <v>6.5</v>
      </c>
    </row>
    <row r="768" spans="1:2" x14ac:dyDescent="0.3">
      <c r="A768" s="9" t="s">
        <v>4429</v>
      </c>
      <c r="B768" s="10">
        <v>6.7</v>
      </c>
    </row>
    <row r="769" spans="1:2" x14ac:dyDescent="0.3">
      <c r="A769" s="7" t="s">
        <v>37</v>
      </c>
      <c r="B769" s="8">
        <v>8.1</v>
      </c>
    </row>
    <row r="770" spans="1:2" x14ac:dyDescent="0.3">
      <c r="A770" s="9" t="s">
        <v>37</v>
      </c>
      <c r="B770" s="10">
        <v>4.9000000000000004</v>
      </c>
    </row>
    <row r="771" spans="1:2" x14ac:dyDescent="0.3">
      <c r="A771" s="7" t="s">
        <v>37</v>
      </c>
      <c r="B771" s="8">
        <v>7.3</v>
      </c>
    </row>
    <row r="772" spans="1:2" x14ac:dyDescent="0.3">
      <c r="A772" s="9" t="s">
        <v>37</v>
      </c>
      <c r="B772" s="10">
        <v>6.4</v>
      </c>
    </row>
    <row r="773" spans="1:2" x14ac:dyDescent="0.3">
      <c r="A773" s="7" t="s">
        <v>37</v>
      </c>
      <c r="B773" s="8">
        <v>6.7</v>
      </c>
    </row>
    <row r="774" spans="1:2" x14ac:dyDescent="0.3">
      <c r="A774" s="9" t="s">
        <v>37</v>
      </c>
      <c r="B774" s="10">
        <v>3.6</v>
      </c>
    </row>
    <row r="775" spans="1:2" x14ac:dyDescent="0.3">
      <c r="A775" s="7" t="s">
        <v>37</v>
      </c>
      <c r="B775" s="8">
        <v>5.7</v>
      </c>
    </row>
    <row r="776" spans="1:2" x14ac:dyDescent="0.3">
      <c r="A776" s="9" t="s">
        <v>37</v>
      </c>
      <c r="B776" s="10">
        <v>6</v>
      </c>
    </row>
    <row r="777" spans="1:2" x14ac:dyDescent="0.3">
      <c r="A777" s="7" t="s">
        <v>37</v>
      </c>
      <c r="B777" s="8">
        <v>4.7</v>
      </c>
    </row>
    <row r="778" spans="1:2" x14ac:dyDescent="0.3">
      <c r="A778" s="9" t="s">
        <v>37</v>
      </c>
      <c r="B778" s="10">
        <v>6.3</v>
      </c>
    </row>
    <row r="779" spans="1:2" x14ac:dyDescent="0.3">
      <c r="A779" s="7" t="s">
        <v>37</v>
      </c>
      <c r="B779" s="8">
        <v>5.9</v>
      </c>
    </row>
    <row r="780" spans="1:2" x14ac:dyDescent="0.3">
      <c r="A780" s="9" t="s">
        <v>37</v>
      </c>
      <c r="B780" s="10">
        <v>5.9</v>
      </c>
    </row>
    <row r="781" spans="1:2" x14ac:dyDescent="0.3">
      <c r="A781" s="7" t="s">
        <v>37</v>
      </c>
      <c r="B781" s="8">
        <v>7.5</v>
      </c>
    </row>
    <row r="782" spans="1:2" x14ac:dyDescent="0.3">
      <c r="A782" s="9" t="s">
        <v>37</v>
      </c>
      <c r="B782" s="10">
        <v>5.6</v>
      </c>
    </row>
    <row r="783" spans="1:2" x14ac:dyDescent="0.3">
      <c r="A783" s="7" t="s">
        <v>37</v>
      </c>
      <c r="B783" s="8">
        <v>6.4</v>
      </c>
    </row>
    <row r="784" spans="1:2" x14ac:dyDescent="0.3">
      <c r="A784" s="9" t="s">
        <v>37</v>
      </c>
      <c r="B784" s="10">
        <v>6.3</v>
      </c>
    </row>
    <row r="785" spans="1:2" x14ac:dyDescent="0.3">
      <c r="A785" s="7" t="s">
        <v>37</v>
      </c>
      <c r="B785" s="8">
        <v>4.3</v>
      </c>
    </row>
    <row r="786" spans="1:2" x14ac:dyDescent="0.3">
      <c r="A786" s="9" t="s">
        <v>37</v>
      </c>
      <c r="B786" s="10">
        <v>5.9</v>
      </c>
    </row>
    <row r="787" spans="1:2" x14ac:dyDescent="0.3">
      <c r="A787" s="7" t="s">
        <v>37</v>
      </c>
      <c r="B787" s="8">
        <v>5.5</v>
      </c>
    </row>
    <row r="788" spans="1:2" x14ac:dyDescent="0.3">
      <c r="A788" s="9" t="s">
        <v>37</v>
      </c>
      <c r="B788" s="10">
        <v>6.2</v>
      </c>
    </row>
    <row r="789" spans="1:2" x14ac:dyDescent="0.3">
      <c r="A789" s="7" t="s">
        <v>37</v>
      </c>
      <c r="B789" s="8">
        <v>8.8000000000000007</v>
      </c>
    </row>
    <row r="790" spans="1:2" x14ac:dyDescent="0.3">
      <c r="A790" s="9" t="s">
        <v>37</v>
      </c>
      <c r="B790" s="10">
        <v>5.2</v>
      </c>
    </row>
    <row r="791" spans="1:2" x14ac:dyDescent="0.3">
      <c r="A791" s="7" t="s">
        <v>37</v>
      </c>
      <c r="B791" s="8">
        <v>7</v>
      </c>
    </row>
    <row r="792" spans="1:2" x14ac:dyDescent="0.3">
      <c r="A792" s="9" t="s">
        <v>37</v>
      </c>
      <c r="B792" s="10">
        <v>6.6</v>
      </c>
    </row>
    <row r="793" spans="1:2" x14ac:dyDescent="0.3">
      <c r="A793" s="7" t="s">
        <v>37</v>
      </c>
      <c r="B793" s="8">
        <v>7.3</v>
      </c>
    </row>
    <row r="794" spans="1:2" x14ac:dyDescent="0.3">
      <c r="A794" s="9" t="s">
        <v>37</v>
      </c>
      <c r="B794" s="10">
        <v>5.6</v>
      </c>
    </row>
    <row r="795" spans="1:2" x14ac:dyDescent="0.3">
      <c r="A795" s="7" t="s">
        <v>37</v>
      </c>
      <c r="B795" s="8">
        <v>6.6</v>
      </c>
    </row>
    <row r="796" spans="1:2" x14ac:dyDescent="0.3">
      <c r="A796" s="9" t="s">
        <v>37</v>
      </c>
      <c r="B796" s="10">
        <v>5.4</v>
      </c>
    </row>
    <row r="797" spans="1:2" x14ac:dyDescent="0.3">
      <c r="A797" s="7" t="s">
        <v>37</v>
      </c>
      <c r="B797" s="8">
        <v>6.3</v>
      </c>
    </row>
    <row r="798" spans="1:2" x14ac:dyDescent="0.3">
      <c r="A798" s="9" t="s">
        <v>37</v>
      </c>
      <c r="B798" s="10">
        <v>7.9</v>
      </c>
    </row>
    <row r="799" spans="1:2" x14ac:dyDescent="0.3">
      <c r="A799" s="7" t="s">
        <v>37</v>
      </c>
      <c r="B799" s="8">
        <v>6.3</v>
      </c>
    </row>
    <row r="800" spans="1:2" x14ac:dyDescent="0.3">
      <c r="A800" s="9" t="s">
        <v>37</v>
      </c>
      <c r="B800" s="10">
        <v>6</v>
      </c>
    </row>
    <row r="801" spans="1:2" x14ac:dyDescent="0.3">
      <c r="A801" s="7" t="s">
        <v>37</v>
      </c>
      <c r="B801" s="8">
        <v>7.2</v>
      </c>
    </row>
    <row r="802" spans="1:2" x14ac:dyDescent="0.3">
      <c r="A802" s="9" t="s">
        <v>37</v>
      </c>
      <c r="B802" s="10">
        <v>5.0999999999999996</v>
      </c>
    </row>
    <row r="803" spans="1:2" x14ac:dyDescent="0.3">
      <c r="A803" s="7" t="s">
        <v>37</v>
      </c>
      <c r="B803" s="8">
        <v>7.3</v>
      </c>
    </row>
    <row r="804" spans="1:2" x14ac:dyDescent="0.3">
      <c r="A804" s="9" t="s">
        <v>37</v>
      </c>
      <c r="B804" s="10">
        <v>8</v>
      </c>
    </row>
    <row r="805" spans="1:2" x14ac:dyDescent="0.3">
      <c r="A805" s="7" t="s">
        <v>37</v>
      </c>
      <c r="B805" s="8">
        <v>6.2</v>
      </c>
    </row>
    <row r="806" spans="1:2" x14ac:dyDescent="0.3">
      <c r="A806" s="9" t="s">
        <v>37</v>
      </c>
      <c r="B806" s="10">
        <v>6</v>
      </c>
    </row>
    <row r="807" spans="1:2" x14ac:dyDescent="0.3">
      <c r="A807" s="7" t="s">
        <v>37</v>
      </c>
      <c r="B807" s="8">
        <v>6.7</v>
      </c>
    </row>
    <row r="808" spans="1:2" x14ac:dyDescent="0.3">
      <c r="A808" s="9" t="s">
        <v>37</v>
      </c>
      <c r="B808" s="10">
        <v>8.1</v>
      </c>
    </row>
    <row r="809" spans="1:2" x14ac:dyDescent="0.3">
      <c r="A809" s="7" t="s">
        <v>37</v>
      </c>
      <c r="B809" s="8">
        <v>6.4</v>
      </c>
    </row>
    <row r="810" spans="1:2" x14ac:dyDescent="0.3">
      <c r="A810" s="9" t="s">
        <v>37</v>
      </c>
      <c r="B810" s="10">
        <v>8</v>
      </c>
    </row>
    <row r="811" spans="1:2" x14ac:dyDescent="0.3">
      <c r="A811" s="7" t="s">
        <v>37</v>
      </c>
      <c r="B811" s="8">
        <v>6.3</v>
      </c>
    </row>
    <row r="812" spans="1:2" x14ac:dyDescent="0.3">
      <c r="A812" s="9" t="s">
        <v>37</v>
      </c>
      <c r="B812" s="10">
        <v>6.4</v>
      </c>
    </row>
    <row r="813" spans="1:2" x14ac:dyDescent="0.3">
      <c r="A813" s="7" t="s">
        <v>37</v>
      </c>
      <c r="B813" s="8">
        <v>6.6</v>
      </c>
    </row>
    <row r="814" spans="1:2" x14ac:dyDescent="0.3">
      <c r="A814" s="9" t="s">
        <v>37</v>
      </c>
      <c r="B814" s="10">
        <v>6.4</v>
      </c>
    </row>
    <row r="815" spans="1:2" x14ac:dyDescent="0.3">
      <c r="A815" s="7" t="s">
        <v>37</v>
      </c>
      <c r="B815" s="8">
        <v>6</v>
      </c>
    </row>
    <row r="816" spans="1:2" x14ac:dyDescent="0.3">
      <c r="A816" s="9" t="s">
        <v>37</v>
      </c>
      <c r="B816" s="10">
        <v>6.6</v>
      </c>
    </row>
    <row r="817" spans="1:2" x14ac:dyDescent="0.3">
      <c r="A817" s="7" t="s">
        <v>37</v>
      </c>
      <c r="B817" s="8">
        <v>5.9</v>
      </c>
    </row>
    <row r="818" spans="1:2" x14ac:dyDescent="0.3">
      <c r="A818" s="9" t="s">
        <v>37</v>
      </c>
      <c r="B818" s="10">
        <v>6.4</v>
      </c>
    </row>
    <row r="819" spans="1:2" x14ac:dyDescent="0.3">
      <c r="A819" s="7" t="s">
        <v>37</v>
      </c>
      <c r="B819" s="8">
        <v>6.3</v>
      </c>
    </row>
    <row r="820" spans="1:2" x14ac:dyDescent="0.3">
      <c r="A820" s="9" t="s">
        <v>37</v>
      </c>
      <c r="B820" s="10">
        <v>7.3</v>
      </c>
    </row>
    <row r="821" spans="1:2" x14ac:dyDescent="0.3">
      <c r="A821" s="7" t="s">
        <v>37</v>
      </c>
      <c r="B821" s="8">
        <v>6.8</v>
      </c>
    </row>
    <row r="822" spans="1:2" x14ac:dyDescent="0.3">
      <c r="A822" s="9" t="s">
        <v>37</v>
      </c>
      <c r="B822" s="10">
        <v>7.2</v>
      </c>
    </row>
    <row r="823" spans="1:2" x14ac:dyDescent="0.3">
      <c r="A823" s="7" t="s">
        <v>37</v>
      </c>
      <c r="B823" s="8">
        <v>5.7</v>
      </c>
    </row>
    <row r="824" spans="1:2" x14ac:dyDescent="0.3">
      <c r="A824" s="9" t="s">
        <v>37</v>
      </c>
      <c r="B824" s="10">
        <v>6</v>
      </c>
    </row>
    <row r="825" spans="1:2" x14ac:dyDescent="0.3">
      <c r="A825" s="7" t="s">
        <v>37</v>
      </c>
      <c r="B825" s="8">
        <v>6.5</v>
      </c>
    </row>
    <row r="826" spans="1:2" x14ac:dyDescent="0.3">
      <c r="A826" s="9" t="s">
        <v>37</v>
      </c>
      <c r="B826" s="10">
        <v>5.8</v>
      </c>
    </row>
    <row r="827" spans="1:2" x14ac:dyDescent="0.3">
      <c r="A827" s="7" t="s">
        <v>37</v>
      </c>
      <c r="B827" s="8">
        <v>5.8</v>
      </c>
    </row>
    <row r="828" spans="1:2" x14ac:dyDescent="0.3">
      <c r="A828" s="9" t="s">
        <v>37</v>
      </c>
      <c r="B828" s="10">
        <v>6.7</v>
      </c>
    </row>
    <row r="829" spans="1:2" x14ac:dyDescent="0.3">
      <c r="A829" s="7" t="s">
        <v>37</v>
      </c>
      <c r="B829" s="8">
        <v>7.8</v>
      </c>
    </row>
    <row r="830" spans="1:2" x14ac:dyDescent="0.3">
      <c r="A830" s="9" t="s">
        <v>37</v>
      </c>
      <c r="B830" s="10">
        <v>5.6</v>
      </c>
    </row>
    <row r="831" spans="1:2" x14ac:dyDescent="0.3">
      <c r="A831" s="7" t="s">
        <v>37</v>
      </c>
      <c r="B831" s="8">
        <v>5.8</v>
      </c>
    </row>
    <row r="832" spans="1:2" x14ac:dyDescent="0.3">
      <c r="A832" s="9" t="s">
        <v>37</v>
      </c>
      <c r="B832" s="10">
        <v>7.4</v>
      </c>
    </row>
    <row r="833" spans="1:2" x14ac:dyDescent="0.3">
      <c r="A833" s="7" t="s">
        <v>37</v>
      </c>
      <c r="B833" s="8">
        <v>6.9</v>
      </c>
    </row>
    <row r="834" spans="1:2" x14ac:dyDescent="0.3">
      <c r="A834" s="9" t="s">
        <v>37</v>
      </c>
      <c r="B834" s="10">
        <v>5.5</v>
      </c>
    </row>
    <row r="835" spans="1:2" x14ac:dyDescent="0.3">
      <c r="A835" s="7" t="s">
        <v>37</v>
      </c>
      <c r="B835" s="8">
        <v>6.3</v>
      </c>
    </row>
    <row r="836" spans="1:2" x14ac:dyDescent="0.3">
      <c r="A836" s="9" t="s">
        <v>37</v>
      </c>
      <c r="B836" s="10">
        <v>4.7</v>
      </c>
    </row>
    <row r="837" spans="1:2" x14ac:dyDescent="0.3">
      <c r="A837" s="7" t="s">
        <v>37</v>
      </c>
      <c r="B837" s="8">
        <v>5.6</v>
      </c>
    </row>
    <row r="838" spans="1:2" x14ac:dyDescent="0.3">
      <c r="A838" s="9" t="s">
        <v>37</v>
      </c>
      <c r="B838" s="10">
        <v>6.4</v>
      </c>
    </row>
    <row r="839" spans="1:2" x14ac:dyDescent="0.3">
      <c r="A839" s="7" t="s">
        <v>37</v>
      </c>
      <c r="B839" s="8">
        <v>4.2</v>
      </c>
    </row>
    <row r="840" spans="1:2" x14ac:dyDescent="0.3">
      <c r="A840" s="9" t="s">
        <v>37</v>
      </c>
      <c r="B840" s="10">
        <v>6.4</v>
      </c>
    </row>
    <row r="841" spans="1:2" x14ac:dyDescent="0.3">
      <c r="A841" s="7" t="s">
        <v>1464</v>
      </c>
      <c r="B841" s="8">
        <v>7.7</v>
      </c>
    </row>
    <row r="842" spans="1:2" x14ac:dyDescent="0.3">
      <c r="A842" s="9" t="s">
        <v>37</v>
      </c>
      <c r="B842" s="10">
        <v>6.7</v>
      </c>
    </row>
    <row r="843" spans="1:2" x14ac:dyDescent="0.3">
      <c r="A843" s="7" t="s">
        <v>37</v>
      </c>
      <c r="B843" s="8">
        <v>7.7</v>
      </c>
    </row>
    <row r="844" spans="1:2" x14ac:dyDescent="0.3">
      <c r="A844" s="9" t="s">
        <v>37</v>
      </c>
      <c r="B844" s="10">
        <v>5.7</v>
      </c>
    </row>
    <row r="845" spans="1:2" x14ac:dyDescent="0.3">
      <c r="A845" s="7" t="s">
        <v>37</v>
      </c>
      <c r="B845" s="8">
        <v>7.6</v>
      </c>
    </row>
    <row r="846" spans="1:2" x14ac:dyDescent="0.3">
      <c r="A846" s="9" t="s">
        <v>37</v>
      </c>
      <c r="B846" s="10">
        <v>6.4</v>
      </c>
    </row>
    <row r="847" spans="1:2" x14ac:dyDescent="0.3">
      <c r="A847" s="7" t="s">
        <v>37</v>
      </c>
      <c r="B847" s="8">
        <v>5.6</v>
      </c>
    </row>
    <row r="848" spans="1:2" x14ac:dyDescent="0.3">
      <c r="A848" s="9" t="s">
        <v>37</v>
      </c>
      <c r="B848" s="10">
        <v>6.8</v>
      </c>
    </row>
    <row r="849" spans="1:2" x14ac:dyDescent="0.3">
      <c r="A849" s="7" t="s">
        <v>37</v>
      </c>
      <c r="B849" s="8">
        <v>2.4</v>
      </c>
    </row>
    <row r="850" spans="1:2" x14ac:dyDescent="0.3">
      <c r="A850" s="9" t="s">
        <v>37</v>
      </c>
      <c r="B850" s="10">
        <v>6.2</v>
      </c>
    </row>
    <row r="851" spans="1:2" x14ac:dyDescent="0.3">
      <c r="A851" s="7" t="s">
        <v>37</v>
      </c>
      <c r="B851" s="8">
        <v>5.9</v>
      </c>
    </row>
    <row r="852" spans="1:2" x14ac:dyDescent="0.3">
      <c r="A852" s="9" t="s">
        <v>37</v>
      </c>
      <c r="B852" s="10">
        <v>7.1</v>
      </c>
    </row>
    <row r="853" spans="1:2" x14ac:dyDescent="0.3">
      <c r="A853" s="7" t="s">
        <v>37</v>
      </c>
      <c r="B853" s="8">
        <v>7.6</v>
      </c>
    </row>
    <row r="854" spans="1:2" x14ac:dyDescent="0.3">
      <c r="A854" s="9" t="s">
        <v>37</v>
      </c>
      <c r="B854" s="10">
        <v>5.5</v>
      </c>
    </row>
    <row r="855" spans="1:2" x14ac:dyDescent="0.3">
      <c r="A855" s="7" t="s">
        <v>37</v>
      </c>
      <c r="B855" s="8">
        <v>7</v>
      </c>
    </row>
    <row r="856" spans="1:2" x14ac:dyDescent="0.3">
      <c r="A856" s="9" t="s">
        <v>37</v>
      </c>
      <c r="B856" s="10">
        <v>7.1</v>
      </c>
    </row>
    <row r="857" spans="1:2" x14ac:dyDescent="0.3">
      <c r="A857" s="7" t="s">
        <v>37</v>
      </c>
      <c r="B857" s="8">
        <v>7.4</v>
      </c>
    </row>
    <row r="858" spans="1:2" x14ac:dyDescent="0.3">
      <c r="A858" s="9" t="s">
        <v>37</v>
      </c>
      <c r="B858" s="10">
        <v>7.6</v>
      </c>
    </row>
    <row r="859" spans="1:2" x14ac:dyDescent="0.3">
      <c r="A859" s="7" t="s">
        <v>37</v>
      </c>
      <c r="B859" s="8">
        <v>5.9</v>
      </c>
    </row>
    <row r="860" spans="1:2" x14ac:dyDescent="0.3">
      <c r="A860" s="9" t="s">
        <v>37</v>
      </c>
      <c r="B860" s="10">
        <v>5.9</v>
      </c>
    </row>
    <row r="861" spans="1:2" x14ac:dyDescent="0.3">
      <c r="A861" s="7" t="s">
        <v>37</v>
      </c>
      <c r="B861" s="8">
        <v>8</v>
      </c>
    </row>
    <row r="862" spans="1:2" x14ac:dyDescent="0.3">
      <c r="A862" s="9" t="s">
        <v>37</v>
      </c>
      <c r="B862" s="10">
        <v>7.4</v>
      </c>
    </row>
    <row r="863" spans="1:2" x14ac:dyDescent="0.3">
      <c r="A863" s="7" t="s">
        <v>37</v>
      </c>
      <c r="B863" s="8">
        <v>5.8</v>
      </c>
    </row>
    <row r="864" spans="1:2" x14ac:dyDescent="0.3">
      <c r="A864" s="9" t="s">
        <v>37</v>
      </c>
      <c r="B864" s="10">
        <v>6.3</v>
      </c>
    </row>
    <row r="865" spans="1:2" x14ac:dyDescent="0.3">
      <c r="A865" s="7" t="s">
        <v>37</v>
      </c>
      <c r="B865" s="8">
        <v>5.7</v>
      </c>
    </row>
    <row r="866" spans="1:2" x14ac:dyDescent="0.3">
      <c r="A866" s="9" t="s">
        <v>37</v>
      </c>
      <c r="B866" s="10">
        <v>5.0999999999999996</v>
      </c>
    </row>
    <row r="867" spans="1:2" x14ac:dyDescent="0.3">
      <c r="A867" s="7" t="s">
        <v>37</v>
      </c>
      <c r="B867" s="8">
        <v>7.6</v>
      </c>
    </row>
    <row r="868" spans="1:2" x14ac:dyDescent="0.3">
      <c r="A868" s="9" t="s">
        <v>37</v>
      </c>
      <c r="B868" s="10">
        <v>6.4</v>
      </c>
    </row>
    <row r="869" spans="1:2" x14ac:dyDescent="0.3">
      <c r="A869" s="7" t="s">
        <v>37</v>
      </c>
      <c r="B869" s="8">
        <v>7.4</v>
      </c>
    </row>
    <row r="870" spans="1:2" x14ac:dyDescent="0.3">
      <c r="A870" s="9" t="s">
        <v>37</v>
      </c>
      <c r="B870" s="10">
        <v>8.1999999999999993</v>
      </c>
    </row>
    <row r="871" spans="1:2" x14ac:dyDescent="0.3">
      <c r="A871" s="7" t="s">
        <v>37</v>
      </c>
      <c r="B871" s="8">
        <v>6.5</v>
      </c>
    </row>
    <row r="872" spans="1:2" x14ac:dyDescent="0.3">
      <c r="A872" s="9" t="s">
        <v>37</v>
      </c>
      <c r="B872" s="10">
        <v>5.5</v>
      </c>
    </row>
    <row r="873" spans="1:2" x14ac:dyDescent="0.3">
      <c r="A873" s="7" t="s">
        <v>37</v>
      </c>
      <c r="B873" s="8">
        <v>6.5</v>
      </c>
    </row>
    <row r="874" spans="1:2" x14ac:dyDescent="0.3">
      <c r="A874" s="9" t="s">
        <v>37</v>
      </c>
      <c r="B874" s="10">
        <v>5.6</v>
      </c>
    </row>
    <row r="875" spans="1:2" x14ac:dyDescent="0.3">
      <c r="A875" s="7" t="s">
        <v>37</v>
      </c>
      <c r="B875" s="8">
        <v>4.5999999999999996</v>
      </c>
    </row>
    <row r="876" spans="1:2" x14ac:dyDescent="0.3">
      <c r="A876" s="9" t="s">
        <v>37</v>
      </c>
      <c r="B876" s="10">
        <v>7.9</v>
      </c>
    </row>
    <row r="877" spans="1:2" x14ac:dyDescent="0.3">
      <c r="A877" s="7" t="s">
        <v>37</v>
      </c>
      <c r="B877" s="8">
        <v>7.1</v>
      </c>
    </row>
    <row r="878" spans="1:2" x14ac:dyDescent="0.3">
      <c r="A878" s="9" t="s">
        <v>37</v>
      </c>
      <c r="B878" s="10">
        <v>6.9</v>
      </c>
    </row>
    <row r="879" spans="1:2" x14ac:dyDescent="0.3">
      <c r="A879" s="7" t="s">
        <v>37</v>
      </c>
      <c r="B879" s="8">
        <v>7.3</v>
      </c>
    </row>
    <row r="880" spans="1:2" x14ac:dyDescent="0.3">
      <c r="A880" s="9" t="s">
        <v>37</v>
      </c>
      <c r="B880" s="10">
        <v>7</v>
      </c>
    </row>
    <row r="881" spans="1:2" x14ac:dyDescent="0.3">
      <c r="A881" s="7" t="s">
        <v>37</v>
      </c>
      <c r="B881" s="8">
        <v>7.7</v>
      </c>
    </row>
    <row r="882" spans="1:2" x14ac:dyDescent="0.3">
      <c r="A882" s="9" t="s">
        <v>37</v>
      </c>
      <c r="B882" s="10">
        <v>6.7</v>
      </c>
    </row>
    <row r="883" spans="1:2" x14ac:dyDescent="0.3">
      <c r="A883" s="7" t="s">
        <v>37</v>
      </c>
      <c r="B883" s="8">
        <v>6.3</v>
      </c>
    </row>
    <row r="884" spans="1:2" x14ac:dyDescent="0.3">
      <c r="A884" s="9" t="s">
        <v>37</v>
      </c>
      <c r="B884" s="10">
        <v>5.8</v>
      </c>
    </row>
    <row r="885" spans="1:2" x14ac:dyDescent="0.3">
      <c r="A885" s="7" t="s">
        <v>37</v>
      </c>
      <c r="B885" s="8">
        <v>7.1</v>
      </c>
    </row>
    <row r="886" spans="1:2" x14ac:dyDescent="0.3">
      <c r="A886" s="9" t="s">
        <v>37</v>
      </c>
      <c r="B886" s="10">
        <v>7.3</v>
      </c>
    </row>
    <row r="887" spans="1:2" x14ac:dyDescent="0.3">
      <c r="A887" s="7" t="s">
        <v>37</v>
      </c>
      <c r="B887" s="8">
        <v>6.4</v>
      </c>
    </row>
    <row r="888" spans="1:2" x14ac:dyDescent="0.3">
      <c r="A888" s="9" t="s">
        <v>37</v>
      </c>
      <c r="B888" s="10">
        <v>7.1</v>
      </c>
    </row>
    <row r="889" spans="1:2" x14ac:dyDescent="0.3">
      <c r="A889" s="7" t="s">
        <v>37</v>
      </c>
      <c r="B889" s="8">
        <v>7.6</v>
      </c>
    </row>
    <row r="890" spans="1:2" x14ac:dyDescent="0.3">
      <c r="A890" s="9" t="s">
        <v>37</v>
      </c>
      <c r="B890" s="10">
        <v>6.8</v>
      </c>
    </row>
    <row r="891" spans="1:2" x14ac:dyDescent="0.3">
      <c r="A891" s="7" t="s">
        <v>37</v>
      </c>
      <c r="B891" s="8">
        <v>6.6</v>
      </c>
    </row>
    <row r="892" spans="1:2" x14ac:dyDescent="0.3">
      <c r="A892" s="9" t="s">
        <v>37</v>
      </c>
      <c r="B892" s="10">
        <v>6.7</v>
      </c>
    </row>
    <row r="893" spans="1:2" x14ac:dyDescent="0.3">
      <c r="A893" s="7" t="s">
        <v>37</v>
      </c>
      <c r="B893" s="8">
        <v>6.1</v>
      </c>
    </row>
    <row r="894" spans="1:2" x14ac:dyDescent="0.3">
      <c r="A894" s="9" t="s">
        <v>37</v>
      </c>
      <c r="B894" s="10">
        <v>6</v>
      </c>
    </row>
    <row r="895" spans="1:2" x14ac:dyDescent="0.3">
      <c r="A895" s="7" t="s">
        <v>37</v>
      </c>
      <c r="B895" s="8">
        <v>7.6</v>
      </c>
    </row>
    <row r="896" spans="1:2" x14ac:dyDescent="0.3">
      <c r="A896" s="9" t="s">
        <v>37</v>
      </c>
      <c r="B896" s="10">
        <v>7.1</v>
      </c>
    </row>
    <row r="897" spans="1:2" x14ac:dyDescent="0.3">
      <c r="A897" s="7" t="s">
        <v>37</v>
      </c>
      <c r="B897" s="8">
        <v>5</v>
      </c>
    </row>
    <row r="898" spans="1:2" x14ac:dyDescent="0.3">
      <c r="A898" s="9" t="s">
        <v>37</v>
      </c>
      <c r="B898" s="10">
        <v>6.2</v>
      </c>
    </row>
    <row r="899" spans="1:2" x14ac:dyDescent="0.3">
      <c r="A899" s="7" t="s">
        <v>37</v>
      </c>
      <c r="B899" s="8">
        <v>5.6</v>
      </c>
    </row>
    <row r="900" spans="1:2" x14ac:dyDescent="0.3">
      <c r="A900" s="9" t="s">
        <v>37</v>
      </c>
      <c r="B900" s="10">
        <v>7.4</v>
      </c>
    </row>
    <row r="901" spans="1:2" x14ac:dyDescent="0.3">
      <c r="A901" s="7" t="s">
        <v>37</v>
      </c>
      <c r="B901" s="8">
        <v>5</v>
      </c>
    </row>
    <row r="902" spans="1:2" x14ac:dyDescent="0.3">
      <c r="A902" s="9" t="s">
        <v>37</v>
      </c>
      <c r="B902" s="10">
        <v>5.2</v>
      </c>
    </row>
    <row r="903" spans="1:2" x14ac:dyDescent="0.3">
      <c r="A903" s="7" t="s">
        <v>37</v>
      </c>
      <c r="B903" s="8">
        <v>7.6</v>
      </c>
    </row>
    <row r="904" spans="1:2" x14ac:dyDescent="0.3">
      <c r="A904" s="9" t="s">
        <v>37</v>
      </c>
      <c r="B904" s="10">
        <v>6.6</v>
      </c>
    </row>
    <row r="905" spans="1:2" x14ac:dyDescent="0.3">
      <c r="A905" s="7" t="s">
        <v>37</v>
      </c>
      <c r="B905" s="8">
        <v>7</v>
      </c>
    </row>
    <row r="906" spans="1:2" x14ac:dyDescent="0.3">
      <c r="A906" s="9" t="s">
        <v>37</v>
      </c>
      <c r="B906" s="10">
        <v>5.7</v>
      </c>
    </row>
    <row r="907" spans="1:2" x14ac:dyDescent="0.3">
      <c r="A907" s="7" t="s">
        <v>37</v>
      </c>
      <c r="B907" s="8">
        <v>8.1999999999999993</v>
      </c>
    </row>
    <row r="908" spans="1:2" x14ac:dyDescent="0.3">
      <c r="A908" s="9" t="s">
        <v>37</v>
      </c>
      <c r="B908" s="10">
        <v>6.2</v>
      </c>
    </row>
    <row r="909" spans="1:2" x14ac:dyDescent="0.3">
      <c r="A909" s="7" t="s">
        <v>37</v>
      </c>
      <c r="B909" s="8">
        <v>6.6</v>
      </c>
    </row>
    <row r="910" spans="1:2" x14ac:dyDescent="0.3">
      <c r="A910" s="9" t="s">
        <v>37</v>
      </c>
      <c r="B910" s="10">
        <v>4.7</v>
      </c>
    </row>
    <row r="911" spans="1:2" x14ac:dyDescent="0.3">
      <c r="A911" s="7" t="s">
        <v>37</v>
      </c>
      <c r="B911" s="8">
        <v>6.3</v>
      </c>
    </row>
    <row r="912" spans="1:2" x14ac:dyDescent="0.3">
      <c r="A912" s="9" t="s">
        <v>37</v>
      </c>
      <c r="B912" s="10">
        <v>6.1</v>
      </c>
    </row>
    <row r="913" spans="1:2" x14ac:dyDescent="0.3">
      <c r="A913" s="7" t="s">
        <v>37</v>
      </c>
      <c r="B913" s="8">
        <v>6.7</v>
      </c>
    </row>
    <row r="914" spans="1:2" x14ac:dyDescent="0.3">
      <c r="A914" s="9" t="s">
        <v>37</v>
      </c>
      <c r="B914" s="10">
        <v>6.1</v>
      </c>
    </row>
    <row r="915" spans="1:2" x14ac:dyDescent="0.3">
      <c r="A915" s="7" t="s">
        <v>37</v>
      </c>
      <c r="B915" s="8">
        <v>7</v>
      </c>
    </row>
    <row r="916" spans="1:2" x14ac:dyDescent="0.3">
      <c r="A916" s="9" t="s">
        <v>37</v>
      </c>
      <c r="B916" s="10">
        <v>7.4</v>
      </c>
    </row>
    <row r="917" spans="1:2" x14ac:dyDescent="0.3">
      <c r="A917" s="7" t="s">
        <v>37</v>
      </c>
      <c r="B917" s="8">
        <v>7.3</v>
      </c>
    </row>
    <row r="918" spans="1:2" x14ac:dyDescent="0.3">
      <c r="A918" s="9" t="s">
        <v>37</v>
      </c>
      <c r="B918" s="10">
        <v>5.8</v>
      </c>
    </row>
    <row r="919" spans="1:2" x14ac:dyDescent="0.3">
      <c r="A919" s="7" t="s">
        <v>37</v>
      </c>
      <c r="B919" s="8">
        <v>6.7</v>
      </c>
    </row>
    <row r="920" spans="1:2" x14ac:dyDescent="0.3">
      <c r="A920" s="9" t="s">
        <v>37</v>
      </c>
      <c r="B920" s="10">
        <v>5.8</v>
      </c>
    </row>
    <row r="921" spans="1:2" x14ac:dyDescent="0.3">
      <c r="A921" s="7" t="s">
        <v>37</v>
      </c>
      <c r="B921" s="8">
        <v>7.8</v>
      </c>
    </row>
    <row r="922" spans="1:2" x14ac:dyDescent="0.3">
      <c r="A922" s="9" t="s">
        <v>37</v>
      </c>
      <c r="B922" s="10">
        <v>6.6</v>
      </c>
    </row>
    <row r="923" spans="1:2" x14ac:dyDescent="0.3">
      <c r="A923" s="7" t="s">
        <v>37</v>
      </c>
      <c r="B923" s="8">
        <v>6.5</v>
      </c>
    </row>
    <row r="924" spans="1:2" x14ac:dyDescent="0.3">
      <c r="A924" s="9" t="s">
        <v>37</v>
      </c>
      <c r="B924" s="10">
        <v>6.7</v>
      </c>
    </row>
    <row r="925" spans="1:2" x14ac:dyDescent="0.3">
      <c r="A925" s="7" t="s">
        <v>37</v>
      </c>
      <c r="B925" s="8">
        <v>7.3</v>
      </c>
    </row>
    <row r="926" spans="1:2" x14ac:dyDescent="0.3">
      <c r="A926" s="9" t="s">
        <v>37</v>
      </c>
      <c r="B926" s="10">
        <v>5.8</v>
      </c>
    </row>
    <row r="927" spans="1:2" x14ac:dyDescent="0.3">
      <c r="A927" s="7" t="s">
        <v>37</v>
      </c>
      <c r="B927" s="8">
        <v>5.5</v>
      </c>
    </row>
    <row r="928" spans="1:2" x14ac:dyDescent="0.3">
      <c r="A928" s="9" t="s">
        <v>37</v>
      </c>
      <c r="B928" s="10">
        <v>6.3</v>
      </c>
    </row>
    <row r="929" spans="1:2" x14ac:dyDescent="0.3">
      <c r="A929" s="7" t="s">
        <v>37</v>
      </c>
      <c r="B929" s="8">
        <v>7.4</v>
      </c>
    </row>
    <row r="930" spans="1:2" x14ac:dyDescent="0.3">
      <c r="A930" s="9" t="s">
        <v>37</v>
      </c>
      <c r="B930" s="10">
        <v>5.9</v>
      </c>
    </row>
    <row r="931" spans="1:2" x14ac:dyDescent="0.3">
      <c r="A931" s="7" t="s">
        <v>37</v>
      </c>
      <c r="B931" s="8">
        <v>6.2</v>
      </c>
    </row>
    <row r="932" spans="1:2" x14ac:dyDescent="0.3">
      <c r="A932" s="9" t="s">
        <v>37</v>
      </c>
      <c r="B932" s="10">
        <v>5.9</v>
      </c>
    </row>
    <row r="933" spans="1:2" x14ac:dyDescent="0.3">
      <c r="A933" s="7" t="s">
        <v>37</v>
      </c>
      <c r="B933" s="8">
        <v>6.5</v>
      </c>
    </row>
    <row r="934" spans="1:2" x14ac:dyDescent="0.3">
      <c r="A934" s="9" t="s">
        <v>37</v>
      </c>
      <c r="B934" s="10">
        <v>4.4000000000000004</v>
      </c>
    </row>
    <row r="935" spans="1:2" x14ac:dyDescent="0.3">
      <c r="A935" s="7" t="s">
        <v>37</v>
      </c>
      <c r="B935" s="8">
        <v>3.5</v>
      </c>
    </row>
    <row r="936" spans="1:2" x14ac:dyDescent="0.3">
      <c r="A936" s="9" t="s">
        <v>37</v>
      </c>
      <c r="B936" s="10">
        <v>6.6</v>
      </c>
    </row>
    <row r="937" spans="1:2" x14ac:dyDescent="0.3">
      <c r="A937" s="7" t="s">
        <v>37</v>
      </c>
      <c r="B937" s="8">
        <v>6</v>
      </c>
    </row>
    <row r="938" spans="1:2" x14ac:dyDescent="0.3">
      <c r="A938" s="9" t="s">
        <v>37</v>
      </c>
      <c r="B938" s="10">
        <v>6.4</v>
      </c>
    </row>
    <row r="939" spans="1:2" x14ac:dyDescent="0.3">
      <c r="A939" s="7" t="s">
        <v>37</v>
      </c>
      <c r="B939" s="8">
        <v>6.5</v>
      </c>
    </row>
    <row r="940" spans="1:2" x14ac:dyDescent="0.3">
      <c r="A940" s="9" t="s">
        <v>37</v>
      </c>
      <c r="B940" s="10">
        <v>4.3</v>
      </c>
    </row>
    <row r="941" spans="1:2" x14ac:dyDescent="0.3">
      <c r="A941" s="7" t="s">
        <v>37</v>
      </c>
      <c r="B941" s="8">
        <v>4.2</v>
      </c>
    </row>
    <row r="942" spans="1:2" x14ac:dyDescent="0.3">
      <c r="A942" s="9" t="s">
        <v>37</v>
      </c>
      <c r="B942" s="10">
        <v>6.5</v>
      </c>
    </row>
    <row r="943" spans="1:2" x14ac:dyDescent="0.3">
      <c r="A943" s="7" t="s">
        <v>37</v>
      </c>
      <c r="B943" s="8">
        <v>6.1</v>
      </c>
    </row>
    <row r="944" spans="1:2" x14ac:dyDescent="0.3">
      <c r="A944" s="9" t="s">
        <v>37</v>
      </c>
      <c r="B944" s="10">
        <v>6.3</v>
      </c>
    </row>
    <row r="945" spans="1:2" x14ac:dyDescent="0.3">
      <c r="A945" s="7" t="s">
        <v>37</v>
      </c>
      <c r="B945" s="8">
        <v>6.2</v>
      </c>
    </row>
    <row r="946" spans="1:2" x14ac:dyDescent="0.3">
      <c r="A946" s="9" t="s">
        <v>37</v>
      </c>
      <c r="B946" s="10">
        <v>5.9</v>
      </c>
    </row>
    <row r="947" spans="1:2" x14ac:dyDescent="0.3">
      <c r="A947" s="7" t="s">
        <v>37</v>
      </c>
      <c r="B947" s="8">
        <v>5.9</v>
      </c>
    </row>
    <row r="948" spans="1:2" x14ac:dyDescent="0.3">
      <c r="A948" s="9" t="s">
        <v>37</v>
      </c>
      <c r="B948" s="10">
        <v>6.5</v>
      </c>
    </row>
    <row r="949" spans="1:2" x14ac:dyDescent="0.3">
      <c r="A949" s="7" t="s">
        <v>37</v>
      </c>
      <c r="B949" s="8">
        <v>6.4</v>
      </c>
    </row>
    <row r="950" spans="1:2" x14ac:dyDescent="0.3">
      <c r="A950" s="9" t="s">
        <v>37</v>
      </c>
      <c r="B950" s="10">
        <v>6.5</v>
      </c>
    </row>
    <row r="951" spans="1:2" x14ac:dyDescent="0.3">
      <c r="A951" s="7" t="s">
        <v>37</v>
      </c>
      <c r="B951" s="8">
        <v>5.7</v>
      </c>
    </row>
    <row r="952" spans="1:2" x14ac:dyDescent="0.3">
      <c r="A952" s="9" t="s">
        <v>37</v>
      </c>
      <c r="B952" s="10">
        <v>8</v>
      </c>
    </row>
    <row r="953" spans="1:2" x14ac:dyDescent="0.3">
      <c r="A953" s="7" t="s">
        <v>37</v>
      </c>
      <c r="B953" s="8">
        <v>7.3</v>
      </c>
    </row>
    <row r="954" spans="1:2" x14ac:dyDescent="0.3">
      <c r="A954" s="9" t="s">
        <v>37</v>
      </c>
      <c r="B954" s="10">
        <v>6.7</v>
      </c>
    </row>
    <row r="955" spans="1:2" x14ac:dyDescent="0.3">
      <c r="A955" s="7" t="s">
        <v>37</v>
      </c>
      <c r="B955" s="8">
        <v>7.5</v>
      </c>
    </row>
    <row r="956" spans="1:2" x14ac:dyDescent="0.3">
      <c r="A956" s="9" t="s">
        <v>37</v>
      </c>
      <c r="B956" s="10">
        <v>5.4</v>
      </c>
    </row>
    <row r="957" spans="1:2" x14ac:dyDescent="0.3">
      <c r="A957" s="7" t="s">
        <v>37</v>
      </c>
      <c r="B957" s="8">
        <v>6.6</v>
      </c>
    </row>
    <row r="958" spans="1:2" x14ac:dyDescent="0.3">
      <c r="A958" s="9" t="s">
        <v>37</v>
      </c>
      <c r="B958" s="10">
        <v>7.7</v>
      </c>
    </row>
    <row r="959" spans="1:2" x14ac:dyDescent="0.3">
      <c r="A959" s="7" t="s">
        <v>37</v>
      </c>
      <c r="B959" s="8">
        <v>5.8</v>
      </c>
    </row>
    <row r="960" spans="1:2" x14ac:dyDescent="0.3">
      <c r="A960" s="9" t="s">
        <v>37</v>
      </c>
      <c r="B960" s="10">
        <v>6.4</v>
      </c>
    </row>
    <row r="961" spans="1:2" x14ac:dyDescent="0.3">
      <c r="A961" s="7" t="s">
        <v>37</v>
      </c>
      <c r="B961" s="8">
        <v>5.6</v>
      </c>
    </row>
    <row r="962" spans="1:2" x14ac:dyDescent="0.3">
      <c r="A962" s="9" t="s">
        <v>37</v>
      </c>
      <c r="B962" s="10">
        <v>6</v>
      </c>
    </row>
    <row r="963" spans="1:2" x14ac:dyDescent="0.3">
      <c r="A963" s="7" t="s">
        <v>37</v>
      </c>
      <c r="B963" s="8">
        <v>6.2</v>
      </c>
    </row>
    <row r="964" spans="1:2" x14ac:dyDescent="0.3">
      <c r="A964" s="9" t="s">
        <v>37</v>
      </c>
      <c r="B964" s="10">
        <v>5.9</v>
      </c>
    </row>
    <row r="965" spans="1:2" x14ac:dyDescent="0.3">
      <c r="A965" s="7" t="s">
        <v>37</v>
      </c>
      <c r="B965" s="8">
        <v>5.0999999999999996</v>
      </c>
    </row>
    <row r="966" spans="1:2" x14ac:dyDescent="0.3">
      <c r="A966" s="9" t="s">
        <v>37</v>
      </c>
      <c r="B966" s="10">
        <v>6.8</v>
      </c>
    </row>
    <row r="967" spans="1:2" x14ac:dyDescent="0.3">
      <c r="A967" s="7" t="s">
        <v>37</v>
      </c>
      <c r="B967" s="8">
        <v>6</v>
      </c>
    </row>
    <row r="968" spans="1:2" x14ac:dyDescent="0.3">
      <c r="A968" s="9" t="s">
        <v>37</v>
      </c>
      <c r="B968" s="10">
        <v>5.0999999999999996</v>
      </c>
    </row>
    <row r="969" spans="1:2" x14ac:dyDescent="0.3">
      <c r="A969" s="7" t="s">
        <v>37</v>
      </c>
      <c r="B969" s="8">
        <v>5.8</v>
      </c>
    </row>
    <row r="970" spans="1:2" x14ac:dyDescent="0.3">
      <c r="A970" s="9" t="s">
        <v>37</v>
      </c>
      <c r="B970" s="10">
        <v>6.2</v>
      </c>
    </row>
    <row r="971" spans="1:2" x14ac:dyDescent="0.3">
      <c r="A971" s="7" t="s">
        <v>37</v>
      </c>
      <c r="B971" s="8">
        <v>6.4</v>
      </c>
    </row>
    <row r="972" spans="1:2" x14ac:dyDescent="0.3">
      <c r="A972" s="9" t="s">
        <v>37</v>
      </c>
      <c r="B972" s="10">
        <v>4.8</v>
      </c>
    </row>
    <row r="973" spans="1:2" x14ac:dyDescent="0.3">
      <c r="A973" s="7" t="s">
        <v>37</v>
      </c>
      <c r="B973" s="8">
        <v>4.9000000000000004</v>
      </c>
    </row>
    <row r="974" spans="1:2" x14ac:dyDescent="0.3">
      <c r="A974" s="9" t="s">
        <v>37</v>
      </c>
      <c r="B974" s="10">
        <v>5.6</v>
      </c>
    </row>
    <row r="975" spans="1:2" x14ac:dyDescent="0.3">
      <c r="A975" s="7" t="s">
        <v>37</v>
      </c>
      <c r="B975" s="8">
        <v>5.5</v>
      </c>
    </row>
    <row r="976" spans="1:2" x14ac:dyDescent="0.3">
      <c r="A976" s="9" t="s">
        <v>37</v>
      </c>
      <c r="B976" s="10">
        <v>3.7</v>
      </c>
    </row>
    <row r="977" spans="1:2" x14ac:dyDescent="0.3">
      <c r="A977" s="7" t="s">
        <v>37</v>
      </c>
      <c r="B977" s="8">
        <v>5.9</v>
      </c>
    </row>
    <row r="978" spans="1:2" x14ac:dyDescent="0.3">
      <c r="A978" s="9" t="s">
        <v>37</v>
      </c>
      <c r="B978" s="10">
        <v>6.3</v>
      </c>
    </row>
    <row r="979" spans="1:2" x14ac:dyDescent="0.3">
      <c r="A979" s="7" t="s">
        <v>37</v>
      </c>
      <c r="B979" s="8">
        <v>7.6</v>
      </c>
    </row>
    <row r="980" spans="1:2" x14ac:dyDescent="0.3">
      <c r="A980" s="9" t="s">
        <v>37</v>
      </c>
      <c r="B980" s="10">
        <v>8.3000000000000007</v>
      </c>
    </row>
    <row r="981" spans="1:2" x14ac:dyDescent="0.3">
      <c r="A981" s="7" t="s">
        <v>37</v>
      </c>
      <c r="B981" s="8">
        <v>6.9</v>
      </c>
    </row>
    <row r="982" spans="1:2" x14ac:dyDescent="0.3">
      <c r="A982" s="9" t="s">
        <v>37</v>
      </c>
      <c r="B982" s="10">
        <v>6.7</v>
      </c>
    </row>
    <row r="983" spans="1:2" x14ac:dyDescent="0.3">
      <c r="A983" s="7" t="s">
        <v>37</v>
      </c>
      <c r="B983" s="8">
        <v>6.8</v>
      </c>
    </row>
    <row r="984" spans="1:2" x14ac:dyDescent="0.3">
      <c r="A984" s="9" t="s">
        <v>37</v>
      </c>
      <c r="B984" s="10">
        <v>7.1</v>
      </c>
    </row>
    <row r="985" spans="1:2" x14ac:dyDescent="0.3">
      <c r="A985" s="7" t="s">
        <v>37</v>
      </c>
      <c r="B985" s="8">
        <v>6.4</v>
      </c>
    </row>
    <row r="986" spans="1:2" x14ac:dyDescent="0.3">
      <c r="A986" s="9" t="s">
        <v>37</v>
      </c>
      <c r="B986" s="10">
        <v>6.4</v>
      </c>
    </row>
    <row r="987" spans="1:2" x14ac:dyDescent="0.3">
      <c r="A987" s="7" t="s">
        <v>37</v>
      </c>
      <c r="B987" s="8">
        <v>7.4</v>
      </c>
    </row>
    <row r="988" spans="1:2" x14ac:dyDescent="0.3">
      <c r="A988" s="9" t="s">
        <v>37</v>
      </c>
      <c r="B988" s="10">
        <v>6.4</v>
      </c>
    </row>
    <row r="989" spans="1:2" x14ac:dyDescent="0.3">
      <c r="A989" s="7" t="s">
        <v>37</v>
      </c>
      <c r="B989" s="8">
        <v>6</v>
      </c>
    </row>
    <row r="990" spans="1:2" x14ac:dyDescent="0.3">
      <c r="A990" s="9" t="s">
        <v>37</v>
      </c>
      <c r="B990" s="10">
        <v>6.5</v>
      </c>
    </row>
    <row r="991" spans="1:2" x14ac:dyDescent="0.3">
      <c r="A991" s="7" t="s">
        <v>37</v>
      </c>
      <c r="B991" s="8">
        <v>7.8</v>
      </c>
    </row>
    <row r="992" spans="1:2" x14ac:dyDescent="0.3">
      <c r="A992" s="9" t="s">
        <v>37</v>
      </c>
      <c r="B992" s="10">
        <v>6</v>
      </c>
    </row>
    <row r="993" spans="1:2" x14ac:dyDescent="0.3">
      <c r="A993" s="7" t="s">
        <v>37</v>
      </c>
      <c r="B993" s="8">
        <v>7</v>
      </c>
    </row>
    <row r="994" spans="1:2" x14ac:dyDescent="0.3">
      <c r="A994" s="9" t="s">
        <v>37</v>
      </c>
      <c r="B994" s="10">
        <v>6</v>
      </c>
    </row>
    <row r="995" spans="1:2" x14ac:dyDescent="0.3">
      <c r="A995" s="7" t="s">
        <v>37</v>
      </c>
      <c r="B995" s="8">
        <v>6.1</v>
      </c>
    </row>
    <row r="996" spans="1:2" x14ac:dyDescent="0.3">
      <c r="A996" s="9" t="s">
        <v>37</v>
      </c>
      <c r="B996" s="10">
        <v>6.8</v>
      </c>
    </row>
    <row r="997" spans="1:2" x14ac:dyDescent="0.3">
      <c r="A997" s="7" t="s">
        <v>37</v>
      </c>
      <c r="B997" s="8">
        <v>6.4</v>
      </c>
    </row>
    <row r="998" spans="1:2" x14ac:dyDescent="0.3">
      <c r="A998" s="9" t="s">
        <v>37</v>
      </c>
      <c r="B998" s="10">
        <v>4.5</v>
      </c>
    </row>
    <row r="999" spans="1:2" x14ac:dyDescent="0.3">
      <c r="A999" s="7" t="s">
        <v>37</v>
      </c>
      <c r="B999" s="8">
        <v>5.8</v>
      </c>
    </row>
    <row r="1000" spans="1:2" x14ac:dyDescent="0.3">
      <c r="A1000" s="9" t="s">
        <v>37</v>
      </c>
      <c r="B1000" s="10">
        <v>6.3</v>
      </c>
    </row>
    <row r="1001" spans="1:2" x14ac:dyDescent="0.3">
      <c r="A1001" s="7" t="s">
        <v>37</v>
      </c>
      <c r="B1001" s="8">
        <v>5.7</v>
      </c>
    </row>
    <row r="1002" spans="1:2" x14ac:dyDescent="0.3">
      <c r="A1002" s="9" t="s">
        <v>37</v>
      </c>
      <c r="B1002" s="10">
        <v>7.2</v>
      </c>
    </row>
    <row r="1003" spans="1:2" x14ac:dyDescent="0.3">
      <c r="A1003" s="7" t="s">
        <v>37</v>
      </c>
      <c r="B1003" s="8">
        <v>7.6</v>
      </c>
    </row>
    <row r="1004" spans="1:2" x14ac:dyDescent="0.3">
      <c r="A1004" s="9" t="s">
        <v>37</v>
      </c>
      <c r="B1004" s="10">
        <v>4.7</v>
      </c>
    </row>
    <row r="1005" spans="1:2" x14ac:dyDescent="0.3">
      <c r="A1005" s="7" t="s">
        <v>37</v>
      </c>
      <c r="B1005" s="8">
        <v>6.6</v>
      </c>
    </row>
    <row r="1006" spans="1:2" x14ac:dyDescent="0.3">
      <c r="A1006" s="9" t="s">
        <v>37</v>
      </c>
      <c r="B1006" s="10">
        <v>6.8</v>
      </c>
    </row>
    <row r="1007" spans="1:2" x14ac:dyDescent="0.3">
      <c r="A1007" s="7" t="s">
        <v>37</v>
      </c>
      <c r="B1007" s="8">
        <v>7.3</v>
      </c>
    </row>
    <row r="1008" spans="1:2" x14ac:dyDescent="0.3">
      <c r="A1008" s="9" t="s">
        <v>37</v>
      </c>
      <c r="B1008" s="10">
        <v>4.8</v>
      </c>
    </row>
    <row r="1009" spans="1:2" x14ac:dyDescent="0.3">
      <c r="A1009" s="7" t="s">
        <v>37</v>
      </c>
      <c r="B1009" s="8">
        <v>6.3</v>
      </c>
    </row>
    <row r="1010" spans="1:2" x14ac:dyDescent="0.3">
      <c r="A1010" s="9" t="s">
        <v>37</v>
      </c>
      <c r="B1010" s="10">
        <v>5.5</v>
      </c>
    </row>
    <row r="1011" spans="1:2" x14ac:dyDescent="0.3">
      <c r="A1011" s="7" t="s">
        <v>37</v>
      </c>
      <c r="B1011" s="8">
        <v>6.2</v>
      </c>
    </row>
    <row r="1012" spans="1:2" x14ac:dyDescent="0.3">
      <c r="A1012" s="9" t="s">
        <v>37</v>
      </c>
      <c r="B1012" s="10">
        <v>5.8</v>
      </c>
    </row>
    <row r="1013" spans="1:2" x14ac:dyDescent="0.3">
      <c r="A1013" s="7" t="s">
        <v>37</v>
      </c>
      <c r="B1013" s="8">
        <v>5.7</v>
      </c>
    </row>
    <row r="1014" spans="1:2" x14ac:dyDescent="0.3">
      <c r="A1014" s="9" t="s">
        <v>37</v>
      </c>
      <c r="B1014" s="10">
        <v>6.5</v>
      </c>
    </row>
    <row r="1015" spans="1:2" x14ac:dyDescent="0.3">
      <c r="A1015" s="7" t="s">
        <v>37</v>
      </c>
      <c r="B1015" s="8">
        <v>6.7</v>
      </c>
    </row>
    <row r="1016" spans="1:2" x14ac:dyDescent="0.3">
      <c r="A1016" s="9" t="s">
        <v>37</v>
      </c>
      <c r="B1016" s="10">
        <v>7.4</v>
      </c>
    </row>
    <row r="1017" spans="1:2" x14ac:dyDescent="0.3">
      <c r="A1017" s="7" t="s">
        <v>37</v>
      </c>
      <c r="B1017" s="8">
        <v>6.9</v>
      </c>
    </row>
    <row r="1018" spans="1:2" x14ac:dyDescent="0.3">
      <c r="A1018" s="9" t="s">
        <v>37</v>
      </c>
      <c r="B1018" s="10">
        <v>5.5</v>
      </c>
    </row>
    <row r="1019" spans="1:2" x14ac:dyDescent="0.3">
      <c r="A1019" s="7" t="s">
        <v>37</v>
      </c>
      <c r="B1019" s="8">
        <v>8.1</v>
      </c>
    </row>
    <row r="1020" spans="1:2" x14ac:dyDescent="0.3">
      <c r="A1020" s="9" t="s">
        <v>37</v>
      </c>
      <c r="B1020" s="10">
        <v>7.7</v>
      </c>
    </row>
    <row r="1021" spans="1:2" x14ac:dyDescent="0.3">
      <c r="A1021" s="7" t="s">
        <v>37</v>
      </c>
      <c r="B1021" s="8">
        <v>7.3</v>
      </c>
    </row>
    <row r="1022" spans="1:2" x14ac:dyDescent="0.3">
      <c r="A1022" s="9" t="s">
        <v>37</v>
      </c>
      <c r="B1022" s="10">
        <v>5.2</v>
      </c>
    </row>
    <row r="1023" spans="1:2" x14ac:dyDescent="0.3">
      <c r="A1023" s="7" t="s">
        <v>37</v>
      </c>
      <c r="B1023" s="8">
        <v>7.1</v>
      </c>
    </row>
    <row r="1024" spans="1:2" x14ac:dyDescent="0.3">
      <c r="A1024" s="9" t="s">
        <v>37</v>
      </c>
      <c r="B1024" s="10">
        <v>7.1</v>
      </c>
    </row>
    <row r="1025" spans="1:2" x14ac:dyDescent="0.3">
      <c r="A1025" s="7" t="s">
        <v>37</v>
      </c>
      <c r="B1025" s="8">
        <v>7.2</v>
      </c>
    </row>
    <row r="1026" spans="1:2" x14ac:dyDescent="0.3">
      <c r="A1026" s="9" t="s">
        <v>37</v>
      </c>
      <c r="B1026" s="10">
        <v>6.5</v>
      </c>
    </row>
    <row r="1027" spans="1:2" x14ac:dyDescent="0.3">
      <c r="A1027" s="7" t="s">
        <v>37</v>
      </c>
      <c r="B1027" s="8">
        <v>4.5999999999999996</v>
      </c>
    </row>
    <row r="1028" spans="1:2" x14ac:dyDescent="0.3">
      <c r="A1028" s="9" t="s">
        <v>37</v>
      </c>
      <c r="B1028" s="10">
        <v>5.6</v>
      </c>
    </row>
    <row r="1029" spans="1:2" x14ac:dyDescent="0.3">
      <c r="A1029" s="7" t="s">
        <v>37</v>
      </c>
      <c r="B1029" s="8">
        <v>7.7</v>
      </c>
    </row>
    <row r="1030" spans="1:2" x14ac:dyDescent="0.3">
      <c r="A1030" s="9" t="s">
        <v>37</v>
      </c>
      <c r="B1030" s="10">
        <v>7.2</v>
      </c>
    </row>
    <row r="1031" spans="1:2" x14ac:dyDescent="0.3">
      <c r="A1031" s="7" t="s">
        <v>37</v>
      </c>
      <c r="B1031" s="8">
        <v>6.8</v>
      </c>
    </row>
    <row r="1032" spans="1:2" x14ac:dyDescent="0.3">
      <c r="A1032" s="9" t="s">
        <v>37</v>
      </c>
      <c r="B1032" s="10">
        <v>5.4</v>
      </c>
    </row>
    <row r="1033" spans="1:2" x14ac:dyDescent="0.3">
      <c r="A1033" s="7" t="s">
        <v>37</v>
      </c>
      <c r="B1033" s="8">
        <v>6.3</v>
      </c>
    </row>
    <row r="1034" spans="1:2" x14ac:dyDescent="0.3">
      <c r="A1034" s="9" t="s">
        <v>37</v>
      </c>
      <c r="B1034" s="10">
        <v>5.6</v>
      </c>
    </row>
    <row r="1035" spans="1:2" x14ac:dyDescent="0.3">
      <c r="A1035" s="7" t="s">
        <v>37</v>
      </c>
      <c r="B1035" s="8">
        <v>6.8</v>
      </c>
    </row>
    <row r="1036" spans="1:2" x14ac:dyDescent="0.3">
      <c r="A1036" s="9" t="s">
        <v>37</v>
      </c>
      <c r="B1036" s="10">
        <v>4.3</v>
      </c>
    </row>
    <row r="1037" spans="1:2" x14ac:dyDescent="0.3">
      <c r="A1037" s="7" t="s">
        <v>37</v>
      </c>
      <c r="B1037" s="8">
        <v>6.3</v>
      </c>
    </row>
    <row r="1038" spans="1:2" x14ac:dyDescent="0.3">
      <c r="A1038" s="9" t="s">
        <v>37</v>
      </c>
      <c r="B1038" s="10">
        <v>6.5</v>
      </c>
    </row>
    <row r="1039" spans="1:2" x14ac:dyDescent="0.3">
      <c r="A1039" s="7" t="s">
        <v>37</v>
      </c>
      <c r="B1039" s="8">
        <v>6.4</v>
      </c>
    </row>
    <row r="1040" spans="1:2" x14ac:dyDescent="0.3">
      <c r="A1040" s="9" t="s">
        <v>37</v>
      </c>
      <c r="B1040" s="10">
        <v>6.3</v>
      </c>
    </row>
    <row r="1041" spans="1:2" x14ac:dyDescent="0.3">
      <c r="A1041" s="7" t="s">
        <v>37</v>
      </c>
      <c r="B1041" s="8">
        <v>5.9</v>
      </c>
    </row>
    <row r="1042" spans="1:2" x14ac:dyDescent="0.3">
      <c r="A1042" s="9" t="s">
        <v>37</v>
      </c>
      <c r="B1042" s="10">
        <v>6.5</v>
      </c>
    </row>
    <row r="1043" spans="1:2" x14ac:dyDescent="0.3">
      <c r="A1043" s="7" t="s">
        <v>37</v>
      </c>
      <c r="B1043" s="8">
        <v>6.5</v>
      </c>
    </row>
    <row r="1044" spans="1:2" x14ac:dyDescent="0.3">
      <c r="A1044" s="9" t="s">
        <v>37</v>
      </c>
      <c r="B1044" s="10">
        <v>6.1</v>
      </c>
    </row>
    <row r="1045" spans="1:2" x14ac:dyDescent="0.3">
      <c r="A1045" s="7" t="s">
        <v>37</v>
      </c>
      <c r="B1045" s="8">
        <v>5.9</v>
      </c>
    </row>
    <row r="1046" spans="1:2" x14ac:dyDescent="0.3">
      <c r="A1046" s="9" t="s">
        <v>37</v>
      </c>
      <c r="B1046" s="10">
        <v>6.6</v>
      </c>
    </row>
    <row r="1047" spans="1:2" x14ac:dyDescent="0.3">
      <c r="A1047" s="7" t="s">
        <v>37</v>
      </c>
      <c r="B1047" s="8">
        <v>7.4</v>
      </c>
    </row>
    <row r="1048" spans="1:2" x14ac:dyDescent="0.3">
      <c r="A1048" s="9" t="s">
        <v>37</v>
      </c>
      <c r="B1048" s="10">
        <v>7.3</v>
      </c>
    </row>
    <row r="1049" spans="1:2" x14ac:dyDescent="0.3">
      <c r="A1049" s="7" t="s">
        <v>37</v>
      </c>
      <c r="B1049" s="8">
        <v>6.6</v>
      </c>
    </row>
    <row r="1050" spans="1:2" x14ac:dyDescent="0.3">
      <c r="A1050" s="9" t="s">
        <v>37</v>
      </c>
      <c r="B1050" s="10">
        <v>5.6</v>
      </c>
    </row>
    <row r="1051" spans="1:2" x14ac:dyDescent="0.3">
      <c r="A1051" s="7" t="s">
        <v>37</v>
      </c>
      <c r="B1051" s="8">
        <v>5.3</v>
      </c>
    </row>
    <row r="1052" spans="1:2" x14ac:dyDescent="0.3">
      <c r="A1052" s="9" t="s">
        <v>37</v>
      </c>
      <c r="B1052" s="10">
        <v>6</v>
      </c>
    </row>
    <row r="1053" spans="1:2" x14ac:dyDescent="0.3">
      <c r="A1053" s="7" t="s">
        <v>37</v>
      </c>
      <c r="B1053" s="8">
        <v>5.4</v>
      </c>
    </row>
    <row r="1054" spans="1:2" x14ac:dyDescent="0.3">
      <c r="A1054" s="9" t="s">
        <v>37</v>
      </c>
      <c r="B1054" s="10">
        <v>6.8</v>
      </c>
    </row>
    <row r="1055" spans="1:2" x14ac:dyDescent="0.3">
      <c r="A1055" s="7" t="s">
        <v>37</v>
      </c>
      <c r="B1055" s="8">
        <v>6.4</v>
      </c>
    </row>
    <row r="1056" spans="1:2" x14ac:dyDescent="0.3">
      <c r="A1056" s="9" t="s">
        <v>37</v>
      </c>
      <c r="B1056" s="10">
        <v>4.9000000000000004</v>
      </c>
    </row>
    <row r="1057" spans="1:2" x14ac:dyDescent="0.3">
      <c r="A1057" s="7" t="s">
        <v>37</v>
      </c>
      <c r="B1057" s="8">
        <v>5.8</v>
      </c>
    </row>
    <row r="1058" spans="1:2" x14ac:dyDescent="0.3">
      <c r="A1058" s="9" t="s">
        <v>37</v>
      </c>
      <c r="B1058" s="10">
        <v>7.1</v>
      </c>
    </row>
    <row r="1059" spans="1:2" x14ac:dyDescent="0.3">
      <c r="A1059" s="7" t="s">
        <v>37</v>
      </c>
      <c r="B1059" s="8">
        <v>7.2</v>
      </c>
    </row>
    <row r="1060" spans="1:2" x14ac:dyDescent="0.3">
      <c r="A1060" s="9" t="s">
        <v>37</v>
      </c>
      <c r="B1060" s="10">
        <v>6</v>
      </c>
    </row>
    <row r="1061" spans="1:2" x14ac:dyDescent="0.3">
      <c r="A1061" s="7" t="s">
        <v>37</v>
      </c>
      <c r="B1061" s="8">
        <v>6</v>
      </c>
    </row>
    <row r="1062" spans="1:2" x14ac:dyDescent="0.3">
      <c r="A1062" s="9" t="s">
        <v>1946</v>
      </c>
      <c r="B1062" s="10">
        <v>7</v>
      </c>
    </row>
    <row r="1063" spans="1:2" x14ac:dyDescent="0.3">
      <c r="A1063" s="7" t="s">
        <v>37</v>
      </c>
      <c r="B1063" s="8">
        <v>5.4</v>
      </c>
    </row>
    <row r="1064" spans="1:2" x14ac:dyDescent="0.3">
      <c r="A1064" s="9" t="s">
        <v>37</v>
      </c>
      <c r="B1064" s="10">
        <v>6.5</v>
      </c>
    </row>
    <row r="1065" spans="1:2" x14ac:dyDescent="0.3">
      <c r="A1065" s="7" t="s">
        <v>37</v>
      </c>
      <c r="B1065" s="8">
        <v>6.4</v>
      </c>
    </row>
    <row r="1066" spans="1:2" x14ac:dyDescent="0.3">
      <c r="A1066" s="9" t="s">
        <v>37</v>
      </c>
      <c r="B1066" s="10">
        <v>4.9000000000000004</v>
      </c>
    </row>
    <row r="1067" spans="1:2" x14ac:dyDescent="0.3">
      <c r="A1067" s="7" t="s">
        <v>37</v>
      </c>
      <c r="B1067" s="8">
        <v>6.3</v>
      </c>
    </row>
    <row r="1068" spans="1:2" x14ac:dyDescent="0.3">
      <c r="A1068" s="9" t="s">
        <v>37</v>
      </c>
      <c r="B1068" s="10">
        <v>7.7</v>
      </c>
    </row>
    <row r="1069" spans="1:2" x14ac:dyDescent="0.3">
      <c r="A1069" s="7" t="s">
        <v>37</v>
      </c>
      <c r="B1069" s="8">
        <v>7.8</v>
      </c>
    </row>
    <row r="1070" spans="1:2" x14ac:dyDescent="0.3">
      <c r="A1070" s="9" t="s">
        <v>37</v>
      </c>
      <c r="B1070" s="10">
        <v>5.5</v>
      </c>
    </row>
    <row r="1071" spans="1:2" x14ac:dyDescent="0.3">
      <c r="A1071" s="7" t="s">
        <v>37</v>
      </c>
      <c r="B1071" s="8">
        <v>7.5</v>
      </c>
    </row>
    <row r="1072" spans="1:2" x14ac:dyDescent="0.3">
      <c r="A1072" s="9" t="s">
        <v>37</v>
      </c>
      <c r="B1072" s="10">
        <v>6.4</v>
      </c>
    </row>
    <row r="1073" spans="1:2" x14ac:dyDescent="0.3">
      <c r="A1073" s="7" t="s">
        <v>37</v>
      </c>
      <c r="B1073" s="8">
        <v>5.6</v>
      </c>
    </row>
    <row r="1074" spans="1:2" x14ac:dyDescent="0.3">
      <c r="A1074" s="9" t="s">
        <v>37</v>
      </c>
      <c r="B1074" s="10">
        <v>7.5</v>
      </c>
    </row>
    <row r="1075" spans="1:2" x14ac:dyDescent="0.3">
      <c r="A1075" s="7" t="s">
        <v>37</v>
      </c>
      <c r="B1075" s="8">
        <v>6.8</v>
      </c>
    </row>
    <row r="1076" spans="1:2" x14ac:dyDescent="0.3">
      <c r="A1076" s="9" t="s">
        <v>37</v>
      </c>
      <c r="B1076" s="10">
        <v>6.8</v>
      </c>
    </row>
    <row r="1077" spans="1:2" x14ac:dyDescent="0.3">
      <c r="A1077" s="7" t="s">
        <v>37</v>
      </c>
      <c r="B1077" s="8">
        <v>6</v>
      </c>
    </row>
    <row r="1078" spans="1:2" x14ac:dyDescent="0.3">
      <c r="A1078" s="9" t="s">
        <v>37</v>
      </c>
      <c r="B1078" s="10">
        <v>7.3</v>
      </c>
    </row>
    <row r="1079" spans="1:2" x14ac:dyDescent="0.3">
      <c r="A1079" s="7" t="s">
        <v>37</v>
      </c>
      <c r="B1079" s="8">
        <v>6</v>
      </c>
    </row>
    <row r="1080" spans="1:2" x14ac:dyDescent="0.3">
      <c r="A1080" s="9" t="s">
        <v>37</v>
      </c>
      <c r="B1080" s="10">
        <v>7</v>
      </c>
    </row>
    <row r="1081" spans="1:2" x14ac:dyDescent="0.3">
      <c r="A1081" s="7" t="s">
        <v>37</v>
      </c>
      <c r="B1081" s="8">
        <v>5.0999999999999996</v>
      </c>
    </row>
    <row r="1082" spans="1:2" x14ac:dyDescent="0.3">
      <c r="A1082" s="9" t="s">
        <v>37</v>
      </c>
      <c r="B1082" s="10">
        <v>6.8</v>
      </c>
    </row>
    <row r="1083" spans="1:2" x14ac:dyDescent="0.3">
      <c r="A1083" s="7" t="s">
        <v>37</v>
      </c>
      <c r="B1083" s="8">
        <v>6.5</v>
      </c>
    </row>
    <row r="1084" spans="1:2" x14ac:dyDescent="0.3">
      <c r="A1084" s="9" t="s">
        <v>37</v>
      </c>
      <c r="B1084" s="10">
        <v>6.6</v>
      </c>
    </row>
    <row r="1085" spans="1:2" x14ac:dyDescent="0.3">
      <c r="A1085" s="7" t="s">
        <v>37</v>
      </c>
      <c r="B1085" s="8">
        <v>7.2</v>
      </c>
    </row>
    <row r="1086" spans="1:2" x14ac:dyDescent="0.3">
      <c r="A1086" s="9" t="s">
        <v>37</v>
      </c>
      <c r="B1086" s="10">
        <v>7</v>
      </c>
    </row>
    <row r="1087" spans="1:2" x14ac:dyDescent="0.3">
      <c r="A1087" s="7" t="s">
        <v>37</v>
      </c>
      <c r="B1087" s="8">
        <v>7</v>
      </c>
    </row>
    <row r="1088" spans="1:2" x14ac:dyDescent="0.3">
      <c r="A1088" s="9" t="s">
        <v>37</v>
      </c>
      <c r="B1088" s="10">
        <v>5.9</v>
      </c>
    </row>
    <row r="1089" spans="1:2" x14ac:dyDescent="0.3">
      <c r="A1089" s="7" t="s">
        <v>37</v>
      </c>
      <c r="B1089" s="8">
        <v>5.4</v>
      </c>
    </row>
    <row r="1090" spans="1:2" x14ac:dyDescent="0.3">
      <c r="A1090" s="9" t="s">
        <v>37</v>
      </c>
      <c r="B1090" s="10">
        <v>6.6</v>
      </c>
    </row>
    <row r="1091" spans="1:2" x14ac:dyDescent="0.3">
      <c r="A1091" s="7" t="s">
        <v>37</v>
      </c>
      <c r="B1091" s="8">
        <v>7</v>
      </c>
    </row>
    <row r="1092" spans="1:2" x14ac:dyDescent="0.3">
      <c r="A1092" s="9" t="s">
        <v>37</v>
      </c>
      <c r="B1092" s="10">
        <v>6.5</v>
      </c>
    </row>
    <row r="1093" spans="1:2" x14ac:dyDescent="0.3">
      <c r="A1093" s="7" t="s">
        <v>37</v>
      </c>
      <c r="B1093" s="8">
        <v>6.3</v>
      </c>
    </row>
    <row r="1094" spans="1:2" x14ac:dyDescent="0.3">
      <c r="A1094" s="9" t="s">
        <v>37</v>
      </c>
      <c r="B1094" s="10">
        <v>6.5</v>
      </c>
    </row>
    <row r="1095" spans="1:2" x14ac:dyDescent="0.3">
      <c r="A1095" s="7" t="s">
        <v>37</v>
      </c>
      <c r="B1095" s="8">
        <v>6.5</v>
      </c>
    </row>
    <row r="1096" spans="1:2" x14ac:dyDescent="0.3">
      <c r="A1096" s="9" t="s">
        <v>37</v>
      </c>
      <c r="B1096" s="10">
        <v>5.8</v>
      </c>
    </row>
    <row r="1097" spans="1:2" x14ac:dyDescent="0.3">
      <c r="A1097" s="7" t="s">
        <v>37</v>
      </c>
      <c r="B1097" s="8">
        <v>6.6</v>
      </c>
    </row>
    <row r="1098" spans="1:2" x14ac:dyDescent="0.3">
      <c r="A1098" s="9" t="s">
        <v>37</v>
      </c>
      <c r="B1098" s="10">
        <v>5.4</v>
      </c>
    </row>
    <row r="1099" spans="1:2" x14ac:dyDescent="0.3">
      <c r="A1099" s="7" t="s">
        <v>37</v>
      </c>
      <c r="B1099" s="8">
        <v>6.1</v>
      </c>
    </row>
    <row r="1100" spans="1:2" x14ac:dyDescent="0.3">
      <c r="A1100" s="9" t="s">
        <v>37</v>
      </c>
      <c r="B1100" s="10">
        <v>4</v>
      </c>
    </row>
    <row r="1101" spans="1:2" x14ac:dyDescent="0.3">
      <c r="A1101" s="7" t="s">
        <v>37</v>
      </c>
      <c r="B1101" s="8">
        <v>7.6</v>
      </c>
    </row>
    <row r="1102" spans="1:2" x14ac:dyDescent="0.3">
      <c r="A1102" s="9" t="s">
        <v>1946</v>
      </c>
      <c r="B1102" s="10">
        <v>7.9</v>
      </c>
    </row>
    <row r="1103" spans="1:2" x14ac:dyDescent="0.3">
      <c r="A1103" s="7" t="s">
        <v>37</v>
      </c>
      <c r="B1103" s="8">
        <v>5.3</v>
      </c>
    </row>
    <row r="1104" spans="1:2" x14ac:dyDescent="0.3">
      <c r="A1104" s="9" t="s">
        <v>37</v>
      </c>
      <c r="B1104" s="10">
        <v>6.6</v>
      </c>
    </row>
    <row r="1105" spans="1:2" x14ac:dyDescent="0.3">
      <c r="A1105" s="7" t="s">
        <v>37</v>
      </c>
      <c r="B1105" s="8">
        <v>6.3</v>
      </c>
    </row>
    <row r="1106" spans="1:2" x14ac:dyDescent="0.3">
      <c r="A1106" s="9" t="s">
        <v>1464</v>
      </c>
      <c r="B1106" s="10">
        <v>7.2</v>
      </c>
    </row>
    <row r="1107" spans="1:2" x14ac:dyDescent="0.3">
      <c r="A1107" s="7" t="s">
        <v>37</v>
      </c>
      <c r="B1107" s="8">
        <v>7</v>
      </c>
    </row>
    <row r="1108" spans="1:2" x14ac:dyDescent="0.3">
      <c r="A1108" s="9" t="s">
        <v>37</v>
      </c>
      <c r="B1108" s="10">
        <v>6.9</v>
      </c>
    </row>
    <row r="1109" spans="1:2" x14ac:dyDescent="0.3">
      <c r="A1109" s="7" t="s">
        <v>37</v>
      </c>
      <c r="B1109" s="8">
        <v>5.2</v>
      </c>
    </row>
    <row r="1110" spans="1:2" x14ac:dyDescent="0.3">
      <c r="A1110" s="9" t="s">
        <v>37</v>
      </c>
      <c r="B1110" s="10">
        <v>8.1</v>
      </c>
    </row>
    <row r="1111" spans="1:2" x14ac:dyDescent="0.3">
      <c r="A1111" s="7" t="s">
        <v>37</v>
      </c>
      <c r="B1111" s="8">
        <v>6.6</v>
      </c>
    </row>
    <row r="1112" spans="1:2" x14ac:dyDescent="0.3">
      <c r="A1112" s="9" t="s">
        <v>37</v>
      </c>
      <c r="B1112" s="10">
        <v>6.2</v>
      </c>
    </row>
    <row r="1113" spans="1:2" x14ac:dyDescent="0.3">
      <c r="A1113" s="7" t="s">
        <v>37</v>
      </c>
      <c r="B1113" s="8">
        <v>7.2</v>
      </c>
    </row>
    <row r="1114" spans="1:2" x14ac:dyDescent="0.3">
      <c r="A1114" s="9" t="s">
        <v>37</v>
      </c>
      <c r="B1114" s="10">
        <v>7.3</v>
      </c>
    </row>
    <row r="1115" spans="1:2" x14ac:dyDescent="0.3">
      <c r="A1115" s="7" t="s">
        <v>37</v>
      </c>
      <c r="B1115" s="8">
        <v>6.7</v>
      </c>
    </row>
    <row r="1116" spans="1:2" x14ac:dyDescent="0.3">
      <c r="A1116" s="9" t="s">
        <v>37</v>
      </c>
      <c r="B1116" s="10">
        <v>6.4</v>
      </c>
    </row>
    <row r="1117" spans="1:2" x14ac:dyDescent="0.3">
      <c r="A1117" s="7" t="s">
        <v>37</v>
      </c>
      <c r="B1117" s="8">
        <v>7.8</v>
      </c>
    </row>
    <row r="1118" spans="1:2" x14ac:dyDescent="0.3">
      <c r="A1118" s="9" t="s">
        <v>37</v>
      </c>
      <c r="B1118" s="10">
        <v>6.4</v>
      </c>
    </row>
    <row r="1119" spans="1:2" x14ac:dyDescent="0.3">
      <c r="A1119" s="7" t="s">
        <v>37</v>
      </c>
      <c r="B1119" s="8">
        <v>4.0999999999999996</v>
      </c>
    </row>
    <row r="1120" spans="1:2" x14ac:dyDescent="0.3">
      <c r="A1120" s="9" t="s">
        <v>37</v>
      </c>
      <c r="B1120" s="10">
        <v>4.0999999999999996</v>
      </c>
    </row>
    <row r="1121" spans="1:2" x14ac:dyDescent="0.3">
      <c r="A1121" s="7" t="s">
        <v>37</v>
      </c>
      <c r="B1121" s="8">
        <v>7.4</v>
      </c>
    </row>
    <row r="1122" spans="1:2" x14ac:dyDescent="0.3">
      <c r="A1122" s="9" t="s">
        <v>37</v>
      </c>
      <c r="B1122" s="10">
        <v>5.8</v>
      </c>
    </row>
    <row r="1123" spans="1:2" x14ac:dyDescent="0.3">
      <c r="A1123" s="7" t="s">
        <v>37</v>
      </c>
      <c r="B1123" s="8">
        <v>7.6</v>
      </c>
    </row>
    <row r="1124" spans="1:2" x14ac:dyDescent="0.3">
      <c r="A1124" s="9" t="s">
        <v>37</v>
      </c>
      <c r="B1124" s="10">
        <v>7.2</v>
      </c>
    </row>
    <row r="1125" spans="1:2" x14ac:dyDescent="0.3">
      <c r="A1125" s="7" t="s">
        <v>37</v>
      </c>
      <c r="B1125" s="8">
        <v>7.8</v>
      </c>
    </row>
    <row r="1126" spans="1:2" x14ac:dyDescent="0.3">
      <c r="A1126" s="9" t="s">
        <v>37</v>
      </c>
      <c r="B1126" s="10">
        <v>7.7</v>
      </c>
    </row>
    <row r="1127" spans="1:2" x14ac:dyDescent="0.3">
      <c r="A1127" s="7" t="s">
        <v>37</v>
      </c>
      <c r="B1127" s="8">
        <v>6.4</v>
      </c>
    </row>
    <row r="1128" spans="1:2" x14ac:dyDescent="0.3">
      <c r="A1128" s="9" t="s">
        <v>37</v>
      </c>
      <c r="B1128" s="10">
        <v>5.0999999999999996</v>
      </c>
    </row>
    <row r="1129" spans="1:2" x14ac:dyDescent="0.3">
      <c r="A1129" s="7" t="s">
        <v>37</v>
      </c>
      <c r="B1129" s="8">
        <v>5.5</v>
      </c>
    </row>
    <row r="1130" spans="1:2" x14ac:dyDescent="0.3">
      <c r="A1130" s="9" t="s">
        <v>37</v>
      </c>
      <c r="B1130" s="10">
        <v>7.4</v>
      </c>
    </row>
    <row r="1131" spans="1:2" x14ac:dyDescent="0.3">
      <c r="A1131" s="7" t="s">
        <v>37</v>
      </c>
      <c r="B1131" s="8">
        <v>6</v>
      </c>
    </row>
    <row r="1132" spans="1:2" x14ac:dyDescent="0.3">
      <c r="A1132" s="9" t="s">
        <v>37</v>
      </c>
      <c r="B1132" s="10">
        <v>7.5</v>
      </c>
    </row>
    <row r="1133" spans="1:2" x14ac:dyDescent="0.3">
      <c r="A1133" s="7" t="s">
        <v>37</v>
      </c>
      <c r="B1133" s="8">
        <v>7</v>
      </c>
    </row>
    <row r="1134" spans="1:2" x14ac:dyDescent="0.3">
      <c r="A1134" s="9" t="s">
        <v>37</v>
      </c>
      <c r="B1134" s="10">
        <v>7.5</v>
      </c>
    </row>
    <row r="1135" spans="1:2" x14ac:dyDescent="0.3">
      <c r="A1135" s="7" t="s">
        <v>37</v>
      </c>
      <c r="B1135" s="8">
        <v>7.3</v>
      </c>
    </row>
    <row r="1136" spans="1:2" x14ac:dyDescent="0.3">
      <c r="A1136" s="9" t="s">
        <v>37</v>
      </c>
      <c r="B1136" s="10">
        <v>5.7</v>
      </c>
    </row>
    <row r="1137" spans="1:2" x14ac:dyDescent="0.3">
      <c r="A1137" s="7" t="s">
        <v>37</v>
      </c>
      <c r="B1137" s="8">
        <v>7.3</v>
      </c>
    </row>
    <row r="1138" spans="1:2" x14ac:dyDescent="0.3">
      <c r="A1138" s="9" t="s">
        <v>37</v>
      </c>
      <c r="B1138" s="10">
        <v>7.2</v>
      </c>
    </row>
    <row r="1139" spans="1:2" x14ac:dyDescent="0.3">
      <c r="A1139" s="7" t="s">
        <v>37</v>
      </c>
      <c r="B1139" s="8">
        <v>5.9</v>
      </c>
    </row>
    <row r="1140" spans="1:2" x14ac:dyDescent="0.3">
      <c r="A1140" s="9" t="s">
        <v>37</v>
      </c>
      <c r="B1140" s="10">
        <v>7.8</v>
      </c>
    </row>
    <row r="1141" spans="1:2" x14ac:dyDescent="0.3">
      <c r="A1141" s="7" t="s">
        <v>37</v>
      </c>
      <c r="B1141" s="8">
        <v>7.7</v>
      </c>
    </row>
    <row r="1142" spans="1:2" x14ac:dyDescent="0.3">
      <c r="A1142" s="9" t="s">
        <v>37</v>
      </c>
      <c r="B1142" s="10">
        <v>8.1</v>
      </c>
    </row>
    <row r="1143" spans="1:2" x14ac:dyDescent="0.3">
      <c r="A1143" s="7" t="s">
        <v>37</v>
      </c>
      <c r="B1143" s="8">
        <v>6.6</v>
      </c>
    </row>
    <row r="1144" spans="1:2" x14ac:dyDescent="0.3">
      <c r="A1144" s="9" t="s">
        <v>37</v>
      </c>
      <c r="B1144" s="10">
        <v>7.1</v>
      </c>
    </row>
    <row r="1145" spans="1:2" x14ac:dyDescent="0.3">
      <c r="A1145" s="7" t="s">
        <v>37</v>
      </c>
      <c r="B1145" s="8">
        <v>5.9</v>
      </c>
    </row>
    <row r="1146" spans="1:2" x14ac:dyDescent="0.3">
      <c r="A1146" s="9" t="s">
        <v>37</v>
      </c>
      <c r="B1146" s="10">
        <v>8</v>
      </c>
    </row>
    <row r="1147" spans="1:2" x14ac:dyDescent="0.3">
      <c r="A1147" s="7" t="s">
        <v>37</v>
      </c>
      <c r="B1147" s="8">
        <v>4.5999999999999996</v>
      </c>
    </row>
    <row r="1148" spans="1:2" x14ac:dyDescent="0.3">
      <c r="A1148" s="9" t="s">
        <v>37</v>
      </c>
      <c r="B1148" s="10">
        <v>6.1</v>
      </c>
    </row>
    <row r="1149" spans="1:2" x14ac:dyDescent="0.3">
      <c r="A1149" s="7" t="s">
        <v>37</v>
      </c>
      <c r="B1149" s="8">
        <v>6.4</v>
      </c>
    </row>
    <row r="1150" spans="1:2" x14ac:dyDescent="0.3">
      <c r="A1150" s="9" t="s">
        <v>37</v>
      </c>
      <c r="B1150" s="10">
        <v>6</v>
      </c>
    </row>
    <row r="1151" spans="1:2" x14ac:dyDescent="0.3">
      <c r="A1151" s="7" t="s">
        <v>37</v>
      </c>
      <c r="B1151" s="8">
        <v>5.2</v>
      </c>
    </row>
    <row r="1152" spans="1:2" x14ac:dyDescent="0.3">
      <c r="A1152" s="9" t="s">
        <v>37</v>
      </c>
      <c r="B1152" s="10">
        <v>7.6</v>
      </c>
    </row>
    <row r="1153" spans="1:2" x14ac:dyDescent="0.3">
      <c r="A1153" s="7" t="s">
        <v>37</v>
      </c>
      <c r="B1153" s="8">
        <v>6.4</v>
      </c>
    </row>
    <row r="1154" spans="1:2" x14ac:dyDescent="0.3">
      <c r="A1154" s="9" t="s">
        <v>37</v>
      </c>
      <c r="B1154" s="10">
        <v>6.1</v>
      </c>
    </row>
    <row r="1155" spans="1:2" x14ac:dyDescent="0.3">
      <c r="A1155" s="7" t="s">
        <v>37</v>
      </c>
      <c r="B1155" s="8">
        <v>6.1</v>
      </c>
    </row>
    <row r="1156" spans="1:2" x14ac:dyDescent="0.3">
      <c r="A1156" s="9" t="s">
        <v>37</v>
      </c>
      <c r="B1156" s="10">
        <v>5.2</v>
      </c>
    </row>
    <row r="1157" spans="1:2" x14ac:dyDescent="0.3">
      <c r="A1157" s="7" t="s">
        <v>37</v>
      </c>
      <c r="B1157" s="8">
        <v>7.7</v>
      </c>
    </row>
    <row r="1158" spans="1:2" x14ac:dyDescent="0.3">
      <c r="A1158" s="9" t="s">
        <v>37</v>
      </c>
      <c r="B1158" s="10">
        <v>7.3</v>
      </c>
    </row>
    <row r="1159" spans="1:2" x14ac:dyDescent="0.3">
      <c r="A1159" s="7" t="s">
        <v>37</v>
      </c>
      <c r="B1159" s="8">
        <v>6.9</v>
      </c>
    </row>
    <row r="1160" spans="1:2" x14ac:dyDescent="0.3">
      <c r="A1160" s="9" t="s">
        <v>37</v>
      </c>
      <c r="B1160" s="10">
        <v>8.5</v>
      </c>
    </row>
    <row r="1161" spans="1:2" x14ac:dyDescent="0.3">
      <c r="A1161" s="7" t="s">
        <v>37</v>
      </c>
      <c r="B1161" s="8">
        <v>6.3</v>
      </c>
    </row>
    <row r="1162" spans="1:2" x14ac:dyDescent="0.3">
      <c r="A1162" s="9" t="s">
        <v>37</v>
      </c>
      <c r="B1162" s="10">
        <v>5.9</v>
      </c>
    </row>
    <row r="1163" spans="1:2" x14ac:dyDescent="0.3">
      <c r="A1163" s="7" t="s">
        <v>6468</v>
      </c>
      <c r="B1163" s="8">
        <v>7.8</v>
      </c>
    </row>
    <row r="1164" spans="1:2" x14ac:dyDescent="0.3">
      <c r="A1164" s="9" t="s">
        <v>37</v>
      </c>
      <c r="B1164" s="10">
        <v>6.7</v>
      </c>
    </row>
    <row r="1165" spans="1:2" x14ac:dyDescent="0.3">
      <c r="A1165" s="7" t="s">
        <v>37</v>
      </c>
      <c r="B1165" s="8">
        <v>6.4</v>
      </c>
    </row>
    <row r="1166" spans="1:2" x14ac:dyDescent="0.3">
      <c r="A1166" s="9" t="s">
        <v>37</v>
      </c>
      <c r="B1166" s="10">
        <v>5.9</v>
      </c>
    </row>
    <row r="1167" spans="1:2" x14ac:dyDescent="0.3">
      <c r="A1167" s="7" t="s">
        <v>37</v>
      </c>
      <c r="B1167" s="8">
        <v>6.6</v>
      </c>
    </row>
    <row r="1168" spans="1:2" x14ac:dyDescent="0.3">
      <c r="A1168" s="9" t="s">
        <v>37</v>
      </c>
      <c r="B1168" s="10">
        <v>6.8</v>
      </c>
    </row>
    <row r="1169" spans="1:2" x14ac:dyDescent="0.3">
      <c r="A1169" s="7" t="s">
        <v>37</v>
      </c>
      <c r="B1169" s="8">
        <v>6.5</v>
      </c>
    </row>
    <row r="1170" spans="1:2" x14ac:dyDescent="0.3">
      <c r="A1170" s="9" t="s">
        <v>37</v>
      </c>
      <c r="B1170" s="10">
        <v>6.6</v>
      </c>
    </row>
    <row r="1171" spans="1:2" x14ac:dyDescent="0.3">
      <c r="A1171" s="7" t="s">
        <v>37</v>
      </c>
      <c r="B1171" s="8">
        <v>5.8</v>
      </c>
    </row>
    <row r="1172" spans="1:2" x14ac:dyDescent="0.3">
      <c r="A1172" s="9" t="s">
        <v>37</v>
      </c>
      <c r="B1172" s="10">
        <v>6.9</v>
      </c>
    </row>
    <row r="1173" spans="1:2" x14ac:dyDescent="0.3">
      <c r="A1173" s="7" t="s">
        <v>37</v>
      </c>
      <c r="B1173" s="8">
        <v>7.1</v>
      </c>
    </row>
    <row r="1174" spans="1:2" x14ac:dyDescent="0.3">
      <c r="A1174" s="9" t="s">
        <v>37</v>
      </c>
      <c r="B1174" s="10">
        <v>5.8</v>
      </c>
    </row>
    <row r="1175" spans="1:2" x14ac:dyDescent="0.3">
      <c r="A1175" s="7" t="s">
        <v>37</v>
      </c>
      <c r="B1175" s="8">
        <v>7.2</v>
      </c>
    </row>
    <row r="1176" spans="1:2" x14ac:dyDescent="0.3">
      <c r="A1176" s="9" t="s">
        <v>37</v>
      </c>
      <c r="B1176" s="10">
        <v>6</v>
      </c>
    </row>
    <row r="1177" spans="1:2" x14ac:dyDescent="0.3">
      <c r="A1177" s="7" t="s">
        <v>37</v>
      </c>
      <c r="B1177" s="8">
        <v>4.7</v>
      </c>
    </row>
    <row r="1178" spans="1:2" x14ac:dyDescent="0.3">
      <c r="A1178" s="9" t="s">
        <v>37</v>
      </c>
      <c r="B1178" s="10">
        <v>5.2</v>
      </c>
    </row>
    <row r="1179" spans="1:2" x14ac:dyDescent="0.3">
      <c r="A1179" s="7" t="s">
        <v>37</v>
      </c>
      <c r="B1179" s="8">
        <v>5.5</v>
      </c>
    </row>
    <row r="1180" spans="1:2" x14ac:dyDescent="0.3">
      <c r="A1180" s="9" t="s">
        <v>37</v>
      </c>
      <c r="B1180" s="10">
        <v>7</v>
      </c>
    </row>
    <row r="1181" spans="1:2" x14ac:dyDescent="0.3">
      <c r="A1181" s="7" t="s">
        <v>37</v>
      </c>
      <c r="B1181" s="8">
        <v>5.8</v>
      </c>
    </row>
    <row r="1182" spans="1:2" x14ac:dyDescent="0.3">
      <c r="A1182" s="9" t="s">
        <v>37</v>
      </c>
      <c r="B1182" s="10">
        <v>6.2</v>
      </c>
    </row>
    <row r="1183" spans="1:2" x14ac:dyDescent="0.3">
      <c r="A1183" s="7" t="s">
        <v>37</v>
      </c>
      <c r="B1183" s="8">
        <v>6.5</v>
      </c>
    </row>
    <row r="1184" spans="1:2" x14ac:dyDescent="0.3">
      <c r="A1184" s="9" t="s">
        <v>37</v>
      </c>
      <c r="B1184" s="10">
        <v>7.2</v>
      </c>
    </row>
    <row r="1185" spans="1:2" x14ac:dyDescent="0.3">
      <c r="A1185" s="7" t="s">
        <v>37</v>
      </c>
      <c r="B1185" s="8">
        <v>5.0999999999999996</v>
      </c>
    </row>
    <row r="1186" spans="1:2" x14ac:dyDescent="0.3">
      <c r="A1186" s="9" t="s">
        <v>37</v>
      </c>
      <c r="B1186" s="10">
        <v>4.7</v>
      </c>
    </row>
    <row r="1187" spans="1:2" x14ac:dyDescent="0.3">
      <c r="A1187" s="7" t="s">
        <v>37</v>
      </c>
      <c r="B1187" s="8">
        <v>5.9</v>
      </c>
    </row>
    <row r="1188" spans="1:2" x14ac:dyDescent="0.3">
      <c r="A1188" s="9" t="s">
        <v>37</v>
      </c>
      <c r="B1188" s="10">
        <v>5.8</v>
      </c>
    </row>
    <row r="1189" spans="1:2" x14ac:dyDescent="0.3">
      <c r="A1189" s="7" t="s">
        <v>37</v>
      </c>
      <c r="B1189" s="8">
        <v>7.2</v>
      </c>
    </row>
    <row r="1190" spans="1:2" x14ac:dyDescent="0.3">
      <c r="A1190" s="9" t="s">
        <v>37</v>
      </c>
      <c r="B1190" s="10">
        <v>6.2</v>
      </c>
    </row>
    <row r="1191" spans="1:2" x14ac:dyDescent="0.3">
      <c r="A1191" s="7" t="s">
        <v>37</v>
      </c>
      <c r="B1191" s="8">
        <v>5.7</v>
      </c>
    </row>
    <row r="1192" spans="1:2" x14ac:dyDescent="0.3">
      <c r="A1192" s="9" t="s">
        <v>37</v>
      </c>
      <c r="B1192" s="10">
        <v>6.1</v>
      </c>
    </row>
    <row r="1193" spans="1:2" x14ac:dyDescent="0.3">
      <c r="A1193" s="7" t="s">
        <v>37</v>
      </c>
      <c r="B1193" s="8">
        <v>6</v>
      </c>
    </row>
    <row r="1194" spans="1:2" x14ac:dyDescent="0.3">
      <c r="A1194" s="9" t="s">
        <v>37</v>
      </c>
      <c r="B1194" s="10">
        <v>6.9</v>
      </c>
    </row>
    <row r="1195" spans="1:2" x14ac:dyDescent="0.3">
      <c r="A1195" s="7" t="s">
        <v>37</v>
      </c>
      <c r="B1195" s="8">
        <v>6.5</v>
      </c>
    </row>
    <row r="1196" spans="1:2" x14ac:dyDescent="0.3">
      <c r="A1196" s="9" t="s">
        <v>37</v>
      </c>
      <c r="B1196" s="10">
        <v>5</v>
      </c>
    </row>
    <row r="1197" spans="1:2" x14ac:dyDescent="0.3">
      <c r="A1197" s="7" t="s">
        <v>37</v>
      </c>
      <c r="B1197" s="8">
        <v>5.7</v>
      </c>
    </row>
    <row r="1198" spans="1:2" x14ac:dyDescent="0.3">
      <c r="A1198" s="9" t="s">
        <v>37</v>
      </c>
      <c r="B1198" s="10">
        <v>7</v>
      </c>
    </row>
    <row r="1199" spans="1:2" x14ac:dyDescent="0.3">
      <c r="A1199" s="7" t="s">
        <v>37</v>
      </c>
      <c r="B1199" s="8">
        <v>5.0999999999999996</v>
      </c>
    </row>
    <row r="1200" spans="1:2" x14ac:dyDescent="0.3">
      <c r="A1200" s="9" t="s">
        <v>37</v>
      </c>
      <c r="B1200" s="10">
        <v>5.3</v>
      </c>
    </row>
    <row r="1201" spans="1:2" x14ac:dyDescent="0.3">
      <c r="A1201" s="7" t="s">
        <v>37</v>
      </c>
      <c r="B1201" s="8">
        <v>4.4000000000000004</v>
      </c>
    </row>
    <row r="1202" spans="1:2" x14ac:dyDescent="0.3">
      <c r="A1202" s="9" t="s">
        <v>37</v>
      </c>
      <c r="B1202" s="10">
        <v>4.7</v>
      </c>
    </row>
    <row r="1203" spans="1:2" x14ac:dyDescent="0.3">
      <c r="A1203" s="7" t="s">
        <v>37</v>
      </c>
      <c r="B1203" s="8">
        <v>6.7</v>
      </c>
    </row>
    <row r="1204" spans="1:2" x14ac:dyDescent="0.3">
      <c r="A1204" s="9" t="s">
        <v>37</v>
      </c>
      <c r="B1204" s="10">
        <v>6.7</v>
      </c>
    </row>
    <row r="1205" spans="1:2" x14ac:dyDescent="0.3">
      <c r="A1205" s="7" t="s">
        <v>37</v>
      </c>
      <c r="B1205" s="8">
        <v>5.7</v>
      </c>
    </row>
    <row r="1206" spans="1:2" x14ac:dyDescent="0.3">
      <c r="A1206" s="9" t="s">
        <v>37</v>
      </c>
      <c r="B1206" s="10">
        <v>7.4</v>
      </c>
    </row>
    <row r="1207" spans="1:2" x14ac:dyDescent="0.3">
      <c r="A1207" s="7" t="s">
        <v>37</v>
      </c>
      <c r="B1207" s="8">
        <v>6.1</v>
      </c>
    </row>
    <row r="1208" spans="1:2" x14ac:dyDescent="0.3">
      <c r="A1208" s="9" t="s">
        <v>37</v>
      </c>
      <c r="B1208" s="10">
        <v>6.4</v>
      </c>
    </row>
    <row r="1209" spans="1:2" x14ac:dyDescent="0.3">
      <c r="A1209" s="7" t="s">
        <v>37</v>
      </c>
      <c r="B1209" s="8">
        <v>6.2</v>
      </c>
    </row>
    <row r="1210" spans="1:2" x14ac:dyDescent="0.3">
      <c r="A1210" s="9" t="s">
        <v>37</v>
      </c>
      <c r="B1210" s="10">
        <v>6.2</v>
      </c>
    </row>
    <row r="1211" spans="1:2" x14ac:dyDescent="0.3">
      <c r="A1211" s="7" t="s">
        <v>37</v>
      </c>
      <c r="B1211" s="8">
        <v>5.9</v>
      </c>
    </row>
    <row r="1212" spans="1:2" x14ac:dyDescent="0.3">
      <c r="A1212" s="9" t="s">
        <v>37</v>
      </c>
      <c r="B1212" s="10">
        <v>4</v>
      </c>
    </row>
    <row r="1213" spans="1:2" x14ac:dyDescent="0.3">
      <c r="A1213" s="7" t="s">
        <v>37</v>
      </c>
      <c r="B1213" s="8">
        <v>6.2</v>
      </c>
    </row>
    <row r="1214" spans="1:2" x14ac:dyDescent="0.3">
      <c r="A1214" s="9" t="s">
        <v>37</v>
      </c>
      <c r="B1214" s="10">
        <v>4.5999999999999996</v>
      </c>
    </row>
    <row r="1215" spans="1:2" x14ac:dyDescent="0.3">
      <c r="A1215" s="7" t="s">
        <v>37</v>
      </c>
      <c r="B1215" s="8">
        <v>6.4</v>
      </c>
    </row>
    <row r="1216" spans="1:2" x14ac:dyDescent="0.3">
      <c r="A1216" s="9" t="s">
        <v>37</v>
      </c>
      <c r="B1216" s="10">
        <v>5.9</v>
      </c>
    </row>
    <row r="1217" spans="1:2" x14ac:dyDescent="0.3">
      <c r="A1217" s="7" t="s">
        <v>37</v>
      </c>
      <c r="B1217" s="8">
        <v>5.0999999999999996</v>
      </c>
    </row>
    <row r="1218" spans="1:2" x14ac:dyDescent="0.3">
      <c r="A1218" s="9" t="s">
        <v>37</v>
      </c>
      <c r="B1218" s="10">
        <v>7.6</v>
      </c>
    </row>
    <row r="1219" spans="1:2" x14ac:dyDescent="0.3">
      <c r="A1219" s="7" t="s">
        <v>37</v>
      </c>
      <c r="B1219" s="8">
        <v>4.2</v>
      </c>
    </row>
    <row r="1220" spans="1:2" x14ac:dyDescent="0.3">
      <c r="A1220" s="9" t="s">
        <v>37</v>
      </c>
      <c r="B1220" s="10">
        <v>7.8</v>
      </c>
    </row>
    <row r="1221" spans="1:2" x14ac:dyDescent="0.3">
      <c r="A1221" s="7" t="s">
        <v>37</v>
      </c>
      <c r="B1221" s="8">
        <v>5.8</v>
      </c>
    </row>
    <row r="1222" spans="1:2" x14ac:dyDescent="0.3">
      <c r="A1222" s="9" t="s">
        <v>37</v>
      </c>
      <c r="B1222" s="10">
        <v>5.9</v>
      </c>
    </row>
    <row r="1223" spans="1:2" x14ac:dyDescent="0.3">
      <c r="A1223" s="7" t="s">
        <v>1464</v>
      </c>
      <c r="B1223" s="8">
        <v>8.4</v>
      </c>
    </row>
    <row r="1224" spans="1:2" x14ac:dyDescent="0.3">
      <c r="A1224" s="9" t="s">
        <v>37</v>
      </c>
      <c r="B1224" s="10">
        <v>4.8</v>
      </c>
    </row>
    <row r="1225" spans="1:2" x14ac:dyDescent="0.3">
      <c r="A1225" s="7" t="s">
        <v>37</v>
      </c>
      <c r="B1225" s="8">
        <v>6.2</v>
      </c>
    </row>
    <row r="1226" spans="1:2" x14ac:dyDescent="0.3">
      <c r="A1226" s="9" t="s">
        <v>37</v>
      </c>
      <c r="B1226" s="10">
        <v>6.5</v>
      </c>
    </row>
    <row r="1227" spans="1:2" x14ac:dyDescent="0.3">
      <c r="A1227" s="7" t="s">
        <v>37</v>
      </c>
      <c r="B1227" s="8">
        <v>6.3</v>
      </c>
    </row>
    <row r="1228" spans="1:2" x14ac:dyDescent="0.3">
      <c r="A1228" s="9" t="s">
        <v>37</v>
      </c>
      <c r="B1228" s="10">
        <v>3.3</v>
      </c>
    </row>
    <row r="1229" spans="1:2" x14ac:dyDescent="0.3">
      <c r="A1229" s="7" t="s">
        <v>37</v>
      </c>
      <c r="B1229" s="8">
        <v>5.9</v>
      </c>
    </row>
    <row r="1230" spans="1:2" x14ac:dyDescent="0.3">
      <c r="A1230" s="9" t="s">
        <v>37</v>
      </c>
      <c r="B1230" s="10">
        <v>5.8</v>
      </c>
    </row>
    <row r="1231" spans="1:2" x14ac:dyDescent="0.3">
      <c r="A1231" s="7" t="s">
        <v>37</v>
      </c>
      <c r="B1231" s="8">
        <v>4.7</v>
      </c>
    </row>
    <row r="1232" spans="1:2" x14ac:dyDescent="0.3">
      <c r="A1232" s="9" t="s">
        <v>37</v>
      </c>
      <c r="B1232" s="10">
        <v>4.0999999999999996</v>
      </c>
    </row>
    <row r="1233" spans="1:2" x14ac:dyDescent="0.3">
      <c r="A1233" s="7" t="s">
        <v>37</v>
      </c>
      <c r="B1233" s="8">
        <v>6.8</v>
      </c>
    </row>
    <row r="1234" spans="1:2" x14ac:dyDescent="0.3">
      <c r="A1234" s="9" t="s">
        <v>37</v>
      </c>
      <c r="B1234" s="10">
        <v>6.2</v>
      </c>
    </row>
    <row r="1235" spans="1:2" x14ac:dyDescent="0.3">
      <c r="A1235" s="7" t="s">
        <v>37</v>
      </c>
      <c r="B1235" s="8">
        <v>4.5</v>
      </c>
    </row>
    <row r="1236" spans="1:2" x14ac:dyDescent="0.3">
      <c r="A1236" s="9" t="s">
        <v>37</v>
      </c>
      <c r="B1236" s="10">
        <v>5.8</v>
      </c>
    </row>
    <row r="1237" spans="1:2" x14ac:dyDescent="0.3">
      <c r="A1237" s="7" t="s">
        <v>37</v>
      </c>
      <c r="B1237" s="8">
        <v>7.3</v>
      </c>
    </row>
    <row r="1238" spans="1:2" x14ac:dyDescent="0.3">
      <c r="A1238" s="9" t="s">
        <v>37</v>
      </c>
      <c r="B1238" s="10">
        <v>5.9</v>
      </c>
    </row>
    <row r="1239" spans="1:2" x14ac:dyDescent="0.3">
      <c r="A1239" s="7" t="s">
        <v>37</v>
      </c>
      <c r="B1239" s="8">
        <v>4.4000000000000004</v>
      </c>
    </row>
    <row r="1240" spans="1:2" x14ac:dyDescent="0.3">
      <c r="A1240" s="9" t="s">
        <v>37</v>
      </c>
      <c r="B1240" s="10">
        <v>5.8</v>
      </c>
    </row>
    <row r="1241" spans="1:2" x14ac:dyDescent="0.3">
      <c r="A1241" s="7" t="s">
        <v>37</v>
      </c>
      <c r="B1241" s="8">
        <v>5.0999999999999996</v>
      </c>
    </row>
    <row r="1242" spans="1:2" x14ac:dyDescent="0.3">
      <c r="A1242" s="9" t="s">
        <v>37</v>
      </c>
      <c r="B1242" s="10">
        <v>6.9</v>
      </c>
    </row>
    <row r="1243" spans="1:2" x14ac:dyDescent="0.3">
      <c r="A1243" s="7" t="s">
        <v>37</v>
      </c>
      <c r="B1243" s="8">
        <v>6.2</v>
      </c>
    </row>
    <row r="1244" spans="1:2" x14ac:dyDescent="0.3">
      <c r="A1244" s="9" t="s">
        <v>37</v>
      </c>
      <c r="B1244" s="10">
        <v>6.9</v>
      </c>
    </row>
    <row r="1245" spans="1:2" x14ac:dyDescent="0.3">
      <c r="A1245" s="7" t="s">
        <v>37</v>
      </c>
      <c r="B1245" s="8">
        <v>7.3</v>
      </c>
    </row>
    <row r="1246" spans="1:2" x14ac:dyDescent="0.3">
      <c r="A1246" s="9" t="s">
        <v>1946</v>
      </c>
      <c r="B1246" s="10">
        <v>7.1</v>
      </c>
    </row>
    <row r="1247" spans="1:2" x14ac:dyDescent="0.3">
      <c r="A1247" s="7" t="s">
        <v>6890</v>
      </c>
      <c r="B1247" s="8">
        <v>6</v>
      </c>
    </row>
    <row r="1248" spans="1:2" x14ac:dyDescent="0.3">
      <c r="A1248" s="9" t="s">
        <v>37</v>
      </c>
      <c r="B1248" s="10">
        <v>7</v>
      </c>
    </row>
    <row r="1249" spans="1:2" x14ac:dyDescent="0.3">
      <c r="A1249" s="7" t="s">
        <v>37</v>
      </c>
      <c r="B1249" s="8">
        <v>7.6</v>
      </c>
    </row>
    <row r="1250" spans="1:2" x14ac:dyDescent="0.3">
      <c r="A1250" s="9" t="s">
        <v>6917</v>
      </c>
      <c r="B1250" s="10">
        <v>8.4</v>
      </c>
    </row>
    <row r="1251" spans="1:2" x14ac:dyDescent="0.3">
      <c r="A1251" s="7" t="s">
        <v>37</v>
      </c>
      <c r="B1251" s="8">
        <v>7.1</v>
      </c>
    </row>
    <row r="1252" spans="1:2" x14ac:dyDescent="0.3">
      <c r="A1252" s="9" t="s">
        <v>37</v>
      </c>
      <c r="B1252" s="10">
        <v>7</v>
      </c>
    </row>
    <row r="1253" spans="1:2" x14ac:dyDescent="0.3">
      <c r="A1253" s="7" t="s">
        <v>37</v>
      </c>
      <c r="B1253" s="8">
        <v>8</v>
      </c>
    </row>
    <row r="1254" spans="1:2" x14ac:dyDescent="0.3">
      <c r="A1254" s="9" t="s">
        <v>37</v>
      </c>
      <c r="B1254" s="10">
        <v>5.3</v>
      </c>
    </row>
    <row r="1255" spans="1:2" x14ac:dyDescent="0.3">
      <c r="A1255" s="7" t="s">
        <v>37</v>
      </c>
      <c r="B1255" s="8">
        <v>4.9000000000000004</v>
      </c>
    </row>
    <row r="1256" spans="1:2" x14ac:dyDescent="0.3">
      <c r="A1256" s="9" t="s">
        <v>37</v>
      </c>
      <c r="B1256" s="10">
        <v>6.4</v>
      </c>
    </row>
    <row r="1257" spans="1:2" x14ac:dyDescent="0.3">
      <c r="A1257" s="7" t="s">
        <v>1946</v>
      </c>
      <c r="B1257" s="8">
        <v>7.4</v>
      </c>
    </row>
    <row r="1258" spans="1:2" x14ac:dyDescent="0.3">
      <c r="A1258" s="9" t="s">
        <v>37</v>
      </c>
      <c r="B1258" s="10">
        <v>6.1</v>
      </c>
    </row>
    <row r="1259" spans="1:2" x14ac:dyDescent="0.3">
      <c r="A1259" s="7" t="s">
        <v>37</v>
      </c>
      <c r="B1259" s="8">
        <v>6.5</v>
      </c>
    </row>
    <row r="1260" spans="1:2" x14ac:dyDescent="0.3">
      <c r="A1260" s="9" t="s">
        <v>37</v>
      </c>
      <c r="B1260" s="10">
        <v>5.7</v>
      </c>
    </row>
    <row r="1261" spans="1:2" x14ac:dyDescent="0.3">
      <c r="A1261" s="7" t="s">
        <v>37</v>
      </c>
      <c r="B1261" s="8">
        <v>5.0999999999999996</v>
      </c>
    </row>
    <row r="1262" spans="1:2" x14ac:dyDescent="0.3">
      <c r="A1262" s="9" t="s">
        <v>37</v>
      </c>
      <c r="B1262" s="10">
        <v>6.6</v>
      </c>
    </row>
    <row r="1263" spans="1:2" x14ac:dyDescent="0.3">
      <c r="A1263" s="7" t="s">
        <v>1946</v>
      </c>
      <c r="B1263" s="8">
        <v>6.5</v>
      </c>
    </row>
    <row r="1264" spans="1:2" x14ac:dyDescent="0.3">
      <c r="A1264" s="9" t="s">
        <v>37</v>
      </c>
      <c r="B1264" s="10">
        <v>6.9</v>
      </c>
    </row>
    <row r="1265" spans="1:2" x14ac:dyDescent="0.3">
      <c r="A1265" s="7" t="s">
        <v>37</v>
      </c>
      <c r="B1265" s="8">
        <v>7.6</v>
      </c>
    </row>
    <row r="1266" spans="1:2" x14ac:dyDescent="0.3">
      <c r="A1266" s="9" t="s">
        <v>37</v>
      </c>
      <c r="B1266" s="10">
        <v>5.6</v>
      </c>
    </row>
    <row r="1267" spans="1:2" x14ac:dyDescent="0.3">
      <c r="A1267" s="7" t="s">
        <v>37</v>
      </c>
      <c r="B1267" s="8">
        <v>6.2</v>
      </c>
    </row>
    <row r="1268" spans="1:2" x14ac:dyDescent="0.3">
      <c r="A1268" s="9" t="s">
        <v>37</v>
      </c>
      <c r="B1268" s="10">
        <v>4.4000000000000004</v>
      </c>
    </row>
    <row r="1269" spans="1:2" x14ac:dyDescent="0.3">
      <c r="A1269" s="7" t="s">
        <v>37</v>
      </c>
      <c r="B1269" s="8">
        <v>5.6</v>
      </c>
    </row>
    <row r="1270" spans="1:2" x14ac:dyDescent="0.3">
      <c r="A1270" s="9" t="s">
        <v>37</v>
      </c>
      <c r="B1270" s="10">
        <v>5.5</v>
      </c>
    </row>
    <row r="1271" spans="1:2" x14ac:dyDescent="0.3">
      <c r="A1271" s="7" t="s">
        <v>37</v>
      </c>
      <c r="B1271" s="8">
        <v>6.7</v>
      </c>
    </row>
    <row r="1272" spans="1:2" x14ac:dyDescent="0.3">
      <c r="A1272" s="9" t="s">
        <v>37</v>
      </c>
      <c r="B1272" s="10">
        <v>6.1</v>
      </c>
    </row>
    <row r="1273" spans="1:2" x14ac:dyDescent="0.3">
      <c r="A1273" s="7" t="s">
        <v>37</v>
      </c>
      <c r="B1273" s="8">
        <v>6.2</v>
      </c>
    </row>
    <row r="1274" spans="1:2" x14ac:dyDescent="0.3">
      <c r="A1274" s="9" t="s">
        <v>37</v>
      </c>
      <c r="B1274" s="10">
        <v>7.3</v>
      </c>
    </row>
    <row r="1275" spans="1:2" x14ac:dyDescent="0.3">
      <c r="A1275" s="7" t="s">
        <v>37</v>
      </c>
      <c r="B1275" s="8">
        <v>6.6</v>
      </c>
    </row>
    <row r="1276" spans="1:2" x14ac:dyDescent="0.3">
      <c r="A1276" s="9" t="s">
        <v>37</v>
      </c>
      <c r="B1276" s="10">
        <v>8.1999999999999993</v>
      </c>
    </row>
    <row r="1277" spans="1:2" x14ac:dyDescent="0.3">
      <c r="A1277" s="7" t="s">
        <v>37</v>
      </c>
      <c r="B1277" s="8">
        <v>6.4</v>
      </c>
    </row>
    <row r="1278" spans="1:2" x14ac:dyDescent="0.3">
      <c r="A1278" s="9" t="s">
        <v>37</v>
      </c>
      <c r="B1278" s="10">
        <v>6.4</v>
      </c>
    </row>
    <row r="1279" spans="1:2" x14ac:dyDescent="0.3">
      <c r="A1279" s="7" t="s">
        <v>37</v>
      </c>
      <c r="B1279" s="8">
        <v>5.2</v>
      </c>
    </row>
    <row r="1280" spans="1:2" x14ac:dyDescent="0.3">
      <c r="A1280" s="9" t="s">
        <v>37</v>
      </c>
      <c r="B1280" s="10">
        <v>6.5</v>
      </c>
    </row>
    <row r="1281" spans="1:2" x14ac:dyDescent="0.3">
      <c r="A1281" s="7" t="s">
        <v>37</v>
      </c>
      <c r="B1281" s="8">
        <v>7.1</v>
      </c>
    </row>
    <row r="1282" spans="1:2" x14ac:dyDescent="0.3">
      <c r="A1282" s="9" t="s">
        <v>37</v>
      </c>
      <c r="B1282" s="10">
        <v>7.3</v>
      </c>
    </row>
    <row r="1283" spans="1:2" x14ac:dyDescent="0.3">
      <c r="A1283" s="7" t="s">
        <v>37</v>
      </c>
      <c r="B1283" s="8">
        <v>5.2</v>
      </c>
    </row>
    <row r="1284" spans="1:2" x14ac:dyDescent="0.3">
      <c r="A1284" s="9" t="s">
        <v>37</v>
      </c>
      <c r="B1284" s="10">
        <v>7.7</v>
      </c>
    </row>
    <row r="1285" spans="1:2" x14ac:dyDescent="0.3">
      <c r="A1285" s="7" t="s">
        <v>37</v>
      </c>
      <c r="B1285" s="8">
        <v>7.6</v>
      </c>
    </row>
    <row r="1286" spans="1:2" x14ac:dyDescent="0.3">
      <c r="A1286" s="9" t="s">
        <v>37</v>
      </c>
      <c r="B1286" s="10">
        <v>5.7</v>
      </c>
    </row>
    <row r="1287" spans="1:2" x14ac:dyDescent="0.3">
      <c r="A1287" s="7" t="s">
        <v>37</v>
      </c>
      <c r="B1287" s="8">
        <v>7</v>
      </c>
    </row>
    <row r="1288" spans="1:2" x14ac:dyDescent="0.3">
      <c r="A1288" s="9" t="s">
        <v>37</v>
      </c>
      <c r="B1288" s="10">
        <v>6</v>
      </c>
    </row>
    <row r="1289" spans="1:2" x14ac:dyDescent="0.3">
      <c r="A1289" s="7" t="s">
        <v>37</v>
      </c>
      <c r="B1289" s="8">
        <v>8.1</v>
      </c>
    </row>
    <row r="1290" spans="1:2" x14ac:dyDescent="0.3">
      <c r="A1290" s="9" t="s">
        <v>37</v>
      </c>
      <c r="B1290" s="10">
        <v>8</v>
      </c>
    </row>
    <row r="1291" spans="1:2" x14ac:dyDescent="0.3">
      <c r="A1291" s="7" t="s">
        <v>37</v>
      </c>
      <c r="B1291" s="8">
        <v>5.6</v>
      </c>
    </row>
    <row r="1292" spans="1:2" x14ac:dyDescent="0.3">
      <c r="A1292" s="9" t="s">
        <v>37</v>
      </c>
      <c r="B1292" s="10">
        <v>6.1</v>
      </c>
    </row>
    <row r="1293" spans="1:2" x14ac:dyDescent="0.3">
      <c r="A1293" s="7" t="s">
        <v>37</v>
      </c>
      <c r="B1293" s="8">
        <v>6.9</v>
      </c>
    </row>
    <row r="1294" spans="1:2" x14ac:dyDescent="0.3">
      <c r="A1294" s="9" t="s">
        <v>37</v>
      </c>
      <c r="B1294" s="10">
        <v>5.2</v>
      </c>
    </row>
    <row r="1295" spans="1:2" x14ac:dyDescent="0.3">
      <c r="A1295" s="7" t="s">
        <v>37</v>
      </c>
      <c r="B1295" s="8">
        <v>7</v>
      </c>
    </row>
    <row r="1296" spans="1:2" x14ac:dyDescent="0.3">
      <c r="A1296" s="9" t="s">
        <v>37</v>
      </c>
      <c r="B1296" s="10">
        <v>6.3</v>
      </c>
    </row>
    <row r="1297" spans="1:2" x14ac:dyDescent="0.3">
      <c r="A1297" s="7" t="s">
        <v>37</v>
      </c>
      <c r="B1297" s="8">
        <v>7</v>
      </c>
    </row>
    <row r="1298" spans="1:2" x14ac:dyDescent="0.3">
      <c r="A1298" s="9" t="s">
        <v>37</v>
      </c>
      <c r="B1298" s="10">
        <v>6.9</v>
      </c>
    </row>
    <row r="1299" spans="1:2" x14ac:dyDescent="0.3">
      <c r="A1299" s="7" t="s">
        <v>37</v>
      </c>
      <c r="B1299" s="8">
        <v>6.2</v>
      </c>
    </row>
    <row r="1300" spans="1:2" x14ac:dyDescent="0.3">
      <c r="A1300" s="9" t="s">
        <v>37</v>
      </c>
      <c r="B1300" s="10">
        <v>6.4</v>
      </c>
    </row>
    <row r="1301" spans="1:2" x14ac:dyDescent="0.3">
      <c r="A1301" s="7" t="s">
        <v>37</v>
      </c>
      <c r="B1301" s="8">
        <v>6.4</v>
      </c>
    </row>
    <row r="1302" spans="1:2" x14ac:dyDescent="0.3">
      <c r="A1302" s="9" t="s">
        <v>37</v>
      </c>
      <c r="B1302" s="10">
        <v>5.7</v>
      </c>
    </row>
    <row r="1303" spans="1:2" x14ac:dyDescent="0.3">
      <c r="A1303" s="7" t="s">
        <v>37</v>
      </c>
      <c r="B1303" s="8">
        <v>6.1</v>
      </c>
    </row>
    <row r="1304" spans="1:2" x14ac:dyDescent="0.3">
      <c r="A1304" s="9" t="s">
        <v>37</v>
      </c>
      <c r="B1304" s="10">
        <v>5.4</v>
      </c>
    </row>
    <row r="1305" spans="1:2" x14ac:dyDescent="0.3">
      <c r="A1305" s="7" t="s">
        <v>37</v>
      </c>
      <c r="B1305" s="8">
        <v>6.7</v>
      </c>
    </row>
    <row r="1306" spans="1:2" x14ac:dyDescent="0.3">
      <c r="A1306" s="9" t="s">
        <v>37</v>
      </c>
      <c r="B1306" s="10">
        <v>6.8</v>
      </c>
    </row>
    <row r="1307" spans="1:2" x14ac:dyDescent="0.3">
      <c r="A1307" s="7" t="s">
        <v>37</v>
      </c>
      <c r="B1307" s="8">
        <v>6</v>
      </c>
    </row>
    <row r="1308" spans="1:2" x14ac:dyDescent="0.3">
      <c r="A1308" s="9" t="s">
        <v>37</v>
      </c>
      <c r="B1308" s="10">
        <v>7.8</v>
      </c>
    </row>
    <row r="1309" spans="1:2" x14ac:dyDescent="0.3">
      <c r="A1309" s="7" t="s">
        <v>37</v>
      </c>
      <c r="B1309" s="8">
        <v>5.3</v>
      </c>
    </row>
    <row r="1310" spans="1:2" x14ac:dyDescent="0.3">
      <c r="A1310" s="9" t="s">
        <v>37</v>
      </c>
      <c r="B1310" s="10">
        <v>4.5</v>
      </c>
    </row>
    <row r="1311" spans="1:2" x14ac:dyDescent="0.3">
      <c r="A1311" s="7" t="s">
        <v>37</v>
      </c>
      <c r="B1311" s="8">
        <v>5.4</v>
      </c>
    </row>
    <row r="1312" spans="1:2" x14ac:dyDescent="0.3">
      <c r="A1312" s="9" t="s">
        <v>37</v>
      </c>
      <c r="B1312" s="10">
        <v>7.8</v>
      </c>
    </row>
    <row r="1313" spans="1:2" x14ac:dyDescent="0.3">
      <c r="A1313" s="7" t="s">
        <v>7241</v>
      </c>
      <c r="B1313" s="8">
        <v>7.2</v>
      </c>
    </row>
    <row r="1314" spans="1:2" x14ac:dyDescent="0.3">
      <c r="A1314" s="9" t="s">
        <v>37</v>
      </c>
      <c r="B1314" s="10">
        <v>6.6</v>
      </c>
    </row>
    <row r="1315" spans="1:2" x14ac:dyDescent="0.3">
      <c r="A1315" s="7" t="s">
        <v>37</v>
      </c>
      <c r="B1315" s="8">
        <v>7.6</v>
      </c>
    </row>
    <row r="1316" spans="1:2" x14ac:dyDescent="0.3">
      <c r="A1316" s="9" t="s">
        <v>37</v>
      </c>
      <c r="B1316" s="10">
        <v>5.9</v>
      </c>
    </row>
    <row r="1317" spans="1:2" x14ac:dyDescent="0.3">
      <c r="A1317" s="7" t="s">
        <v>37</v>
      </c>
      <c r="B1317" s="8">
        <v>6.7</v>
      </c>
    </row>
    <row r="1318" spans="1:2" x14ac:dyDescent="0.3">
      <c r="A1318" s="9" t="s">
        <v>37</v>
      </c>
      <c r="B1318" s="10">
        <v>7.7</v>
      </c>
    </row>
    <row r="1319" spans="1:2" x14ac:dyDescent="0.3">
      <c r="A1319" s="7" t="s">
        <v>37</v>
      </c>
      <c r="B1319" s="8">
        <v>5.4</v>
      </c>
    </row>
    <row r="1320" spans="1:2" x14ac:dyDescent="0.3">
      <c r="A1320" s="9" t="s">
        <v>37</v>
      </c>
      <c r="B1320" s="10">
        <v>6.9</v>
      </c>
    </row>
    <row r="1321" spans="1:2" x14ac:dyDescent="0.3">
      <c r="A1321" s="7" t="s">
        <v>37</v>
      </c>
      <c r="B1321" s="8">
        <v>7.7</v>
      </c>
    </row>
    <row r="1322" spans="1:2" x14ac:dyDescent="0.3">
      <c r="A1322" s="9" t="s">
        <v>37</v>
      </c>
      <c r="B1322" s="10">
        <v>6.8</v>
      </c>
    </row>
    <row r="1323" spans="1:2" x14ac:dyDescent="0.3">
      <c r="A1323" s="7" t="s">
        <v>37</v>
      </c>
      <c r="B1323" s="8">
        <v>6.4</v>
      </c>
    </row>
    <row r="1324" spans="1:2" x14ac:dyDescent="0.3">
      <c r="A1324" s="9" t="s">
        <v>37</v>
      </c>
      <c r="B1324" s="10">
        <v>5.7</v>
      </c>
    </row>
    <row r="1325" spans="1:2" x14ac:dyDescent="0.3">
      <c r="A1325" s="7" t="s">
        <v>37</v>
      </c>
      <c r="B1325" s="8">
        <v>7.3</v>
      </c>
    </row>
    <row r="1326" spans="1:2" x14ac:dyDescent="0.3">
      <c r="A1326" s="9" t="s">
        <v>37</v>
      </c>
      <c r="B1326" s="10">
        <v>6.8</v>
      </c>
    </row>
    <row r="1327" spans="1:2" x14ac:dyDescent="0.3">
      <c r="A1327" s="7" t="s">
        <v>37</v>
      </c>
      <c r="B1327" s="8">
        <v>6.3</v>
      </c>
    </row>
    <row r="1328" spans="1:2" x14ac:dyDescent="0.3">
      <c r="A1328" s="9" t="s">
        <v>37</v>
      </c>
      <c r="B1328" s="10">
        <v>5.9</v>
      </c>
    </row>
    <row r="1329" spans="1:2" x14ac:dyDescent="0.3">
      <c r="A1329" s="7" t="s">
        <v>37</v>
      </c>
      <c r="B1329" s="8">
        <v>7.4</v>
      </c>
    </row>
    <row r="1330" spans="1:2" x14ac:dyDescent="0.3">
      <c r="A1330" s="9" t="s">
        <v>37</v>
      </c>
      <c r="B1330" s="10">
        <v>8.3000000000000007</v>
      </c>
    </row>
    <row r="1331" spans="1:2" x14ac:dyDescent="0.3">
      <c r="A1331" s="7" t="s">
        <v>37</v>
      </c>
      <c r="B1331" s="8">
        <v>6.2</v>
      </c>
    </row>
    <row r="1332" spans="1:2" x14ac:dyDescent="0.3">
      <c r="A1332" s="9" t="s">
        <v>37</v>
      </c>
      <c r="B1332" s="10">
        <v>6.3</v>
      </c>
    </row>
    <row r="1333" spans="1:2" x14ac:dyDescent="0.3">
      <c r="A1333" s="7" t="s">
        <v>37</v>
      </c>
      <c r="B1333" s="8">
        <v>5.8</v>
      </c>
    </row>
    <row r="1334" spans="1:2" x14ac:dyDescent="0.3">
      <c r="A1334" s="9" t="s">
        <v>37</v>
      </c>
      <c r="B1334" s="10">
        <v>7.5</v>
      </c>
    </row>
    <row r="1335" spans="1:2" x14ac:dyDescent="0.3">
      <c r="A1335" s="7" t="s">
        <v>37</v>
      </c>
      <c r="B1335" s="8">
        <v>6.3</v>
      </c>
    </row>
    <row r="1336" spans="1:2" x14ac:dyDescent="0.3">
      <c r="A1336" s="9" t="s">
        <v>37</v>
      </c>
      <c r="B1336" s="10">
        <v>6.4</v>
      </c>
    </row>
    <row r="1337" spans="1:2" x14ac:dyDescent="0.3">
      <c r="A1337" s="7" t="s">
        <v>37</v>
      </c>
      <c r="B1337" s="8">
        <v>7.2</v>
      </c>
    </row>
    <row r="1338" spans="1:2" x14ac:dyDescent="0.3">
      <c r="A1338" s="9" t="s">
        <v>37</v>
      </c>
      <c r="B1338" s="10">
        <v>6.3</v>
      </c>
    </row>
    <row r="1339" spans="1:2" x14ac:dyDescent="0.3">
      <c r="A1339" s="7" t="s">
        <v>37</v>
      </c>
      <c r="B1339" s="8">
        <v>6.9</v>
      </c>
    </row>
    <row r="1340" spans="1:2" x14ac:dyDescent="0.3">
      <c r="A1340" s="9" t="s">
        <v>37</v>
      </c>
      <c r="B1340" s="10">
        <v>6.6</v>
      </c>
    </row>
    <row r="1341" spans="1:2" x14ac:dyDescent="0.3">
      <c r="A1341" s="7" t="s">
        <v>37</v>
      </c>
      <c r="B1341" s="8">
        <v>6</v>
      </c>
    </row>
    <row r="1342" spans="1:2" x14ac:dyDescent="0.3">
      <c r="A1342" s="9" t="s">
        <v>37</v>
      </c>
      <c r="B1342" s="10">
        <v>7.5</v>
      </c>
    </row>
    <row r="1343" spans="1:2" x14ac:dyDescent="0.3">
      <c r="A1343" s="7" t="s">
        <v>37</v>
      </c>
      <c r="B1343" s="8">
        <v>7.7</v>
      </c>
    </row>
    <row r="1344" spans="1:2" x14ac:dyDescent="0.3">
      <c r="A1344" s="9" t="s">
        <v>37</v>
      </c>
      <c r="B1344" s="10">
        <v>6.2</v>
      </c>
    </row>
    <row r="1345" spans="1:2" x14ac:dyDescent="0.3">
      <c r="A1345" s="7" t="s">
        <v>37</v>
      </c>
      <c r="B1345" s="8">
        <v>5.4</v>
      </c>
    </row>
    <row r="1346" spans="1:2" x14ac:dyDescent="0.3">
      <c r="A1346" s="9" t="s">
        <v>37</v>
      </c>
      <c r="B1346" s="10">
        <v>6.6</v>
      </c>
    </row>
    <row r="1347" spans="1:2" x14ac:dyDescent="0.3">
      <c r="A1347" s="7" t="s">
        <v>37</v>
      </c>
      <c r="B1347" s="8">
        <v>5.3</v>
      </c>
    </row>
    <row r="1348" spans="1:2" x14ac:dyDescent="0.3">
      <c r="A1348" s="9" t="s">
        <v>37</v>
      </c>
      <c r="B1348" s="10">
        <v>5.6</v>
      </c>
    </row>
    <row r="1349" spans="1:2" x14ac:dyDescent="0.3">
      <c r="A1349" s="7" t="s">
        <v>37</v>
      </c>
      <c r="B1349" s="8">
        <v>5.9</v>
      </c>
    </row>
    <row r="1350" spans="1:2" x14ac:dyDescent="0.3">
      <c r="A1350" s="9" t="s">
        <v>37</v>
      </c>
      <c r="B1350" s="10">
        <v>7.8</v>
      </c>
    </row>
    <row r="1351" spans="1:2" x14ac:dyDescent="0.3">
      <c r="A1351" s="7" t="s">
        <v>37</v>
      </c>
      <c r="B1351" s="8">
        <v>6.7</v>
      </c>
    </row>
    <row r="1352" spans="1:2" x14ac:dyDescent="0.3">
      <c r="A1352" s="9" t="s">
        <v>37</v>
      </c>
      <c r="B1352" s="10">
        <v>7.4</v>
      </c>
    </row>
    <row r="1353" spans="1:2" x14ac:dyDescent="0.3">
      <c r="A1353" s="7" t="s">
        <v>37</v>
      </c>
      <c r="B1353" s="8">
        <v>6.2</v>
      </c>
    </row>
    <row r="1354" spans="1:2" x14ac:dyDescent="0.3">
      <c r="A1354" s="9" t="s">
        <v>37</v>
      </c>
      <c r="B1354" s="10">
        <v>5.4</v>
      </c>
    </row>
    <row r="1355" spans="1:2" x14ac:dyDescent="0.3">
      <c r="A1355" s="7" t="s">
        <v>37</v>
      </c>
      <c r="B1355" s="8">
        <v>6.7</v>
      </c>
    </row>
    <row r="1356" spans="1:2" x14ac:dyDescent="0.3">
      <c r="A1356" s="9" t="s">
        <v>37</v>
      </c>
      <c r="B1356" s="10">
        <v>5.3</v>
      </c>
    </row>
    <row r="1357" spans="1:2" x14ac:dyDescent="0.3">
      <c r="A1357" s="7" t="s">
        <v>37</v>
      </c>
      <c r="B1357" s="8">
        <v>5.9</v>
      </c>
    </row>
    <row r="1358" spans="1:2" x14ac:dyDescent="0.3">
      <c r="A1358" s="9" t="s">
        <v>37</v>
      </c>
      <c r="B1358" s="10">
        <v>4.8</v>
      </c>
    </row>
    <row r="1359" spans="1:2" x14ac:dyDescent="0.3">
      <c r="A1359" s="7" t="s">
        <v>37</v>
      </c>
      <c r="B1359" s="8">
        <v>3.8</v>
      </c>
    </row>
    <row r="1360" spans="1:2" x14ac:dyDescent="0.3">
      <c r="A1360" s="9" t="s">
        <v>37</v>
      </c>
      <c r="B1360" s="10">
        <v>8.5</v>
      </c>
    </row>
    <row r="1361" spans="1:2" x14ac:dyDescent="0.3">
      <c r="A1361" s="7" t="s">
        <v>37</v>
      </c>
      <c r="B1361" s="8">
        <v>6.8</v>
      </c>
    </row>
    <row r="1362" spans="1:2" x14ac:dyDescent="0.3">
      <c r="A1362" s="9" t="s">
        <v>37</v>
      </c>
      <c r="B1362" s="10">
        <v>5.3</v>
      </c>
    </row>
    <row r="1363" spans="1:2" x14ac:dyDescent="0.3">
      <c r="A1363" s="7" t="s">
        <v>37</v>
      </c>
      <c r="B1363" s="8">
        <v>7.3</v>
      </c>
    </row>
    <row r="1364" spans="1:2" x14ac:dyDescent="0.3">
      <c r="A1364" s="9" t="s">
        <v>37</v>
      </c>
      <c r="B1364" s="10">
        <v>6.6</v>
      </c>
    </row>
    <row r="1365" spans="1:2" x14ac:dyDescent="0.3">
      <c r="A1365" s="7" t="s">
        <v>37</v>
      </c>
      <c r="B1365" s="8">
        <v>6.2</v>
      </c>
    </row>
    <row r="1366" spans="1:2" x14ac:dyDescent="0.3">
      <c r="A1366" s="9" t="s">
        <v>37</v>
      </c>
      <c r="B1366" s="10">
        <v>5.2</v>
      </c>
    </row>
    <row r="1367" spans="1:2" x14ac:dyDescent="0.3">
      <c r="A1367" s="7" t="s">
        <v>37</v>
      </c>
      <c r="B1367" s="8">
        <v>6.2</v>
      </c>
    </row>
    <row r="1368" spans="1:2" x14ac:dyDescent="0.3">
      <c r="A1368" s="9" t="s">
        <v>37</v>
      </c>
      <c r="B1368" s="10">
        <v>6.2</v>
      </c>
    </row>
    <row r="1369" spans="1:2" x14ac:dyDescent="0.3">
      <c r="A1369" s="7" t="s">
        <v>37</v>
      </c>
      <c r="B1369" s="8">
        <v>6.6</v>
      </c>
    </row>
    <row r="1370" spans="1:2" x14ac:dyDescent="0.3">
      <c r="A1370" s="9" t="s">
        <v>37</v>
      </c>
      <c r="B1370" s="10">
        <v>6.2</v>
      </c>
    </row>
    <row r="1371" spans="1:2" x14ac:dyDescent="0.3">
      <c r="A1371" s="7" t="s">
        <v>37</v>
      </c>
      <c r="B1371" s="8">
        <v>5.0999999999999996</v>
      </c>
    </row>
    <row r="1372" spans="1:2" x14ac:dyDescent="0.3">
      <c r="A1372" s="9" t="s">
        <v>37</v>
      </c>
      <c r="B1372" s="10">
        <v>6.6</v>
      </c>
    </row>
    <row r="1373" spans="1:2" x14ac:dyDescent="0.3">
      <c r="A1373" s="7" t="s">
        <v>37</v>
      </c>
      <c r="B1373" s="8">
        <v>6.1</v>
      </c>
    </row>
    <row r="1374" spans="1:2" x14ac:dyDescent="0.3">
      <c r="A1374" s="9" t="s">
        <v>37</v>
      </c>
      <c r="B1374" s="10">
        <v>6.6</v>
      </c>
    </row>
    <row r="1375" spans="1:2" x14ac:dyDescent="0.3">
      <c r="A1375" s="7" t="s">
        <v>37</v>
      </c>
      <c r="B1375" s="8">
        <v>5.9</v>
      </c>
    </row>
    <row r="1376" spans="1:2" x14ac:dyDescent="0.3">
      <c r="A1376" s="9" t="s">
        <v>37</v>
      </c>
      <c r="B1376" s="10">
        <v>6.3</v>
      </c>
    </row>
    <row r="1377" spans="1:2" x14ac:dyDescent="0.3">
      <c r="A1377" s="7" t="s">
        <v>37</v>
      </c>
      <c r="B1377" s="8">
        <v>7.1</v>
      </c>
    </row>
    <row r="1378" spans="1:2" x14ac:dyDescent="0.3">
      <c r="A1378" s="9" t="s">
        <v>37</v>
      </c>
      <c r="B1378" s="10">
        <v>5</v>
      </c>
    </row>
    <row r="1379" spans="1:2" x14ac:dyDescent="0.3">
      <c r="A1379" s="7" t="s">
        <v>37</v>
      </c>
      <c r="B1379" s="8">
        <v>5.6</v>
      </c>
    </row>
    <row r="1380" spans="1:2" x14ac:dyDescent="0.3">
      <c r="A1380" s="9" t="s">
        <v>37</v>
      </c>
      <c r="B1380" s="10">
        <v>7.4</v>
      </c>
    </row>
    <row r="1381" spans="1:2" x14ac:dyDescent="0.3">
      <c r="A1381" s="7" t="s">
        <v>37</v>
      </c>
      <c r="B1381" s="8">
        <v>4.5</v>
      </c>
    </row>
    <row r="1382" spans="1:2" x14ac:dyDescent="0.3">
      <c r="A1382" s="9" t="s">
        <v>37</v>
      </c>
      <c r="B1382" s="10">
        <v>6.2</v>
      </c>
    </row>
    <row r="1383" spans="1:2" x14ac:dyDescent="0.3">
      <c r="A1383" s="7" t="s">
        <v>37</v>
      </c>
      <c r="B1383" s="8">
        <v>5</v>
      </c>
    </row>
    <row r="1384" spans="1:2" x14ac:dyDescent="0.3">
      <c r="A1384" s="9" t="s">
        <v>37</v>
      </c>
      <c r="B1384" s="10">
        <v>6.5</v>
      </c>
    </row>
    <row r="1385" spans="1:2" x14ac:dyDescent="0.3">
      <c r="A1385" s="7" t="s">
        <v>37</v>
      </c>
      <c r="B1385" s="8">
        <v>5.0999999999999996</v>
      </c>
    </row>
    <row r="1386" spans="1:2" x14ac:dyDescent="0.3">
      <c r="A1386" s="9" t="s">
        <v>37</v>
      </c>
      <c r="B1386" s="10">
        <v>6.5</v>
      </c>
    </row>
    <row r="1387" spans="1:2" x14ac:dyDescent="0.3">
      <c r="A1387" s="7" t="s">
        <v>37</v>
      </c>
      <c r="B1387" s="8">
        <v>6.2</v>
      </c>
    </row>
    <row r="1388" spans="1:2" x14ac:dyDescent="0.3">
      <c r="A1388" s="9" t="s">
        <v>37</v>
      </c>
      <c r="B1388" s="10">
        <v>6.3</v>
      </c>
    </row>
    <row r="1389" spans="1:2" x14ac:dyDescent="0.3">
      <c r="A1389" s="7" t="s">
        <v>37</v>
      </c>
      <c r="B1389" s="8">
        <v>3.8</v>
      </c>
    </row>
    <row r="1390" spans="1:2" x14ac:dyDescent="0.3">
      <c r="A1390" s="9" t="s">
        <v>37</v>
      </c>
      <c r="B1390" s="10">
        <v>6.2</v>
      </c>
    </row>
    <row r="1391" spans="1:2" x14ac:dyDescent="0.3">
      <c r="A1391" s="7" t="s">
        <v>37</v>
      </c>
      <c r="B1391" s="8">
        <v>5.7</v>
      </c>
    </row>
    <row r="1392" spans="1:2" x14ac:dyDescent="0.3">
      <c r="A1392" s="9" t="s">
        <v>37</v>
      </c>
      <c r="B1392" s="10">
        <v>6.7</v>
      </c>
    </row>
    <row r="1393" spans="1:2" x14ac:dyDescent="0.3">
      <c r="A1393" s="7" t="s">
        <v>37</v>
      </c>
      <c r="B1393" s="8">
        <v>6.8</v>
      </c>
    </row>
    <row r="1394" spans="1:2" x14ac:dyDescent="0.3">
      <c r="A1394" s="9" t="s">
        <v>37</v>
      </c>
      <c r="B1394" s="10">
        <v>6</v>
      </c>
    </row>
    <row r="1395" spans="1:2" x14ac:dyDescent="0.3">
      <c r="A1395" s="7" t="s">
        <v>37</v>
      </c>
      <c r="B1395" s="8">
        <v>7.3</v>
      </c>
    </row>
    <row r="1396" spans="1:2" x14ac:dyDescent="0.3">
      <c r="A1396" s="9" t="s">
        <v>37</v>
      </c>
      <c r="B1396" s="10">
        <v>5.5</v>
      </c>
    </row>
    <row r="1397" spans="1:2" x14ac:dyDescent="0.3">
      <c r="A1397" s="7" t="s">
        <v>37</v>
      </c>
      <c r="B1397" s="8">
        <v>6.7</v>
      </c>
    </row>
    <row r="1398" spans="1:2" x14ac:dyDescent="0.3">
      <c r="A1398" s="9" t="s">
        <v>37</v>
      </c>
      <c r="B1398" s="10">
        <v>4.8</v>
      </c>
    </row>
    <row r="1399" spans="1:2" x14ac:dyDescent="0.3">
      <c r="A1399" s="7" t="s">
        <v>37</v>
      </c>
      <c r="B1399" s="8">
        <v>5.7</v>
      </c>
    </row>
    <row r="1400" spans="1:2" x14ac:dyDescent="0.3">
      <c r="A1400" s="9" t="s">
        <v>37</v>
      </c>
      <c r="B1400" s="10">
        <v>5.0999999999999996</v>
      </c>
    </row>
    <row r="1401" spans="1:2" x14ac:dyDescent="0.3">
      <c r="A1401" s="7" t="s">
        <v>37</v>
      </c>
      <c r="B1401" s="8">
        <v>6</v>
      </c>
    </row>
    <row r="1402" spans="1:2" x14ac:dyDescent="0.3">
      <c r="A1402" s="9" t="s">
        <v>37</v>
      </c>
      <c r="B1402" s="10">
        <v>4.2</v>
      </c>
    </row>
    <row r="1403" spans="1:2" x14ac:dyDescent="0.3">
      <c r="A1403" s="7" t="s">
        <v>37</v>
      </c>
      <c r="B1403" s="8">
        <v>7.4</v>
      </c>
    </row>
    <row r="1404" spans="1:2" x14ac:dyDescent="0.3">
      <c r="A1404" s="9" t="s">
        <v>37</v>
      </c>
      <c r="B1404" s="10">
        <v>4.5999999999999996</v>
      </c>
    </row>
    <row r="1405" spans="1:2" x14ac:dyDescent="0.3">
      <c r="A1405" s="7" t="s">
        <v>37</v>
      </c>
      <c r="B1405" s="8">
        <v>6.9</v>
      </c>
    </row>
    <row r="1406" spans="1:2" x14ac:dyDescent="0.3">
      <c r="A1406" s="9" t="s">
        <v>37</v>
      </c>
      <c r="B1406" s="10">
        <v>6.9</v>
      </c>
    </row>
    <row r="1407" spans="1:2" x14ac:dyDescent="0.3">
      <c r="A1407" s="7" t="s">
        <v>37</v>
      </c>
      <c r="B1407" s="8">
        <v>8</v>
      </c>
    </row>
    <row r="1408" spans="1:2" x14ac:dyDescent="0.3">
      <c r="A1408" s="9" t="s">
        <v>37</v>
      </c>
      <c r="B1408" s="10">
        <v>6.4</v>
      </c>
    </row>
    <row r="1409" spans="1:2" x14ac:dyDescent="0.3">
      <c r="A1409" s="7" t="s">
        <v>37</v>
      </c>
      <c r="B1409" s="8">
        <v>6.3</v>
      </c>
    </row>
    <row r="1410" spans="1:2" x14ac:dyDescent="0.3">
      <c r="A1410" s="9" t="s">
        <v>37</v>
      </c>
      <c r="B1410" s="10">
        <v>6.8</v>
      </c>
    </row>
    <row r="1411" spans="1:2" x14ac:dyDescent="0.3">
      <c r="A1411" s="7" t="s">
        <v>37</v>
      </c>
      <c r="B1411" s="8">
        <v>6.8</v>
      </c>
    </row>
    <row r="1412" spans="1:2" x14ac:dyDescent="0.3">
      <c r="A1412" s="9" t="s">
        <v>37</v>
      </c>
      <c r="B1412" s="10">
        <v>5.4</v>
      </c>
    </row>
    <row r="1413" spans="1:2" x14ac:dyDescent="0.3">
      <c r="A1413" s="7" t="s">
        <v>37</v>
      </c>
      <c r="B1413" s="8">
        <v>7.2</v>
      </c>
    </row>
    <row r="1414" spans="1:2" x14ac:dyDescent="0.3">
      <c r="A1414" s="9" t="s">
        <v>37</v>
      </c>
      <c r="B1414" s="10">
        <v>7.3</v>
      </c>
    </row>
    <row r="1415" spans="1:2" x14ac:dyDescent="0.3">
      <c r="A1415" s="7" t="s">
        <v>37</v>
      </c>
      <c r="B1415" s="8">
        <v>5.2</v>
      </c>
    </row>
    <row r="1416" spans="1:2" x14ac:dyDescent="0.3">
      <c r="A1416" s="9" t="s">
        <v>37</v>
      </c>
      <c r="B1416" s="10">
        <v>5.5</v>
      </c>
    </row>
    <row r="1417" spans="1:2" x14ac:dyDescent="0.3">
      <c r="A1417" s="7" t="s">
        <v>676</v>
      </c>
      <c r="B1417" s="8">
        <v>7.7</v>
      </c>
    </row>
    <row r="1418" spans="1:2" x14ac:dyDescent="0.3">
      <c r="A1418" s="9" t="s">
        <v>37</v>
      </c>
      <c r="B1418" s="10">
        <v>7.1</v>
      </c>
    </row>
    <row r="1419" spans="1:2" x14ac:dyDescent="0.3">
      <c r="A1419" s="7" t="s">
        <v>37</v>
      </c>
      <c r="B1419" s="8">
        <v>5.3</v>
      </c>
    </row>
    <row r="1420" spans="1:2" x14ac:dyDescent="0.3">
      <c r="A1420" s="9" t="s">
        <v>37</v>
      </c>
      <c r="B1420" s="10">
        <v>5.6</v>
      </c>
    </row>
    <row r="1421" spans="1:2" x14ac:dyDescent="0.3">
      <c r="A1421" s="7" t="s">
        <v>37</v>
      </c>
      <c r="B1421" s="8">
        <v>5.7</v>
      </c>
    </row>
    <row r="1422" spans="1:2" x14ac:dyDescent="0.3">
      <c r="A1422" s="9" t="s">
        <v>37</v>
      </c>
      <c r="B1422" s="10">
        <v>7.1</v>
      </c>
    </row>
    <row r="1423" spans="1:2" x14ac:dyDescent="0.3">
      <c r="A1423" s="7" t="s">
        <v>37</v>
      </c>
      <c r="B1423" s="8">
        <v>7.6</v>
      </c>
    </row>
    <row r="1424" spans="1:2" x14ac:dyDescent="0.3">
      <c r="A1424" s="9" t="s">
        <v>37</v>
      </c>
      <c r="B1424" s="10">
        <v>5.5</v>
      </c>
    </row>
    <row r="1425" spans="1:2" x14ac:dyDescent="0.3">
      <c r="A1425" s="7" t="s">
        <v>37</v>
      </c>
      <c r="B1425" s="8">
        <v>5.0999999999999996</v>
      </c>
    </row>
    <row r="1426" spans="1:2" x14ac:dyDescent="0.3">
      <c r="A1426" s="9" t="s">
        <v>37</v>
      </c>
      <c r="B1426" s="10">
        <v>6.3</v>
      </c>
    </row>
    <row r="1427" spans="1:2" x14ac:dyDescent="0.3">
      <c r="A1427" s="7" t="s">
        <v>37</v>
      </c>
      <c r="B1427" s="8">
        <v>4.9000000000000004</v>
      </c>
    </row>
    <row r="1428" spans="1:2" x14ac:dyDescent="0.3">
      <c r="A1428" s="9" t="s">
        <v>37</v>
      </c>
      <c r="B1428" s="10">
        <v>6.5</v>
      </c>
    </row>
    <row r="1429" spans="1:2" x14ac:dyDescent="0.3">
      <c r="A1429" s="7" t="s">
        <v>37</v>
      </c>
      <c r="B1429" s="8">
        <v>5.6</v>
      </c>
    </row>
    <row r="1430" spans="1:2" x14ac:dyDescent="0.3">
      <c r="A1430" s="9" t="s">
        <v>37</v>
      </c>
      <c r="B1430" s="10">
        <v>5.3</v>
      </c>
    </row>
    <row r="1431" spans="1:2" x14ac:dyDescent="0.3">
      <c r="A1431" s="7" t="s">
        <v>37</v>
      </c>
      <c r="B1431" s="8">
        <v>6.5</v>
      </c>
    </row>
    <row r="1432" spans="1:2" x14ac:dyDescent="0.3">
      <c r="A1432" s="9" t="s">
        <v>37</v>
      </c>
      <c r="B1432" s="10">
        <v>6.8</v>
      </c>
    </row>
    <row r="1433" spans="1:2" x14ac:dyDescent="0.3">
      <c r="A1433" s="7" t="s">
        <v>37</v>
      </c>
      <c r="B1433" s="8">
        <v>6.5</v>
      </c>
    </row>
    <row r="1434" spans="1:2" x14ac:dyDescent="0.3">
      <c r="A1434" s="9" t="s">
        <v>37</v>
      </c>
      <c r="B1434" s="10">
        <v>6</v>
      </c>
    </row>
    <row r="1435" spans="1:2" x14ac:dyDescent="0.3">
      <c r="A1435" s="7" t="s">
        <v>37</v>
      </c>
      <c r="B1435" s="8">
        <v>8.4</v>
      </c>
    </row>
    <row r="1436" spans="1:2" x14ac:dyDescent="0.3">
      <c r="A1436" s="9" t="s">
        <v>37</v>
      </c>
      <c r="B1436" s="10">
        <v>6</v>
      </c>
    </row>
    <row r="1437" spans="1:2" x14ac:dyDescent="0.3">
      <c r="A1437" s="7" t="s">
        <v>37</v>
      </c>
      <c r="B1437" s="8">
        <v>7.6</v>
      </c>
    </row>
    <row r="1438" spans="1:2" x14ac:dyDescent="0.3">
      <c r="A1438" s="9" t="s">
        <v>37</v>
      </c>
      <c r="B1438" s="10">
        <v>6.9</v>
      </c>
    </row>
    <row r="1439" spans="1:2" x14ac:dyDescent="0.3">
      <c r="A1439" s="7" t="s">
        <v>37</v>
      </c>
      <c r="B1439" s="8">
        <v>6.4</v>
      </c>
    </row>
    <row r="1440" spans="1:2" x14ac:dyDescent="0.3">
      <c r="A1440" s="9" t="s">
        <v>37</v>
      </c>
      <c r="B1440" s="10">
        <v>5.0999999999999996</v>
      </c>
    </row>
    <row r="1441" spans="1:2" x14ac:dyDescent="0.3">
      <c r="A1441" s="7" t="s">
        <v>37</v>
      </c>
      <c r="B1441" s="8">
        <v>7</v>
      </c>
    </row>
    <row r="1442" spans="1:2" x14ac:dyDescent="0.3">
      <c r="A1442" s="9" t="s">
        <v>37</v>
      </c>
      <c r="B1442" s="10">
        <v>5.7</v>
      </c>
    </row>
    <row r="1443" spans="1:2" x14ac:dyDescent="0.3">
      <c r="A1443" s="7" t="s">
        <v>37</v>
      </c>
      <c r="B1443" s="8">
        <v>6.8</v>
      </c>
    </row>
    <row r="1444" spans="1:2" x14ac:dyDescent="0.3">
      <c r="A1444" s="9" t="s">
        <v>37</v>
      </c>
      <c r="B1444" s="10">
        <v>6.7</v>
      </c>
    </row>
    <row r="1445" spans="1:2" x14ac:dyDescent="0.3">
      <c r="A1445" s="7" t="s">
        <v>37</v>
      </c>
      <c r="B1445" s="8">
        <v>6.2</v>
      </c>
    </row>
    <row r="1446" spans="1:2" x14ac:dyDescent="0.3">
      <c r="A1446" s="9" t="s">
        <v>37</v>
      </c>
      <c r="B1446" s="10">
        <v>7.2</v>
      </c>
    </row>
    <row r="1447" spans="1:2" x14ac:dyDescent="0.3">
      <c r="A1447" s="7" t="s">
        <v>37</v>
      </c>
      <c r="B1447" s="8">
        <v>6.2</v>
      </c>
    </row>
    <row r="1448" spans="1:2" x14ac:dyDescent="0.3">
      <c r="A1448" s="9" t="s">
        <v>37</v>
      </c>
      <c r="B1448" s="10">
        <v>5.6</v>
      </c>
    </row>
    <row r="1449" spans="1:2" x14ac:dyDescent="0.3">
      <c r="A1449" s="7" t="s">
        <v>37</v>
      </c>
      <c r="B1449" s="8">
        <v>4.4000000000000004</v>
      </c>
    </row>
    <row r="1450" spans="1:2" x14ac:dyDescent="0.3">
      <c r="A1450" s="9" t="s">
        <v>37</v>
      </c>
      <c r="B1450" s="10">
        <v>7.5</v>
      </c>
    </row>
    <row r="1451" spans="1:2" x14ac:dyDescent="0.3">
      <c r="A1451" s="7" t="s">
        <v>37</v>
      </c>
      <c r="B1451" s="8">
        <v>7.1</v>
      </c>
    </row>
    <row r="1452" spans="1:2" x14ac:dyDescent="0.3">
      <c r="A1452" s="9" t="s">
        <v>37</v>
      </c>
      <c r="B1452" s="10">
        <v>6.4</v>
      </c>
    </row>
    <row r="1453" spans="1:2" x14ac:dyDescent="0.3">
      <c r="A1453" s="7" t="s">
        <v>37</v>
      </c>
      <c r="B1453" s="8">
        <v>7.1</v>
      </c>
    </row>
    <row r="1454" spans="1:2" x14ac:dyDescent="0.3">
      <c r="A1454" s="9" t="s">
        <v>37</v>
      </c>
      <c r="B1454" s="10">
        <v>6.9</v>
      </c>
    </row>
    <row r="1455" spans="1:2" x14ac:dyDescent="0.3">
      <c r="A1455" s="7" t="s">
        <v>37</v>
      </c>
      <c r="B1455" s="8">
        <v>7.5</v>
      </c>
    </row>
    <row r="1456" spans="1:2" x14ac:dyDescent="0.3">
      <c r="A1456" s="9" t="s">
        <v>37</v>
      </c>
      <c r="B1456" s="10">
        <v>6.3</v>
      </c>
    </row>
    <row r="1457" spans="1:2" x14ac:dyDescent="0.3">
      <c r="A1457" s="7" t="s">
        <v>37</v>
      </c>
      <c r="B1457" s="8">
        <v>6.4</v>
      </c>
    </row>
    <row r="1458" spans="1:2" x14ac:dyDescent="0.3">
      <c r="A1458" s="9" t="s">
        <v>37</v>
      </c>
      <c r="B1458" s="10">
        <v>5.9</v>
      </c>
    </row>
    <row r="1459" spans="1:2" x14ac:dyDescent="0.3">
      <c r="A1459" s="7" t="s">
        <v>37</v>
      </c>
      <c r="B1459" s="8">
        <v>6.8</v>
      </c>
    </row>
    <row r="1460" spans="1:2" x14ac:dyDescent="0.3">
      <c r="A1460" s="9" t="s">
        <v>37</v>
      </c>
      <c r="B1460" s="10">
        <v>6.3</v>
      </c>
    </row>
    <row r="1461" spans="1:2" x14ac:dyDescent="0.3">
      <c r="A1461" s="7" t="s">
        <v>37</v>
      </c>
      <c r="B1461" s="8">
        <v>3.6</v>
      </c>
    </row>
    <row r="1462" spans="1:2" x14ac:dyDescent="0.3">
      <c r="A1462" s="9" t="s">
        <v>37</v>
      </c>
      <c r="B1462" s="10">
        <v>5.3</v>
      </c>
    </row>
    <row r="1463" spans="1:2" x14ac:dyDescent="0.3">
      <c r="A1463" s="7" t="s">
        <v>37</v>
      </c>
      <c r="B1463" s="8">
        <v>5.9</v>
      </c>
    </row>
    <row r="1464" spans="1:2" x14ac:dyDescent="0.3">
      <c r="A1464" s="9" t="s">
        <v>37</v>
      </c>
      <c r="B1464" s="10">
        <v>6.9</v>
      </c>
    </row>
    <row r="1465" spans="1:2" x14ac:dyDescent="0.3">
      <c r="A1465" s="7" t="s">
        <v>37</v>
      </c>
      <c r="B1465" s="8">
        <v>6.9</v>
      </c>
    </row>
    <row r="1466" spans="1:2" x14ac:dyDescent="0.3">
      <c r="A1466" s="9" t="s">
        <v>37</v>
      </c>
      <c r="B1466" s="10">
        <v>6.1</v>
      </c>
    </row>
    <row r="1467" spans="1:2" x14ac:dyDescent="0.3">
      <c r="A1467" s="7" t="s">
        <v>37</v>
      </c>
      <c r="B1467" s="8">
        <v>8.5</v>
      </c>
    </row>
    <row r="1468" spans="1:2" x14ac:dyDescent="0.3">
      <c r="A1468" s="9" t="s">
        <v>37</v>
      </c>
      <c r="B1468" s="10">
        <v>6.3</v>
      </c>
    </row>
    <row r="1469" spans="1:2" x14ac:dyDescent="0.3">
      <c r="A1469" s="7" t="s">
        <v>37</v>
      </c>
      <c r="B1469" s="8">
        <v>7.3</v>
      </c>
    </row>
    <row r="1470" spans="1:2" x14ac:dyDescent="0.3">
      <c r="A1470" s="9" t="s">
        <v>37</v>
      </c>
      <c r="B1470" s="10">
        <v>6.3</v>
      </c>
    </row>
    <row r="1471" spans="1:2" x14ac:dyDescent="0.3">
      <c r="A1471" s="7" t="s">
        <v>37</v>
      </c>
      <c r="B1471" s="8">
        <v>7.2</v>
      </c>
    </row>
    <row r="1472" spans="1:2" x14ac:dyDescent="0.3">
      <c r="A1472" s="9" t="s">
        <v>37</v>
      </c>
      <c r="B1472" s="10">
        <v>7.3</v>
      </c>
    </row>
    <row r="1473" spans="1:2" x14ac:dyDescent="0.3">
      <c r="A1473" s="7" t="s">
        <v>37</v>
      </c>
      <c r="B1473" s="8">
        <v>6.3</v>
      </c>
    </row>
    <row r="1474" spans="1:2" x14ac:dyDescent="0.3">
      <c r="A1474" s="9" t="s">
        <v>37</v>
      </c>
      <c r="B1474" s="10">
        <v>8.1</v>
      </c>
    </row>
    <row r="1475" spans="1:2" x14ac:dyDescent="0.3">
      <c r="A1475" s="7" t="s">
        <v>37</v>
      </c>
      <c r="B1475" s="8">
        <v>6.9</v>
      </c>
    </row>
    <row r="1476" spans="1:2" x14ac:dyDescent="0.3">
      <c r="A1476" s="9" t="s">
        <v>37</v>
      </c>
      <c r="B1476" s="10">
        <v>6.3</v>
      </c>
    </row>
    <row r="1477" spans="1:2" x14ac:dyDescent="0.3">
      <c r="A1477" s="7" t="s">
        <v>37</v>
      </c>
      <c r="B1477" s="8">
        <v>7.3</v>
      </c>
    </row>
    <row r="1478" spans="1:2" x14ac:dyDescent="0.3">
      <c r="A1478" s="9" t="s">
        <v>37</v>
      </c>
      <c r="B1478" s="10">
        <v>6.1</v>
      </c>
    </row>
    <row r="1479" spans="1:2" x14ac:dyDescent="0.3">
      <c r="A1479" s="7" t="s">
        <v>37</v>
      </c>
      <c r="B1479" s="8">
        <v>6.9</v>
      </c>
    </row>
    <row r="1480" spans="1:2" x14ac:dyDescent="0.3">
      <c r="A1480" s="9" t="s">
        <v>37</v>
      </c>
      <c r="B1480" s="10">
        <v>7.2</v>
      </c>
    </row>
    <row r="1481" spans="1:2" x14ac:dyDescent="0.3">
      <c r="A1481" s="7" t="s">
        <v>37</v>
      </c>
      <c r="B1481" s="8">
        <v>6.4</v>
      </c>
    </row>
    <row r="1482" spans="1:2" x14ac:dyDescent="0.3">
      <c r="A1482" s="9" t="s">
        <v>37</v>
      </c>
      <c r="B1482" s="10">
        <v>6.4</v>
      </c>
    </row>
    <row r="1483" spans="1:2" x14ac:dyDescent="0.3">
      <c r="A1483" s="7" t="s">
        <v>37</v>
      </c>
      <c r="B1483" s="8">
        <v>8.3000000000000007</v>
      </c>
    </row>
    <row r="1484" spans="1:2" x14ac:dyDescent="0.3">
      <c r="A1484" s="9" t="s">
        <v>37</v>
      </c>
      <c r="B1484" s="10">
        <v>7.2</v>
      </c>
    </row>
    <row r="1485" spans="1:2" x14ac:dyDescent="0.3">
      <c r="A1485" s="7" t="s">
        <v>37</v>
      </c>
      <c r="B1485" s="8">
        <v>6.8</v>
      </c>
    </row>
    <row r="1486" spans="1:2" x14ac:dyDescent="0.3">
      <c r="A1486" s="9" t="s">
        <v>37</v>
      </c>
      <c r="B1486" s="10">
        <v>6.5</v>
      </c>
    </row>
    <row r="1487" spans="1:2" x14ac:dyDescent="0.3">
      <c r="A1487" s="7" t="s">
        <v>37</v>
      </c>
      <c r="B1487" s="8">
        <v>7.8</v>
      </c>
    </row>
    <row r="1488" spans="1:2" x14ac:dyDescent="0.3">
      <c r="A1488" s="9" t="s">
        <v>37</v>
      </c>
      <c r="B1488" s="10">
        <v>7.6</v>
      </c>
    </row>
    <row r="1489" spans="1:2" x14ac:dyDescent="0.3">
      <c r="A1489" s="7" t="s">
        <v>37</v>
      </c>
      <c r="B1489" s="8">
        <v>7.2</v>
      </c>
    </row>
    <row r="1490" spans="1:2" x14ac:dyDescent="0.3">
      <c r="A1490" s="9" t="s">
        <v>37</v>
      </c>
      <c r="B1490" s="10">
        <v>6.7</v>
      </c>
    </row>
    <row r="1491" spans="1:2" x14ac:dyDescent="0.3">
      <c r="A1491" s="7" t="s">
        <v>37</v>
      </c>
      <c r="B1491" s="8">
        <v>6.8</v>
      </c>
    </row>
    <row r="1492" spans="1:2" x14ac:dyDescent="0.3">
      <c r="A1492" s="9" t="s">
        <v>37</v>
      </c>
      <c r="B1492" s="10">
        <v>6.3</v>
      </c>
    </row>
    <row r="1493" spans="1:2" x14ac:dyDescent="0.3">
      <c r="A1493" s="7" t="s">
        <v>37</v>
      </c>
      <c r="B1493" s="8">
        <v>6.2</v>
      </c>
    </row>
    <row r="1494" spans="1:2" x14ac:dyDescent="0.3">
      <c r="A1494" s="9" t="s">
        <v>37</v>
      </c>
      <c r="B1494" s="10">
        <v>6.2</v>
      </c>
    </row>
    <row r="1495" spans="1:2" x14ac:dyDescent="0.3">
      <c r="A1495" s="7" t="s">
        <v>37</v>
      </c>
      <c r="B1495" s="8">
        <v>8.6</v>
      </c>
    </row>
    <row r="1496" spans="1:2" x14ac:dyDescent="0.3">
      <c r="A1496" s="9" t="s">
        <v>37</v>
      </c>
      <c r="B1496" s="10">
        <v>8</v>
      </c>
    </row>
    <row r="1497" spans="1:2" x14ac:dyDescent="0.3">
      <c r="A1497" s="7" t="s">
        <v>37</v>
      </c>
      <c r="B1497" s="8">
        <v>7</v>
      </c>
    </row>
    <row r="1498" spans="1:2" x14ac:dyDescent="0.3">
      <c r="A1498" s="9" t="s">
        <v>37</v>
      </c>
      <c r="B1498" s="10">
        <v>8</v>
      </c>
    </row>
    <row r="1499" spans="1:2" x14ac:dyDescent="0.3">
      <c r="A1499" s="7" t="s">
        <v>37</v>
      </c>
      <c r="B1499" s="8">
        <v>8.1</v>
      </c>
    </row>
    <row r="1500" spans="1:2" x14ac:dyDescent="0.3">
      <c r="A1500" s="9" t="s">
        <v>37</v>
      </c>
      <c r="B1500" s="10">
        <v>6.7</v>
      </c>
    </row>
    <row r="1501" spans="1:2" x14ac:dyDescent="0.3">
      <c r="A1501" s="7" t="s">
        <v>37</v>
      </c>
      <c r="B1501" s="8">
        <v>7.9</v>
      </c>
    </row>
    <row r="1502" spans="1:2" x14ac:dyDescent="0.3">
      <c r="A1502" s="9" t="s">
        <v>37</v>
      </c>
      <c r="B1502" s="10">
        <v>6.1</v>
      </c>
    </row>
    <row r="1503" spans="1:2" x14ac:dyDescent="0.3">
      <c r="A1503" s="7" t="s">
        <v>37</v>
      </c>
      <c r="B1503" s="8">
        <v>4.2</v>
      </c>
    </row>
    <row r="1504" spans="1:2" x14ac:dyDescent="0.3">
      <c r="A1504" s="9" t="s">
        <v>37</v>
      </c>
      <c r="B1504" s="10">
        <v>6.1</v>
      </c>
    </row>
    <row r="1505" spans="1:2" x14ac:dyDescent="0.3">
      <c r="A1505" s="7" t="s">
        <v>37</v>
      </c>
      <c r="B1505" s="8">
        <v>6.6</v>
      </c>
    </row>
    <row r="1506" spans="1:2" x14ac:dyDescent="0.3">
      <c r="A1506" s="9" t="s">
        <v>37</v>
      </c>
      <c r="B1506" s="10">
        <v>7.5</v>
      </c>
    </row>
    <row r="1507" spans="1:2" x14ac:dyDescent="0.3">
      <c r="A1507" s="7" t="s">
        <v>37</v>
      </c>
      <c r="B1507" s="8">
        <v>7.4</v>
      </c>
    </row>
    <row r="1508" spans="1:2" x14ac:dyDescent="0.3">
      <c r="A1508" s="9" t="s">
        <v>37</v>
      </c>
      <c r="B1508" s="10">
        <v>7.2</v>
      </c>
    </row>
    <row r="1509" spans="1:2" x14ac:dyDescent="0.3">
      <c r="A1509" s="7" t="s">
        <v>37</v>
      </c>
      <c r="B1509" s="8">
        <v>6.9</v>
      </c>
    </row>
    <row r="1510" spans="1:2" x14ac:dyDescent="0.3">
      <c r="A1510" s="9" t="s">
        <v>37</v>
      </c>
      <c r="B1510" s="10">
        <v>7.4</v>
      </c>
    </row>
    <row r="1511" spans="1:2" x14ac:dyDescent="0.3">
      <c r="A1511" s="7" t="s">
        <v>37</v>
      </c>
      <c r="B1511" s="8">
        <v>5.4</v>
      </c>
    </row>
    <row r="1512" spans="1:2" x14ac:dyDescent="0.3">
      <c r="A1512" s="9" t="s">
        <v>37</v>
      </c>
      <c r="B1512" s="10">
        <v>6.8</v>
      </c>
    </row>
    <row r="1513" spans="1:2" x14ac:dyDescent="0.3">
      <c r="A1513" s="7" t="s">
        <v>37</v>
      </c>
      <c r="B1513" s="8">
        <v>6.3</v>
      </c>
    </row>
    <row r="1514" spans="1:2" x14ac:dyDescent="0.3">
      <c r="A1514" s="9" t="s">
        <v>37</v>
      </c>
      <c r="B1514" s="10">
        <v>7.2</v>
      </c>
    </row>
    <row r="1515" spans="1:2" x14ac:dyDescent="0.3">
      <c r="A1515" s="7" t="s">
        <v>37</v>
      </c>
      <c r="B1515" s="8">
        <v>6.9</v>
      </c>
    </row>
    <row r="1516" spans="1:2" x14ac:dyDescent="0.3">
      <c r="A1516" s="9" t="s">
        <v>37</v>
      </c>
      <c r="B1516" s="10">
        <v>6</v>
      </c>
    </row>
    <row r="1517" spans="1:2" x14ac:dyDescent="0.3">
      <c r="A1517" s="7" t="s">
        <v>37</v>
      </c>
      <c r="B1517" s="8">
        <v>5.9</v>
      </c>
    </row>
    <row r="1518" spans="1:2" x14ac:dyDescent="0.3">
      <c r="A1518" s="9" t="s">
        <v>37</v>
      </c>
      <c r="B1518" s="10">
        <v>5.4</v>
      </c>
    </row>
    <row r="1519" spans="1:2" x14ac:dyDescent="0.3">
      <c r="A1519" s="7" t="s">
        <v>37</v>
      </c>
      <c r="B1519" s="8">
        <v>5.9</v>
      </c>
    </row>
    <row r="1520" spans="1:2" x14ac:dyDescent="0.3">
      <c r="A1520" s="9" t="s">
        <v>37</v>
      </c>
      <c r="B1520" s="10">
        <v>6.1</v>
      </c>
    </row>
    <row r="1521" spans="1:2" x14ac:dyDescent="0.3">
      <c r="A1521" s="7" t="s">
        <v>37</v>
      </c>
      <c r="B1521" s="8">
        <v>7.7</v>
      </c>
    </row>
    <row r="1522" spans="1:2" x14ac:dyDescent="0.3">
      <c r="A1522" s="9" t="s">
        <v>37</v>
      </c>
      <c r="B1522" s="10">
        <v>5.8</v>
      </c>
    </row>
    <row r="1523" spans="1:2" x14ac:dyDescent="0.3">
      <c r="A1523" s="7" t="s">
        <v>37</v>
      </c>
      <c r="B1523" s="8">
        <v>7.6</v>
      </c>
    </row>
    <row r="1524" spans="1:2" x14ac:dyDescent="0.3">
      <c r="A1524" s="9" t="s">
        <v>37</v>
      </c>
      <c r="B1524" s="10">
        <v>6.1</v>
      </c>
    </row>
    <row r="1525" spans="1:2" x14ac:dyDescent="0.3">
      <c r="A1525" s="7" t="s">
        <v>37</v>
      </c>
      <c r="B1525" s="8">
        <v>5.4</v>
      </c>
    </row>
    <row r="1526" spans="1:2" x14ac:dyDescent="0.3">
      <c r="A1526" s="9" t="s">
        <v>37</v>
      </c>
      <c r="B1526" s="10">
        <v>5.0999999999999996</v>
      </c>
    </row>
    <row r="1527" spans="1:2" x14ac:dyDescent="0.3">
      <c r="A1527" s="7" t="s">
        <v>37</v>
      </c>
      <c r="B1527" s="8">
        <v>6.4</v>
      </c>
    </row>
    <row r="1528" spans="1:2" x14ac:dyDescent="0.3">
      <c r="A1528" s="9" t="s">
        <v>37</v>
      </c>
      <c r="B1528" s="10">
        <v>6.3</v>
      </c>
    </row>
    <row r="1529" spans="1:2" x14ac:dyDescent="0.3">
      <c r="A1529" s="7" t="s">
        <v>37</v>
      </c>
      <c r="B1529" s="8">
        <v>7.5</v>
      </c>
    </row>
    <row r="1530" spans="1:2" x14ac:dyDescent="0.3">
      <c r="A1530" s="9" t="s">
        <v>37</v>
      </c>
      <c r="B1530" s="10">
        <v>7.1</v>
      </c>
    </row>
    <row r="1531" spans="1:2" x14ac:dyDescent="0.3">
      <c r="A1531" s="7" t="s">
        <v>37</v>
      </c>
      <c r="B1531" s="8">
        <v>7.8</v>
      </c>
    </row>
    <row r="1532" spans="1:2" x14ac:dyDescent="0.3">
      <c r="A1532" s="9" t="s">
        <v>37</v>
      </c>
      <c r="B1532" s="10">
        <v>6.5</v>
      </c>
    </row>
    <row r="1533" spans="1:2" x14ac:dyDescent="0.3">
      <c r="A1533" s="7" t="s">
        <v>37</v>
      </c>
      <c r="B1533" s="8">
        <v>6.6</v>
      </c>
    </row>
    <row r="1534" spans="1:2" x14ac:dyDescent="0.3">
      <c r="A1534" s="9" t="s">
        <v>37</v>
      </c>
      <c r="B1534" s="10">
        <v>7.4</v>
      </c>
    </row>
    <row r="1535" spans="1:2" x14ac:dyDescent="0.3">
      <c r="A1535" s="7" t="s">
        <v>37</v>
      </c>
      <c r="B1535" s="8">
        <v>7.6</v>
      </c>
    </row>
    <row r="1536" spans="1:2" x14ac:dyDescent="0.3">
      <c r="A1536" s="9" t="s">
        <v>37</v>
      </c>
      <c r="B1536" s="10">
        <v>7.5</v>
      </c>
    </row>
    <row r="1537" spans="1:2" x14ac:dyDescent="0.3">
      <c r="A1537" s="7" t="s">
        <v>37</v>
      </c>
      <c r="B1537" s="8">
        <v>6.6</v>
      </c>
    </row>
    <row r="1538" spans="1:2" x14ac:dyDescent="0.3">
      <c r="A1538" s="9" t="s">
        <v>37</v>
      </c>
      <c r="B1538" s="10">
        <v>7.2</v>
      </c>
    </row>
    <row r="1539" spans="1:2" x14ac:dyDescent="0.3">
      <c r="A1539" s="7" t="s">
        <v>37</v>
      </c>
      <c r="B1539" s="8">
        <v>7.6</v>
      </c>
    </row>
    <row r="1540" spans="1:2" x14ac:dyDescent="0.3">
      <c r="A1540" s="9" t="s">
        <v>37</v>
      </c>
      <c r="B1540" s="10">
        <v>6.2</v>
      </c>
    </row>
    <row r="1541" spans="1:2" x14ac:dyDescent="0.3">
      <c r="A1541" s="7" t="s">
        <v>37</v>
      </c>
      <c r="B1541" s="8">
        <v>5.6</v>
      </c>
    </row>
    <row r="1542" spans="1:2" x14ac:dyDescent="0.3">
      <c r="A1542" s="9" t="s">
        <v>37</v>
      </c>
      <c r="B1542" s="10">
        <v>7.6</v>
      </c>
    </row>
    <row r="1543" spans="1:2" x14ac:dyDescent="0.3">
      <c r="A1543" s="7" t="s">
        <v>37</v>
      </c>
      <c r="B1543" s="8">
        <v>6.6</v>
      </c>
    </row>
    <row r="1544" spans="1:2" x14ac:dyDescent="0.3">
      <c r="A1544" s="9" t="s">
        <v>37</v>
      </c>
      <c r="B1544" s="10">
        <v>7</v>
      </c>
    </row>
    <row r="1545" spans="1:2" x14ac:dyDescent="0.3">
      <c r="A1545" s="7" t="s">
        <v>37</v>
      </c>
      <c r="B1545" s="8">
        <v>2.7</v>
      </c>
    </row>
    <row r="1546" spans="1:2" x14ac:dyDescent="0.3">
      <c r="A1546" s="9" t="s">
        <v>37</v>
      </c>
      <c r="B1546" s="10">
        <v>7.6</v>
      </c>
    </row>
    <row r="1547" spans="1:2" x14ac:dyDescent="0.3">
      <c r="A1547" s="7" t="s">
        <v>37</v>
      </c>
      <c r="B1547" s="8">
        <v>6.6</v>
      </c>
    </row>
    <row r="1548" spans="1:2" x14ac:dyDescent="0.3">
      <c r="A1548" s="9" t="s">
        <v>37</v>
      </c>
      <c r="B1548" s="10">
        <v>6.9</v>
      </c>
    </row>
    <row r="1549" spans="1:2" x14ac:dyDescent="0.3">
      <c r="A1549" s="7" t="s">
        <v>37</v>
      </c>
      <c r="B1549" s="8">
        <v>6.8</v>
      </c>
    </row>
    <row r="1550" spans="1:2" x14ac:dyDescent="0.3">
      <c r="A1550" s="9" t="s">
        <v>37</v>
      </c>
      <c r="B1550" s="10">
        <v>3.7</v>
      </c>
    </row>
    <row r="1551" spans="1:2" x14ac:dyDescent="0.3">
      <c r="A1551" s="7" t="s">
        <v>37</v>
      </c>
      <c r="B1551" s="8">
        <v>6.1</v>
      </c>
    </row>
    <row r="1552" spans="1:2" x14ac:dyDescent="0.3">
      <c r="A1552" s="9" t="s">
        <v>37</v>
      </c>
      <c r="B1552" s="10">
        <v>5.9</v>
      </c>
    </row>
    <row r="1553" spans="1:2" x14ac:dyDescent="0.3">
      <c r="A1553" s="7" t="s">
        <v>37</v>
      </c>
      <c r="B1553" s="8">
        <v>6.7</v>
      </c>
    </row>
    <row r="1554" spans="1:2" x14ac:dyDescent="0.3">
      <c r="A1554" s="9" t="s">
        <v>37</v>
      </c>
      <c r="B1554" s="10">
        <v>6.9</v>
      </c>
    </row>
    <row r="1555" spans="1:2" x14ac:dyDescent="0.3">
      <c r="A1555" s="7" t="s">
        <v>37</v>
      </c>
      <c r="B1555" s="8">
        <v>5.5</v>
      </c>
    </row>
    <row r="1556" spans="1:2" x14ac:dyDescent="0.3">
      <c r="A1556" s="9" t="s">
        <v>37</v>
      </c>
      <c r="B1556" s="10">
        <v>7.1</v>
      </c>
    </row>
    <row r="1557" spans="1:2" x14ac:dyDescent="0.3">
      <c r="A1557" s="7" t="s">
        <v>37</v>
      </c>
      <c r="B1557" s="8">
        <v>7.1</v>
      </c>
    </row>
    <row r="1558" spans="1:2" x14ac:dyDescent="0.3">
      <c r="A1558" s="9" t="s">
        <v>37</v>
      </c>
      <c r="B1558" s="10">
        <v>7.3</v>
      </c>
    </row>
    <row r="1559" spans="1:2" x14ac:dyDescent="0.3">
      <c r="A1559" s="7" t="s">
        <v>37</v>
      </c>
      <c r="B1559" s="8">
        <v>3.4</v>
      </c>
    </row>
    <row r="1560" spans="1:2" x14ac:dyDescent="0.3">
      <c r="A1560" s="9" t="s">
        <v>37</v>
      </c>
      <c r="B1560" s="10">
        <v>6.8</v>
      </c>
    </row>
    <row r="1561" spans="1:2" x14ac:dyDescent="0.3">
      <c r="A1561" s="7" t="s">
        <v>37</v>
      </c>
      <c r="B1561" s="8">
        <v>6.9</v>
      </c>
    </row>
    <row r="1562" spans="1:2" x14ac:dyDescent="0.3">
      <c r="A1562" s="9" t="s">
        <v>37</v>
      </c>
      <c r="B1562" s="10">
        <v>7</v>
      </c>
    </row>
    <row r="1563" spans="1:2" x14ac:dyDescent="0.3">
      <c r="A1563" s="7" t="s">
        <v>37</v>
      </c>
      <c r="B1563" s="8">
        <v>5.5</v>
      </c>
    </row>
    <row r="1564" spans="1:2" x14ac:dyDescent="0.3">
      <c r="A1564" s="9" t="s">
        <v>37</v>
      </c>
      <c r="B1564" s="10">
        <v>5.0999999999999996</v>
      </c>
    </row>
    <row r="1565" spans="1:2" x14ac:dyDescent="0.3">
      <c r="A1565" s="7" t="s">
        <v>37</v>
      </c>
      <c r="B1565" s="8">
        <v>6.2</v>
      </c>
    </row>
    <row r="1566" spans="1:2" x14ac:dyDescent="0.3">
      <c r="A1566" s="9" t="s">
        <v>37</v>
      </c>
      <c r="B1566" s="10">
        <v>5.9</v>
      </c>
    </row>
    <row r="1567" spans="1:2" x14ac:dyDescent="0.3">
      <c r="A1567" s="7" t="s">
        <v>37</v>
      </c>
      <c r="B1567" s="8">
        <v>5.2</v>
      </c>
    </row>
    <row r="1568" spans="1:2" x14ac:dyDescent="0.3">
      <c r="A1568" s="9" t="s">
        <v>37</v>
      </c>
      <c r="B1568" s="10">
        <v>6.2</v>
      </c>
    </row>
    <row r="1569" spans="1:2" x14ac:dyDescent="0.3">
      <c r="A1569" s="7" t="s">
        <v>37</v>
      </c>
      <c r="B1569" s="8">
        <v>5.5</v>
      </c>
    </row>
    <row r="1570" spans="1:2" x14ac:dyDescent="0.3">
      <c r="A1570" s="9" t="s">
        <v>37</v>
      </c>
      <c r="B1570" s="10">
        <v>7.4</v>
      </c>
    </row>
    <row r="1571" spans="1:2" x14ac:dyDescent="0.3">
      <c r="A1571" s="7" t="s">
        <v>37</v>
      </c>
      <c r="B1571" s="8">
        <v>4.4000000000000004</v>
      </c>
    </row>
    <row r="1572" spans="1:2" x14ac:dyDescent="0.3">
      <c r="A1572" s="9" t="s">
        <v>37</v>
      </c>
      <c r="B1572" s="10">
        <v>6.3</v>
      </c>
    </row>
    <row r="1573" spans="1:2" x14ac:dyDescent="0.3">
      <c r="A1573" s="7" t="s">
        <v>37</v>
      </c>
      <c r="B1573" s="8">
        <v>6.1</v>
      </c>
    </row>
    <row r="1574" spans="1:2" x14ac:dyDescent="0.3">
      <c r="A1574" s="9" t="s">
        <v>37</v>
      </c>
      <c r="B1574" s="10">
        <v>5.3</v>
      </c>
    </row>
    <row r="1575" spans="1:2" x14ac:dyDescent="0.3">
      <c r="A1575" s="7" t="s">
        <v>37</v>
      </c>
      <c r="B1575" s="8">
        <v>5.4</v>
      </c>
    </row>
    <row r="1576" spans="1:2" x14ac:dyDescent="0.3">
      <c r="A1576" s="9" t="s">
        <v>37</v>
      </c>
      <c r="B1576" s="10">
        <v>6.7</v>
      </c>
    </row>
    <row r="1577" spans="1:2" x14ac:dyDescent="0.3">
      <c r="A1577" s="7" t="s">
        <v>37</v>
      </c>
      <c r="B1577" s="8">
        <v>5.9</v>
      </c>
    </row>
    <row r="1578" spans="1:2" x14ac:dyDescent="0.3">
      <c r="A1578" s="9" t="s">
        <v>37</v>
      </c>
      <c r="B1578" s="10">
        <v>7.3</v>
      </c>
    </row>
    <row r="1579" spans="1:2" x14ac:dyDescent="0.3">
      <c r="A1579" s="7" t="s">
        <v>37</v>
      </c>
      <c r="B1579" s="8">
        <v>5.5</v>
      </c>
    </row>
    <row r="1580" spans="1:2" x14ac:dyDescent="0.3">
      <c r="A1580" s="9" t="s">
        <v>37</v>
      </c>
      <c r="B1580" s="10">
        <v>5.8</v>
      </c>
    </row>
    <row r="1581" spans="1:2" x14ac:dyDescent="0.3">
      <c r="A1581" s="7" t="s">
        <v>37</v>
      </c>
      <c r="B1581" s="8">
        <v>4.5999999999999996</v>
      </c>
    </row>
    <row r="1582" spans="1:2" x14ac:dyDescent="0.3">
      <c r="A1582" s="9" t="s">
        <v>37</v>
      </c>
      <c r="B1582" s="10">
        <v>6.7</v>
      </c>
    </row>
    <row r="1583" spans="1:2" x14ac:dyDescent="0.3">
      <c r="A1583" s="7" t="s">
        <v>37</v>
      </c>
      <c r="B1583" s="8">
        <v>5.0999999999999996</v>
      </c>
    </row>
    <row r="1584" spans="1:2" x14ac:dyDescent="0.3">
      <c r="A1584" s="9" t="s">
        <v>37</v>
      </c>
      <c r="B1584" s="10">
        <v>5.6</v>
      </c>
    </row>
    <row r="1585" spans="1:2" x14ac:dyDescent="0.3">
      <c r="A1585" s="7" t="s">
        <v>37</v>
      </c>
      <c r="B1585" s="8">
        <v>7</v>
      </c>
    </row>
    <row r="1586" spans="1:2" x14ac:dyDescent="0.3">
      <c r="A1586" s="9" t="s">
        <v>37</v>
      </c>
      <c r="B1586" s="10">
        <v>6.4</v>
      </c>
    </row>
    <row r="1587" spans="1:2" x14ac:dyDescent="0.3">
      <c r="A1587" s="7" t="s">
        <v>37</v>
      </c>
      <c r="B1587" s="8">
        <v>6.7</v>
      </c>
    </row>
    <row r="1588" spans="1:2" x14ac:dyDescent="0.3">
      <c r="A1588" s="9" t="s">
        <v>37</v>
      </c>
      <c r="B1588" s="10">
        <v>4.0999999999999996</v>
      </c>
    </row>
    <row r="1589" spans="1:2" x14ac:dyDescent="0.3">
      <c r="A1589" s="7" t="s">
        <v>37</v>
      </c>
      <c r="B1589" s="8">
        <v>5.5</v>
      </c>
    </row>
    <row r="1590" spans="1:2" x14ac:dyDescent="0.3">
      <c r="A1590" s="9" t="s">
        <v>37</v>
      </c>
      <c r="B1590" s="10">
        <v>2.7</v>
      </c>
    </row>
    <row r="1591" spans="1:2" x14ac:dyDescent="0.3">
      <c r="A1591" s="7" t="s">
        <v>37</v>
      </c>
      <c r="B1591" s="8">
        <v>6.4</v>
      </c>
    </row>
    <row r="1592" spans="1:2" x14ac:dyDescent="0.3">
      <c r="A1592" s="9" t="s">
        <v>37</v>
      </c>
      <c r="B1592" s="10">
        <v>4.8</v>
      </c>
    </row>
    <row r="1593" spans="1:2" x14ac:dyDescent="0.3">
      <c r="A1593" s="7" t="s">
        <v>37</v>
      </c>
      <c r="B1593" s="8">
        <v>6.1</v>
      </c>
    </row>
    <row r="1594" spans="1:2" x14ac:dyDescent="0.3">
      <c r="A1594" s="9" t="s">
        <v>37</v>
      </c>
      <c r="B1594" s="10">
        <v>4.8</v>
      </c>
    </row>
    <row r="1595" spans="1:2" x14ac:dyDescent="0.3">
      <c r="A1595" s="7" t="s">
        <v>37</v>
      </c>
      <c r="B1595" s="8">
        <v>7</v>
      </c>
    </row>
    <row r="1596" spans="1:2" x14ac:dyDescent="0.3">
      <c r="A1596" s="9" t="s">
        <v>37</v>
      </c>
      <c r="B1596" s="10">
        <v>6.8</v>
      </c>
    </row>
    <row r="1597" spans="1:2" x14ac:dyDescent="0.3">
      <c r="A1597" s="7" t="s">
        <v>37</v>
      </c>
      <c r="B1597" s="8">
        <v>5.6</v>
      </c>
    </row>
    <row r="1598" spans="1:2" x14ac:dyDescent="0.3">
      <c r="A1598" s="9" t="s">
        <v>37</v>
      </c>
      <c r="B1598" s="10">
        <v>6.1</v>
      </c>
    </row>
    <row r="1599" spans="1:2" x14ac:dyDescent="0.3">
      <c r="A1599" s="7" t="s">
        <v>37</v>
      </c>
      <c r="B1599" s="8">
        <v>7.9</v>
      </c>
    </row>
    <row r="1600" spans="1:2" x14ac:dyDescent="0.3">
      <c r="A1600" s="9" t="s">
        <v>37</v>
      </c>
      <c r="B1600" s="10">
        <v>8.4</v>
      </c>
    </row>
    <row r="1601" spans="1:2" x14ac:dyDescent="0.3">
      <c r="A1601" s="7" t="s">
        <v>37</v>
      </c>
      <c r="B1601" s="8">
        <v>6.5</v>
      </c>
    </row>
    <row r="1602" spans="1:2" x14ac:dyDescent="0.3">
      <c r="A1602" s="9" t="s">
        <v>37</v>
      </c>
      <c r="B1602" s="10">
        <v>7.1</v>
      </c>
    </row>
    <row r="1603" spans="1:2" x14ac:dyDescent="0.3">
      <c r="A1603" s="7" t="s">
        <v>37</v>
      </c>
      <c r="B1603" s="8">
        <v>6.6</v>
      </c>
    </row>
    <row r="1604" spans="1:2" x14ac:dyDescent="0.3">
      <c r="A1604" s="9" t="s">
        <v>37</v>
      </c>
      <c r="B1604" s="10">
        <v>7</v>
      </c>
    </row>
    <row r="1605" spans="1:2" x14ac:dyDescent="0.3">
      <c r="A1605" s="7" t="s">
        <v>1946</v>
      </c>
      <c r="B1605" s="8">
        <v>5.6</v>
      </c>
    </row>
    <row r="1606" spans="1:2" x14ac:dyDescent="0.3">
      <c r="A1606" s="9" t="s">
        <v>37</v>
      </c>
      <c r="B1606" s="10">
        <v>4.8</v>
      </c>
    </row>
    <row r="1607" spans="1:2" x14ac:dyDescent="0.3">
      <c r="A1607" s="7" t="s">
        <v>37</v>
      </c>
      <c r="B1607" s="8">
        <v>7.5</v>
      </c>
    </row>
    <row r="1608" spans="1:2" x14ac:dyDescent="0.3">
      <c r="A1608" s="9" t="s">
        <v>1946</v>
      </c>
      <c r="B1608" s="10">
        <v>6</v>
      </c>
    </row>
    <row r="1609" spans="1:2" x14ac:dyDescent="0.3">
      <c r="A1609" s="7" t="s">
        <v>37</v>
      </c>
      <c r="B1609" s="8">
        <v>6.8</v>
      </c>
    </row>
    <row r="1610" spans="1:2" x14ac:dyDescent="0.3">
      <c r="A1610" s="9" t="s">
        <v>37</v>
      </c>
      <c r="B1610" s="10">
        <v>6.5</v>
      </c>
    </row>
    <row r="1611" spans="1:2" x14ac:dyDescent="0.3">
      <c r="A1611" s="7" t="s">
        <v>37</v>
      </c>
      <c r="B1611" s="8">
        <v>7.9</v>
      </c>
    </row>
    <row r="1612" spans="1:2" x14ac:dyDescent="0.3">
      <c r="A1612" s="9" t="s">
        <v>37</v>
      </c>
      <c r="B1612" s="10">
        <v>6.4</v>
      </c>
    </row>
    <row r="1613" spans="1:2" x14ac:dyDescent="0.3">
      <c r="A1613" s="7" t="s">
        <v>37</v>
      </c>
      <c r="B1613" s="8">
        <v>5.8</v>
      </c>
    </row>
    <row r="1614" spans="1:2" x14ac:dyDescent="0.3">
      <c r="A1614" s="9" t="s">
        <v>37</v>
      </c>
      <c r="B1614" s="10">
        <v>7.7</v>
      </c>
    </row>
    <row r="1615" spans="1:2" x14ac:dyDescent="0.3">
      <c r="A1615" s="7" t="s">
        <v>37</v>
      </c>
      <c r="B1615" s="8">
        <v>5.3</v>
      </c>
    </row>
    <row r="1616" spans="1:2" x14ac:dyDescent="0.3">
      <c r="A1616" s="9" t="s">
        <v>37</v>
      </c>
      <c r="B1616" s="10">
        <v>5.3</v>
      </c>
    </row>
    <row r="1617" spans="1:2" x14ac:dyDescent="0.3">
      <c r="A1617" s="7" t="s">
        <v>37</v>
      </c>
      <c r="B1617" s="8">
        <v>7.5</v>
      </c>
    </row>
    <row r="1618" spans="1:2" x14ac:dyDescent="0.3">
      <c r="A1618" s="9" t="s">
        <v>37</v>
      </c>
      <c r="B1618" s="10">
        <v>6.9</v>
      </c>
    </row>
    <row r="1619" spans="1:2" x14ac:dyDescent="0.3">
      <c r="A1619" s="7" t="s">
        <v>37</v>
      </c>
      <c r="B1619" s="8">
        <v>4.9000000000000004</v>
      </c>
    </row>
    <row r="1620" spans="1:2" x14ac:dyDescent="0.3">
      <c r="A1620" s="9" t="s">
        <v>37</v>
      </c>
      <c r="B1620" s="10">
        <v>7.1</v>
      </c>
    </row>
    <row r="1621" spans="1:2" x14ac:dyDescent="0.3">
      <c r="A1621" s="7" t="s">
        <v>37</v>
      </c>
      <c r="B1621" s="8">
        <v>8</v>
      </c>
    </row>
    <row r="1622" spans="1:2" x14ac:dyDescent="0.3">
      <c r="A1622" s="9" t="s">
        <v>37</v>
      </c>
      <c r="B1622" s="10">
        <v>7.9</v>
      </c>
    </row>
    <row r="1623" spans="1:2" x14ac:dyDescent="0.3">
      <c r="A1623" s="7" t="s">
        <v>37</v>
      </c>
      <c r="B1623" s="8">
        <v>7.6</v>
      </c>
    </row>
    <row r="1624" spans="1:2" x14ac:dyDescent="0.3">
      <c r="A1624" s="9" t="s">
        <v>37</v>
      </c>
      <c r="B1624" s="10">
        <v>5.9</v>
      </c>
    </row>
    <row r="1625" spans="1:2" x14ac:dyDescent="0.3">
      <c r="A1625" s="7" t="s">
        <v>37</v>
      </c>
      <c r="B1625" s="8">
        <v>6.3</v>
      </c>
    </row>
    <row r="1626" spans="1:2" x14ac:dyDescent="0.3">
      <c r="A1626" s="9" t="s">
        <v>37</v>
      </c>
      <c r="B1626" s="10">
        <v>6.4</v>
      </c>
    </row>
    <row r="1627" spans="1:2" x14ac:dyDescent="0.3">
      <c r="A1627" s="7" t="s">
        <v>37</v>
      </c>
      <c r="B1627" s="8">
        <v>8.1999999999999993</v>
      </c>
    </row>
    <row r="1628" spans="1:2" x14ac:dyDescent="0.3">
      <c r="A1628" s="9" t="s">
        <v>37</v>
      </c>
      <c r="B1628" s="10">
        <v>6.9</v>
      </c>
    </row>
    <row r="1629" spans="1:2" x14ac:dyDescent="0.3">
      <c r="A1629" s="7" t="s">
        <v>37</v>
      </c>
      <c r="B1629" s="8">
        <v>7.8</v>
      </c>
    </row>
    <row r="1630" spans="1:2" x14ac:dyDescent="0.3">
      <c r="A1630" s="9" t="s">
        <v>37</v>
      </c>
      <c r="B1630" s="10">
        <v>6.7</v>
      </c>
    </row>
    <row r="1631" spans="1:2" x14ac:dyDescent="0.3">
      <c r="A1631" s="7" t="s">
        <v>37</v>
      </c>
      <c r="B1631" s="8">
        <v>7.5</v>
      </c>
    </row>
    <row r="1632" spans="1:2" x14ac:dyDescent="0.3">
      <c r="A1632" s="9" t="s">
        <v>37</v>
      </c>
      <c r="B1632" s="10">
        <v>7.4</v>
      </c>
    </row>
    <row r="1633" spans="1:2" x14ac:dyDescent="0.3">
      <c r="A1633" s="7" t="s">
        <v>37</v>
      </c>
      <c r="B1633" s="8">
        <v>5.2</v>
      </c>
    </row>
    <row r="1634" spans="1:2" x14ac:dyDescent="0.3">
      <c r="A1634" s="9" t="s">
        <v>37</v>
      </c>
      <c r="B1634" s="10">
        <v>7.6</v>
      </c>
    </row>
    <row r="1635" spans="1:2" x14ac:dyDescent="0.3">
      <c r="A1635" s="7" t="s">
        <v>37</v>
      </c>
      <c r="B1635" s="8">
        <v>7.3</v>
      </c>
    </row>
    <row r="1636" spans="1:2" x14ac:dyDescent="0.3">
      <c r="A1636" s="9" t="s">
        <v>37</v>
      </c>
      <c r="B1636" s="10">
        <v>6.6</v>
      </c>
    </row>
    <row r="1637" spans="1:2" x14ac:dyDescent="0.3">
      <c r="A1637" s="7" t="s">
        <v>37</v>
      </c>
      <c r="B1637" s="8">
        <v>6.8</v>
      </c>
    </row>
    <row r="1638" spans="1:2" x14ac:dyDescent="0.3">
      <c r="A1638" s="9" t="s">
        <v>37</v>
      </c>
      <c r="B1638" s="10">
        <v>6.9</v>
      </c>
    </row>
    <row r="1639" spans="1:2" x14ac:dyDescent="0.3">
      <c r="A1639" s="7" t="s">
        <v>37</v>
      </c>
      <c r="B1639" s="8">
        <v>5.8</v>
      </c>
    </row>
    <row r="1640" spans="1:2" x14ac:dyDescent="0.3">
      <c r="A1640" s="9" t="s">
        <v>37</v>
      </c>
      <c r="B1640" s="10">
        <v>6.6</v>
      </c>
    </row>
    <row r="1641" spans="1:2" x14ac:dyDescent="0.3">
      <c r="A1641" s="7" t="s">
        <v>37</v>
      </c>
      <c r="B1641" s="8">
        <v>6.7</v>
      </c>
    </row>
    <row r="1642" spans="1:2" x14ac:dyDescent="0.3">
      <c r="A1642" s="9" t="s">
        <v>37</v>
      </c>
      <c r="B1642" s="10">
        <v>6.7</v>
      </c>
    </row>
    <row r="1643" spans="1:2" x14ac:dyDescent="0.3">
      <c r="A1643" s="7" t="s">
        <v>37</v>
      </c>
      <c r="B1643" s="8">
        <v>6.3</v>
      </c>
    </row>
    <row r="1644" spans="1:2" x14ac:dyDescent="0.3">
      <c r="A1644" s="9" t="s">
        <v>37</v>
      </c>
      <c r="B1644" s="10">
        <v>7.7</v>
      </c>
    </row>
    <row r="1645" spans="1:2" x14ac:dyDescent="0.3">
      <c r="A1645" s="7" t="s">
        <v>37</v>
      </c>
      <c r="B1645" s="8">
        <v>6.1</v>
      </c>
    </row>
    <row r="1646" spans="1:2" x14ac:dyDescent="0.3">
      <c r="A1646" s="9" t="s">
        <v>37</v>
      </c>
      <c r="B1646" s="10">
        <v>4.9000000000000004</v>
      </c>
    </row>
    <row r="1647" spans="1:2" x14ac:dyDescent="0.3">
      <c r="A1647" s="7" t="s">
        <v>37</v>
      </c>
      <c r="B1647" s="8">
        <v>6.2</v>
      </c>
    </row>
    <row r="1648" spans="1:2" x14ac:dyDescent="0.3">
      <c r="A1648" s="9" t="s">
        <v>37</v>
      </c>
      <c r="B1648" s="10">
        <v>7.8</v>
      </c>
    </row>
    <row r="1649" spans="1:2" x14ac:dyDescent="0.3">
      <c r="A1649" s="7" t="s">
        <v>37</v>
      </c>
      <c r="B1649" s="8">
        <v>8.1999999999999993</v>
      </c>
    </row>
    <row r="1650" spans="1:2" x14ac:dyDescent="0.3">
      <c r="A1650" s="9" t="s">
        <v>37</v>
      </c>
      <c r="B1650" s="10">
        <v>6.9</v>
      </c>
    </row>
    <row r="1651" spans="1:2" x14ac:dyDescent="0.3">
      <c r="A1651" s="7" t="s">
        <v>37</v>
      </c>
      <c r="B1651" s="8">
        <v>6.2</v>
      </c>
    </row>
    <row r="1652" spans="1:2" x14ac:dyDescent="0.3">
      <c r="A1652" s="9" t="s">
        <v>37</v>
      </c>
      <c r="B1652" s="10">
        <v>6.9</v>
      </c>
    </row>
    <row r="1653" spans="1:2" x14ac:dyDescent="0.3">
      <c r="A1653" s="7" t="s">
        <v>37</v>
      </c>
      <c r="B1653" s="8">
        <v>4.8</v>
      </c>
    </row>
    <row r="1654" spans="1:2" x14ac:dyDescent="0.3">
      <c r="A1654" s="9" t="s">
        <v>37</v>
      </c>
      <c r="B1654" s="10">
        <v>8</v>
      </c>
    </row>
    <row r="1655" spans="1:2" x14ac:dyDescent="0.3">
      <c r="A1655" s="7" t="s">
        <v>37</v>
      </c>
      <c r="B1655" s="8">
        <v>5.3</v>
      </c>
    </row>
    <row r="1656" spans="1:2" x14ac:dyDescent="0.3">
      <c r="A1656" s="9" t="s">
        <v>37</v>
      </c>
      <c r="B1656" s="10">
        <v>6.7</v>
      </c>
    </row>
    <row r="1657" spans="1:2" x14ac:dyDescent="0.3">
      <c r="A1657" s="7" t="s">
        <v>37</v>
      </c>
      <c r="B1657" s="8">
        <v>5.4</v>
      </c>
    </row>
    <row r="1658" spans="1:2" x14ac:dyDescent="0.3">
      <c r="A1658" s="9" t="s">
        <v>37</v>
      </c>
      <c r="B1658" s="10">
        <v>5.4</v>
      </c>
    </row>
    <row r="1659" spans="1:2" x14ac:dyDescent="0.3">
      <c r="A1659" s="7" t="s">
        <v>37</v>
      </c>
      <c r="B1659" s="8">
        <v>4.9000000000000004</v>
      </c>
    </row>
    <row r="1660" spans="1:2" x14ac:dyDescent="0.3">
      <c r="A1660" s="9" t="s">
        <v>37</v>
      </c>
      <c r="B1660" s="10">
        <v>6.1</v>
      </c>
    </row>
    <row r="1661" spans="1:2" x14ac:dyDescent="0.3">
      <c r="A1661" s="7" t="s">
        <v>37</v>
      </c>
      <c r="B1661" s="8">
        <v>5.8</v>
      </c>
    </row>
    <row r="1662" spans="1:2" x14ac:dyDescent="0.3">
      <c r="A1662" s="9" t="s">
        <v>37</v>
      </c>
      <c r="B1662" s="10">
        <v>7</v>
      </c>
    </row>
    <row r="1663" spans="1:2" x14ac:dyDescent="0.3">
      <c r="A1663" s="7" t="s">
        <v>37</v>
      </c>
      <c r="B1663" s="8">
        <v>6.5</v>
      </c>
    </row>
    <row r="1664" spans="1:2" x14ac:dyDescent="0.3">
      <c r="A1664" s="9" t="s">
        <v>37</v>
      </c>
      <c r="B1664" s="10">
        <v>6.6</v>
      </c>
    </row>
    <row r="1665" spans="1:2" x14ac:dyDescent="0.3">
      <c r="A1665" s="7" t="s">
        <v>37</v>
      </c>
      <c r="B1665" s="8">
        <v>5.7</v>
      </c>
    </row>
    <row r="1666" spans="1:2" x14ac:dyDescent="0.3">
      <c r="A1666" s="9" t="s">
        <v>37</v>
      </c>
      <c r="B1666" s="10">
        <v>6.6</v>
      </c>
    </row>
    <row r="1667" spans="1:2" x14ac:dyDescent="0.3">
      <c r="A1667" s="7" t="s">
        <v>37</v>
      </c>
      <c r="B1667" s="8">
        <v>7</v>
      </c>
    </row>
    <row r="1668" spans="1:2" x14ac:dyDescent="0.3">
      <c r="A1668" s="9" t="s">
        <v>37</v>
      </c>
      <c r="B1668" s="10">
        <v>7.4</v>
      </c>
    </row>
    <row r="1669" spans="1:2" x14ac:dyDescent="0.3">
      <c r="A1669" s="7" t="s">
        <v>37</v>
      </c>
      <c r="B1669" s="8">
        <v>5.3</v>
      </c>
    </row>
    <row r="1670" spans="1:2" x14ac:dyDescent="0.3">
      <c r="A1670" s="9" t="s">
        <v>37</v>
      </c>
      <c r="B1670" s="10">
        <v>7.4</v>
      </c>
    </row>
    <row r="1671" spans="1:2" x14ac:dyDescent="0.3">
      <c r="A1671" s="7" t="s">
        <v>37</v>
      </c>
      <c r="B1671" s="8">
        <v>7.4</v>
      </c>
    </row>
    <row r="1672" spans="1:2" x14ac:dyDescent="0.3">
      <c r="A1672" s="9" t="s">
        <v>37</v>
      </c>
      <c r="B1672" s="10">
        <v>6.8</v>
      </c>
    </row>
    <row r="1673" spans="1:2" x14ac:dyDescent="0.3">
      <c r="A1673" s="7" t="s">
        <v>37</v>
      </c>
      <c r="B1673" s="8">
        <v>7.2</v>
      </c>
    </row>
    <row r="1674" spans="1:2" x14ac:dyDescent="0.3">
      <c r="A1674" s="9" t="s">
        <v>37</v>
      </c>
      <c r="B1674" s="10">
        <v>6</v>
      </c>
    </row>
    <row r="1675" spans="1:2" x14ac:dyDescent="0.3">
      <c r="A1675" s="7" t="s">
        <v>37</v>
      </c>
      <c r="B1675" s="8">
        <v>6.6</v>
      </c>
    </row>
    <row r="1676" spans="1:2" x14ac:dyDescent="0.3">
      <c r="A1676" s="9" t="s">
        <v>37</v>
      </c>
      <c r="B1676" s="10">
        <v>7.9</v>
      </c>
    </row>
    <row r="1677" spans="1:2" x14ac:dyDescent="0.3">
      <c r="A1677" s="7" t="s">
        <v>37</v>
      </c>
      <c r="B1677" s="8">
        <v>5.7</v>
      </c>
    </row>
    <row r="1678" spans="1:2" x14ac:dyDescent="0.3">
      <c r="A1678" s="9" t="s">
        <v>37</v>
      </c>
      <c r="B1678" s="10">
        <v>7.1</v>
      </c>
    </row>
    <row r="1679" spans="1:2" x14ac:dyDescent="0.3">
      <c r="A1679" s="7" t="s">
        <v>37</v>
      </c>
      <c r="B1679" s="8">
        <v>5.6</v>
      </c>
    </row>
    <row r="1680" spans="1:2" x14ac:dyDescent="0.3">
      <c r="A1680" s="9" t="s">
        <v>37</v>
      </c>
      <c r="B1680" s="10">
        <v>7.8</v>
      </c>
    </row>
    <row r="1681" spans="1:2" x14ac:dyDescent="0.3">
      <c r="A1681" s="7" t="s">
        <v>37</v>
      </c>
      <c r="B1681" s="8">
        <v>7.9</v>
      </c>
    </row>
    <row r="1682" spans="1:2" x14ac:dyDescent="0.3">
      <c r="A1682" s="9" t="s">
        <v>37</v>
      </c>
      <c r="B1682" s="10">
        <v>6.9</v>
      </c>
    </row>
    <row r="1683" spans="1:2" x14ac:dyDescent="0.3">
      <c r="A1683" s="7" t="s">
        <v>37</v>
      </c>
      <c r="B1683" s="8">
        <v>7.7</v>
      </c>
    </row>
    <row r="1684" spans="1:2" x14ac:dyDescent="0.3">
      <c r="A1684" s="9" t="s">
        <v>37</v>
      </c>
      <c r="B1684" s="10">
        <v>6.9</v>
      </c>
    </row>
    <row r="1685" spans="1:2" x14ac:dyDescent="0.3">
      <c r="A1685" s="7" t="s">
        <v>37</v>
      </c>
      <c r="B1685" s="8">
        <v>6</v>
      </c>
    </row>
    <row r="1686" spans="1:2" x14ac:dyDescent="0.3">
      <c r="A1686" s="9" t="s">
        <v>37</v>
      </c>
      <c r="B1686" s="10">
        <v>6.2</v>
      </c>
    </row>
    <row r="1687" spans="1:2" x14ac:dyDescent="0.3">
      <c r="A1687" s="7" t="s">
        <v>37</v>
      </c>
      <c r="B1687" s="8">
        <v>5.9</v>
      </c>
    </row>
    <row r="1688" spans="1:2" x14ac:dyDescent="0.3">
      <c r="A1688" s="9" t="s">
        <v>37</v>
      </c>
      <c r="B1688" s="10">
        <v>6.8</v>
      </c>
    </row>
    <row r="1689" spans="1:2" x14ac:dyDescent="0.3">
      <c r="A1689" s="7" t="s">
        <v>37</v>
      </c>
      <c r="B1689" s="8">
        <v>3.6</v>
      </c>
    </row>
    <row r="1690" spans="1:2" x14ac:dyDescent="0.3">
      <c r="A1690" s="9" t="s">
        <v>37</v>
      </c>
      <c r="B1690" s="10">
        <v>6.7</v>
      </c>
    </row>
    <row r="1691" spans="1:2" x14ac:dyDescent="0.3">
      <c r="A1691" s="7" t="s">
        <v>37</v>
      </c>
      <c r="B1691" s="8">
        <v>6.3</v>
      </c>
    </row>
    <row r="1692" spans="1:2" x14ac:dyDescent="0.3">
      <c r="A1692" s="9" t="s">
        <v>37</v>
      </c>
      <c r="B1692" s="10">
        <v>6.4</v>
      </c>
    </row>
    <row r="1693" spans="1:2" x14ac:dyDescent="0.3">
      <c r="A1693" s="7" t="s">
        <v>37</v>
      </c>
      <c r="B1693" s="8">
        <v>6.4</v>
      </c>
    </row>
    <row r="1694" spans="1:2" x14ac:dyDescent="0.3">
      <c r="A1694" s="9" t="s">
        <v>37</v>
      </c>
      <c r="B1694" s="10">
        <v>5.7</v>
      </c>
    </row>
    <row r="1695" spans="1:2" x14ac:dyDescent="0.3">
      <c r="A1695" s="7" t="s">
        <v>37</v>
      </c>
      <c r="B1695" s="8">
        <v>6.2</v>
      </c>
    </row>
    <row r="1696" spans="1:2" x14ac:dyDescent="0.3">
      <c r="A1696" s="9" t="s">
        <v>37</v>
      </c>
      <c r="B1696" s="10">
        <v>5.2</v>
      </c>
    </row>
    <row r="1697" spans="1:2" x14ac:dyDescent="0.3">
      <c r="A1697" s="7" t="s">
        <v>37</v>
      </c>
      <c r="B1697" s="8">
        <v>6.1</v>
      </c>
    </row>
    <row r="1698" spans="1:2" x14ac:dyDescent="0.3">
      <c r="A1698" s="9" t="s">
        <v>37</v>
      </c>
      <c r="B1698" s="10">
        <v>7.1</v>
      </c>
    </row>
    <row r="1699" spans="1:2" x14ac:dyDescent="0.3">
      <c r="A1699" s="7" t="s">
        <v>37</v>
      </c>
      <c r="B1699" s="8">
        <v>7.2</v>
      </c>
    </row>
    <row r="1700" spans="1:2" x14ac:dyDescent="0.3">
      <c r="A1700" s="9" t="s">
        <v>37</v>
      </c>
      <c r="B1700" s="10">
        <v>6.5</v>
      </c>
    </row>
    <row r="1701" spans="1:2" x14ac:dyDescent="0.3">
      <c r="A1701" s="7" t="s">
        <v>37</v>
      </c>
      <c r="B1701" s="8">
        <v>6</v>
      </c>
    </row>
    <row r="1702" spans="1:2" x14ac:dyDescent="0.3">
      <c r="A1702" s="9" t="s">
        <v>37</v>
      </c>
      <c r="B1702" s="10">
        <v>7</v>
      </c>
    </row>
    <row r="1703" spans="1:2" x14ac:dyDescent="0.3">
      <c r="A1703" s="7" t="s">
        <v>37</v>
      </c>
      <c r="B1703" s="8">
        <v>7</v>
      </c>
    </row>
    <row r="1704" spans="1:2" x14ac:dyDescent="0.3">
      <c r="A1704" s="9" t="s">
        <v>37</v>
      </c>
      <c r="B1704" s="10">
        <v>7.5</v>
      </c>
    </row>
    <row r="1705" spans="1:2" x14ac:dyDescent="0.3">
      <c r="A1705" s="7" t="s">
        <v>37</v>
      </c>
      <c r="B1705" s="8">
        <v>6.6</v>
      </c>
    </row>
    <row r="1706" spans="1:2" x14ac:dyDescent="0.3">
      <c r="A1706" s="9" t="s">
        <v>37</v>
      </c>
      <c r="B1706" s="10">
        <v>7.4</v>
      </c>
    </row>
    <row r="1707" spans="1:2" x14ac:dyDescent="0.3">
      <c r="A1707" s="7" t="s">
        <v>37</v>
      </c>
      <c r="B1707" s="8">
        <v>6.5</v>
      </c>
    </row>
    <row r="1708" spans="1:2" x14ac:dyDescent="0.3">
      <c r="A1708" s="9" t="s">
        <v>37</v>
      </c>
      <c r="B1708" s="10">
        <v>6.2</v>
      </c>
    </row>
    <row r="1709" spans="1:2" x14ac:dyDescent="0.3">
      <c r="A1709" s="7" t="s">
        <v>37</v>
      </c>
      <c r="B1709" s="8">
        <v>7.8</v>
      </c>
    </row>
    <row r="1710" spans="1:2" x14ac:dyDescent="0.3">
      <c r="A1710" s="9" t="s">
        <v>37</v>
      </c>
      <c r="B1710" s="10">
        <v>5.2</v>
      </c>
    </row>
    <row r="1711" spans="1:2" x14ac:dyDescent="0.3">
      <c r="A1711" s="7" t="s">
        <v>37</v>
      </c>
      <c r="B1711" s="8">
        <v>6.5</v>
      </c>
    </row>
    <row r="1712" spans="1:2" x14ac:dyDescent="0.3">
      <c r="A1712" s="9" t="s">
        <v>37</v>
      </c>
      <c r="B1712" s="10">
        <v>6.5</v>
      </c>
    </row>
    <row r="1713" spans="1:2" x14ac:dyDescent="0.3">
      <c r="A1713" s="7" t="s">
        <v>37</v>
      </c>
      <c r="B1713" s="8">
        <v>5.2</v>
      </c>
    </row>
    <row r="1714" spans="1:2" x14ac:dyDescent="0.3">
      <c r="A1714" s="9" t="s">
        <v>37</v>
      </c>
      <c r="B1714" s="10">
        <v>7.2</v>
      </c>
    </row>
    <row r="1715" spans="1:2" x14ac:dyDescent="0.3">
      <c r="A1715" s="7" t="s">
        <v>37</v>
      </c>
      <c r="B1715" s="8">
        <v>7.1</v>
      </c>
    </row>
    <row r="1716" spans="1:2" x14ac:dyDescent="0.3">
      <c r="A1716" s="9" t="s">
        <v>37</v>
      </c>
      <c r="B1716" s="10">
        <v>4.5</v>
      </c>
    </row>
    <row r="1717" spans="1:2" x14ac:dyDescent="0.3">
      <c r="A1717" s="7" t="s">
        <v>37</v>
      </c>
      <c r="B1717" s="8">
        <v>5.7</v>
      </c>
    </row>
    <row r="1718" spans="1:2" x14ac:dyDescent="0.3">
      <c r="A1718" s="9" t="s">
        <v>37</v>
      </c>
      <c r="B1718" s="10">
        <v>6</v>
      </c>
    </row>
    <row r="1719" spans="1:2" x14ac:dyDescent="0.3">
      <c r="A1719" s="7" t="s">
        <v>37</v>
      </c>
      <c r="B1719" s="8">
        <v>6.4</v>
      </c>
    </row>
    <row r="1720" spans="1:2" x14ac:dyDescent="0.3">
      <c r="A1720" s="9" t="s">
        <v>37</v>
      </c>
      <c r="B1720" s="10">
        <v>5.2</v>
      </c>
    </row>
    <row r="1721" spans="1:2" x14ac:dyDescent="0.3">
      <c r="A1721" s="7" t="s">
        <v>37</v>
      </c>
      <c r="B1721" s="8">
        <v>4.3</v>
      </c>
    </row>
    <row r="1722" spans="1:2" x14ac:dyDescent="0.3">
      <c r="A1722" s="9" t="s">
        <v>37</v>
      </c>
      <c r="B1722" s="10">
        <v>6.1</v>
      </c>
    </row>
    <row r="1723" spans="1:2" x14ac:dyDescent="0.3">
      <c r="A1723" s="7" t="s">
        <v>37</v>
      </c>
      <c r="B1723" s="8">
        <v>6.8</v>
      </c>
    </row>
    <row r="1724" spans="1:2" x14ac:dyDescent="0.3">
      <c r="A1724" s="9" t="s">
        <v>37</v>
      </c>
      <c r="B1724" s="10">
        <v>5.2</v>
      </c>
    </row>
    <row r="1725" spans="1:2" x14ac:dyDescent="0.3">
      <c r="A1725" s="7" t="s">
        <v>37</v>
      </c>
      <c r="B1725" s="8">
        <v>6.5</v>
      </c>
    </row>
    <row r="1726" spans="1:2" x14ac:dyDescent="0.3">
      <c r="A1726" s="9" t="s">
        <v>37</v>
      </c>
      <c r="B1726" s="10">
        <v>7.5</v>
      </c>
    </row>
    <row r="1727" spans="1:2" x14ac:dyDescent="0.3">
      <c r="A1727" s="7" t="s">
        <v>9373</v>
      </c>
      <c r="B1727" s="8">
        <v>7.1</v>
      </c>
    </row>
    <row r="1728" spans="1:2" x14ac:dyDescent="0.3">
      <c r="A1728" s="9" t="s">
        <v>37</v>
      </c>
      <c r="B1728" s="10">
        <v>6.9</v>
      </c>
    </row>
    <row r="1729" spans="1:2" x14ac:dyDescent="0.3">
      <c r="A1729" s="7" t="s">
        <v>37</v>
      </c>
      <c r="B1729" s="8">
        <v>8</v>
      </c>
    </row>
    <row r="1730" spans="1:2" x14ac:dyDescent="0.3">
      <c r="A1730" s="9" t="s">
        <v>37</v>
      </c>
      <c r="B1730" s="10">
        <v>8.1999999999999993</v>
      </c>
    </row>
    <row r="1731" spans="1:2" x14ac:dyDescent="0.3">
      <c r="A1731" s="7" t="s">
        <v>37</v>
      </c>
      <c r="B1731" s="8">
        <v>6.4</v>
      </c>
    </row>
    <row r="1732" spans="1:2" x14ac:dyDescent="0.3">
      <c r="A1732" s="9" t="s">
        <v>37</v>
      </c>
      <c r="B1732" s="10">
        <v>7.9</v>
      </c>
    </row>
    <row r="1733" spans="1:2" x14ac:dyDescent="0.3">
      <c r="A1733" s="7" t="s">
        <v>37</v>
      </c>
      <c r="B1733" s="8">
        <v>6.7</v>
      </c>
    </row>
    <row r="1734" spans="1:2" x14ac:dyDescent="0.3">
      <c r="A1734" s="9" t="s">
        <v>37</v>
      </c>
      <c r="B1734" s="10">
        <v>6.1</v>
      </c>
    </row>
    <row r="1735" spans="1:2" x14ac:dyDescent="0.3">
      <c r="A1735" s="7" t="s">
        <v>37</v>
      </c>
      <c r="B1735" s="8">
        <v>8.9</v>
      </c>
    </row>
    <row r="1736" spans="1:2" x14ac:dyDescent="0.3">
      <c r="A1736" s="9" t="s">
        <v>37</v>
      </c>
      <c r="B1736" s="10">
        <v>8.1</v>
      </c>
    </row>
    <row r="1737" spans="1:2" x14ac:dyDescent="0.3">
      <c r="A1737" s="7" t="s">
        <v>37</v>
      </c>
      <c r="B1737" s="8">
        <v>6.2</v>
      </c>
    </row>
    <row r="1738" spans="1:2" x14ac:dyDescent="0.3">
      <c r="A1738" s="9" t="s">
        <v>37</v>
      </c>
      <c r="B1738" s="10">
        <v>4.9000000000000004</v>
      </c>
    </row>
    <row r="1739" spans="1:2" x14ac:dyDescent="0.3">
      <c r="A1739" s="7" t="s">
        <v>37</v>
      </c>
      <c r="B1739" s="8">
        <v>5.8</v>
      </c>
    </row>
    <row r="1740" spans="1:2" x14ac:dyDescent="0.3">
      <c r="A1740" s="9" t="s">
        <v>37</v>
      </c>
      <c r="B1740" s="10">
        <v>6</v>
      </c>
    </row>
    <row r="1741" spans="1:2" x14ac:dyDescent="0.3">
      <c r="A1741" s="7" t="s">
        <v>37</v>
      </c>
      <c r="B1741" s="8">
        <v>7</v>
      </c>
    </row>
    <row r="1742" spans="1:2" x14ac:dyDescent="0.3">
      <c r="A1742" s="9" t="s">
        <v>37</v>
      </c>
      <c r="B1742" s="10">
        <v>6</v>
      </c>
    </row>
    <row r="1743" spans="1:2" x14ac:dyDescent="0.3">
      <c r="A1743" s="7" t="s">
        <v>37</v>
      </c>
      <c r="B1743" s="8">
        <v>7.9</v>
      </c>
    </row>
    <row r="1744" spans="1:2" x14ac:dyDescent="0.3">
      <c r="A1744" s="9" t="s">
        <v>37</v>
      </c>
      <c r="B1744" s="10">
        <v>8.1</v>
      </c>
    </row>
    <row r="1745" spans="1:2" x14ac:dyDescent="0.3">
      <c r="A1745" s="7" t="s">
        <v>37</v>
      </c>
      <c r="B1745" s="8">
        <v>6.2</v>
      </c>
    </row>
    <row r="1746" spans="1:2" x14ac:dyDescent="0.3">
      <c r="A1746" s="9" t="s">
        <v>37</v>
      </c>
      <c r="B1746" s="10">
        <v>6.7</v>
      </c>
    </row>
    <row r="1747" spans="1:2" x14ac:dyDescent="0.3">
      <c r="A1747" s="7" t="s">
        <v>37</v>
      </c>
      <c r="B1747" s="8">
        <v>7.3</v>
      </c>
    </row>
    <row r="1748" spans="1:2" x14ac:dyDescent="0.3">
      <c r="A1748" s="9" t="s">
        <v>37</v>
      </c>
      <c r="B1748" s="10">
        <v>4.5999999999999996</v>
      </c>
    </row>
    <row r="1749" spans="1:2" x14ac:dyDescent="0.3">
      <c r="A1749" s="7" t="s">
        <v>37</v>
      </c>
      <c r="B1749" s="8">
        <v>6.1</v>
      </c>
    </row>
    <row r="1750" spans="1:2" x14ac:dyDescent="0.3">
      <c r="A1750" s="9" t="s">
        <v>37</v>
      </c>
      <c r="B1750" s="10">
        <v>6.2</v>
      </c>
    </row>
    <row r="1751" spans="1:2" x14ac:dyDescent="0.3">
      <c r="A1751" s="7" t="s">
        <v>37</v>
      </c>
      <c r="B1751" s="8">
        <v>7.8</v>
      </c>
    </row>
    <row r="1752" spans="1:2" x14ac:dyDescent="0.3">
      <c r="A1752" s="9" t="s">
        <v>37</v>
      </c>
      <c r="B1752" s="10">
        <v>6.1</v>
      </c>
    </row>
    <row r="1753" spans="1:2" x14ac:dyDescent="0.3">
      <c r="A1753" s="7" t="s">
        <v>37</v>
      </c>
      <c r="B1753" s="8">
        <v>5.8</v>
      </c>
    </row>
    <row r="1754" spans="1:2" x14ac:dyDescent="0.3">
      <c r="A1754" s="9" t="s">
        <v>37</v>
      </c>
      <c r="B1754" s="10">
        <v>6.5</v>
      </c>
    </row>
    <row r="1755" spans="1:2" x14ac:dyDescent="0.3">
      <c r="A1755" s="7" t="s">
        <v>37</v>
      </c>
      <c r="B1755" s="8">
        <v>7.2</v>
      </c>
    </row>
    <row r="1756" spans="1:2" x14ac:dyDescent="0.3">
      <c r="A1756" s="9" t="s">
        <v>37</v>
      </c>
      <c r="B1756" s="10">
        <v>7.8</v>
      </c>
    </row>
    <row r="1757" spans="1:2" x14ac:dyDescent="0.3">
      <c r="A1757" s="7" t="s">
        <v>37</v>
      </c>
      <c r="B1757" s="8">
        <v>4.7</v>
      </c>
    </row>
    <row r="1758" spans="1:2" x14ac:dyDescent="0.3">
      <c r="A1758" s="9" t="s">
        <v>37</v>
      </c>
      <c r="B1758" s="10">
        <v>6.8</v>
      </c>
    </row>
    <row r="1759" spans="1:2" x14ac:dyDescent="0.3">
      <c r="A1759" s="7" t="s">
        <v>37</v>
      </c>
      <c r="B1759" s="8">
        <v>5.9</v>
      </c>
    </row>
    <row r="1760" spans="1:2" x14ac:dyDescent="0.3">
      <c r="A1760" s="9" t="s">
        <v>37</v>
      </c>
      <c r="B1760" s="10">
        <v>7.2</v>
      </c>
    </row>
    <row r="1761" spans="1:2" x14ac:dyDescent="0.3">
      <c r="A1761" s="7" t="s">
        <v>37</v>
      </c>
      <c r="B1761" s="8">
        <v>8.6999999999999993</v>
      </c>
    </row>
    <row r="1762" spans="1:2" x14ac:dyDescent="0.3">
      <c r="A1762" s="9" t="s">
        <v>37</v>
      </c>
      <c r="B1762" s="10">
        <v>5</v>
      </c>
    </row>
    <row r="1763" spans="1:2" x14ac:dyDescent="0.3">
      <c r="A1763" s="7" t="s">
        <v>37</v>
      </c>
      <c r="B1763" s="8">
        <v>6.6</v>
      </c>
    </row>
    <row r="1764" spans="1:2" x14ac:dyDescent="0.3">
      <c r="A1764" s="9" t="s">
        <v>37</v>
      </c>
      <c r="B1764" s="10">
        <v>8.3000000000000007</v>
      </c>
    </row>
    <row r="1765" spans="1:2" x14ac:dyDescent="0.3">
      <c r="A1765" s="7" t="s">
        <v>37</v>
      </c>
      <c r="B1765" s="8">
        <v>6.7</v>
      </c>
    </row>
    <row r="1766" spans="1:2" x14ac:dyDescent="0.3">
      <c r="A1766" s="9" t="s">
        <v>37</v>
      </c>
      <c r="B1766" s="10">
        <v>7.8</v>
      </c>
    </row>
    <row r="1767" spans="1:2" x14ac:dyDescent="0.3">
      <c r="A1767" s="7" t="s">
        <v>37</v>
      </c>
      <c r="B1767" s="8">
        <v>6.5</v>
      </c>
    </row>
    <row r="1768" spans="1:2" x14ac:dyDescent="0.3">
      <c r="A1768" s="9" t="s">
        <v>37</v>
      </c>
      <c r="B1768" s="10">
        <v>6.1</v>
      </c>
    </row>
    <row r="1769" spans="1:2" x14ac:dyDescent="0.3">
      <c r="A1769" s="7" t="s">
        <v>37</v>
      </c>
      <c r="B1769" s="8">
        <v>8.1</v>
      </c>
    </row>
    <row r="1770" spans="1:2" x14ac:dyDescent="0.3">
      <c r="A1770" s="9" t="s">
        <v>37</v>
      </c>
      <c r="B1770" s="10">
        <v>5.2</v>
      </c>
    </row>
    <row r="1771" spans="1:2" x14ac:dyDescent="0.3">
      <c r="A1771" s="7" t="s">
        <v>37</v>
      </c>
      <c r="B1771" s="8">
        <v>5.6</v>
      </c>
    </row>
    <row r="1772" spans="1:2" x14ac:dyDescent="0.3">
      <c r="A1772" s="9" t="s">
        <v>37</v>
      </c>
      <c r="B1772" s="10">
        <v>5.8</v>
      </c>
    </row>
    <row r="1773" spans="1:2" x14ac:dyDescent="0.3">
      <c r="A1773" s="7" t="s">
        <v>37</v>
      </c>
      <c r="B1773" s="8">
        <v>6.6</v>
      </c>
    </row>
    <row r="1774" spans="1:2" x14ac:dyDescent="0.3">
      <c r="A1774" s="9" t="s">
        <v>37</v>
      </c>
      <c r="B1774" s="10">
        <v>6.6</v>
      </c>
    </row>
    <row r="1775" spans="1:2" x14ac:dyDescent="0.3">
      <c r="A1775" s="7" t="s">
        <v>37</v>
      </c>
      <c r="B1775" s="8">
        <v>5.5</v>
      </c>
    </row>
    <row r="1776" spans="1:2" x14ac:dyDescent="0.3">
      <c r="A1776" s="9" t="s">
        <v>37</v>
      </c>
      <c r="B1776" s="10">
        <v>7</v>
      </c>
    </row>
    <row r="1777" spans="1:2" x14ac:dyDescent="0.3">
      <c r="A1777" s="7" t="s">
        <v>37</v>
      </c>
      <c r="B1777" s="8">
        <v>6.5</v>
      </c>
    </row>
    <row r="1778" spans="1:2" x14ac:dyDescent="0.3">
      <c r="A1778" s="9" t="s">
        <v>37</v>
      </c>
      <c r="B1778" s="10">
        <v>5.8</v>
      </c>
    </row>
    <row r="1779" spans="1:2" x14ac:dyDescent="0.3">
      <c r="A1779" s="7" t="s">
        <v>37</v>
      </c>
      <c r="B1779" s="8">
        <v>5.6</v>
      </c>
    </row>
    <row r="1780" spans="1:2" x14ac:dyDescent="0.3">
      <c r="A1780" s="9" t="s">
        <v>37</v>
      </c>
      <c r="B1780" s="10">
        <v>5.6</v>
      </c>
    </row>
    <row r="1781" spans="1:2" x14ac:dyDescent="0.3">
      <c r="A1781" s="7" t="s">
        <v>37</v>
      </c>
      <c r="B1781" s="8">
        <v>5.8</v>
      </c>
    </row>
    <row r="1782" spans="1:2" x14ac:dyDescent="0.3">
      <c r="A1782" s="9" t="s">
        <v>37</v>
      </c>
      <c r="B1782" s="10">
        <v>7.6</v>
      </c>
    </row>
    <row r="1783" spans="1:2" x14ac:dyDescent="0.3">
      <c r="A1783" s="7" t="s">
        <v>37</v>
      </c>
      <c r="B1783" s="8">
        <v>6.4</v>
      </c>
    </row>
    <row r="1784" spans="1:2" x14ac:dyDescent="0.3">
      <c r="A1784" s="9" t="s">
        <v>37</v>
      </c>
      <c r="B1784" s="10">
        <v>6.3</v>
      </c>
    </row>
    <row r="1785" spans="1:2" x14ac:dyDescent="0.3">
      <c r="A1785" s="7" t="s">
        <v>37</v>
      </c>
      <c r="B1785" s="8">
        <v>4.5999999999999996</v>
      </c>
    </row>
    <row r="1786" spans="1:2" x14ac:dyDescent="0.3">
      <c r="A1786" s="9" t="s">
        <v>37</v>
      </c>
      <c r="B1786" s="10">
        <v>6.5</v>
      </c>
    </row>
    <row r="1787" spans="1:2" x14ac:dyDescent="0.3">
      <c r="A1787" s="7" t="s">
        <v>37</v>
      </c>
      <c r="B1787" s="8">
        <v>7.5</v>
      </c>
    </row>
    <row r="1788" spans="1:2" x14ac:dyDescent="0.3">
      <c r="A1788" s="9" t="s">
        <v>37</v>
      </c>
      <c r="B1788" s="10">
        <v>7.5</v>
      </c>
    </row>
    <row r="1789" spans="1:2" x14ac:dyDescent="0.3">
      <c r="A1789" s="7" t="s">
        <v>37</v>
      </c>
      <c r="B1789" s="8">
        <v>5.3</v>
      </c>
    </row>
    <row r="1790" spans="1:2" x14ac:dyDescent="0.3">
      <c r="A1790" s="9" t="s">
        <v>37</v>
      </c>
      <c r="B1790" s="10">
        <v>7.5</v>
      </c>
    </row>
    <row r="1791" spans="1:2" x14ac:dyDescent="0.3">
      <c r="A1791" s="7" t="s">
        <v>37</v>
      </c>
      <c r="B1791" s="8">
        <v>3.3</v>
      </c>
    </row>
    <row r="1792" spans="1:2" x14ac:dyDescent="0.3">
      <c r="A1792" s="9" t="s">
        <v>37</v>
      </c>
      <c r="B1792" s="10">
        <v>3.5</v>
      </c>
    </row>
    <row r="1793" spans="1:2" x14ac:dyDescent="0.3">
      <c r="A1793" s="7" t="s">
        <v>37</v>
      </c>
      <c r="B1793" s="8">
        <v>9.3000000000000007</v>
      </c>
    </row>
    <row r="1794" spans="1:2" x14ac:dyDescent="0.3">
      <c r="A1794" s="9" t="s">
        <v>37</v>
      </c>
      <c r="B1794" s="10">
        <v>4.8</v>
      </c>
    </row>
    <row r="1795" spans="1:2" x14ac:dyDescent="0.3">
      <c r="A1795" s="7" t="s">
        <v>37</v>
      </c>
      <c r="B1795" s="8">
        <v>6.9</v>
      </c>
    </row>
    <row r="1796" spans="1:2" x14ac:dyDescent="0.3">
      <c r="A1796" s="9" t="s">
        <v>37</v>
      </c>
      <c r="B1796" s="10">
        <v>6</v>
      </c>
    </row>
    <row r="1797" spans="1:2" x14ac:dyDescent="0.3">
      <c r="A1797" s="7" t="s">
        <v>37</v>
      </c>
      <c r="B1797" s="8">
        <v>7.3</v>
      </c>
    </row>
    <row r="1798" spans="1:2" x14ac:dyDescent="0.3">
      <c r="A1798" s="9" t="s">
        <v>37</v>
      </c>
      <c r="B1798" s="10">
        <v>6.6</v>
      </c>
    </row>
    <row r="1799" spans="1:2" x14ac:dyDescent="0.3">
      <c r="A1799" s="7" t="s">
        <v>37</v>
      </c>
      <c r="B1799" s="8">
        <v>7.5</v>
      </c>
    </row>
    <row r="1800" spans="1:2" x14ac:dyDescent="0.3">
      <c r="A1800" s="9" t="s">
        <v>37</v>
      </c>
      <c r="B1800" s="10">
        <v>6.9</v>
      </c>
    </row>
    <row r="1801" spans="1:2" x14ac:dyDescent="0.3">
      <c r="A1801" s="7" t="s">
        <v>37</v>
      </c>
      <c r="B1801" s="8">
        <v>6.8</v>
      </c>
    </row>
    <row r="1802" spans="1:2" x14ac:dyDescent="0.3">
      <c r="A1802" s="9" t="s">
        <v>37</v>
      </c>
      <c r="B1802" s="10">
        <v>6.3</v>
      </c>
    </row>
    <row r="1803" spans="1:2" x14ac:dyDescent="0.3">
      <c r="A1803" s="7" t="s">
        <v>37</v>
      </c>
      <c r="B1803" s="8">
        <v>6.4</v>
      </c>
    </row>
    <row r="1804" spans="1:2" x14ac:dyDescent="0.3">
      <c r="A1804" s="9" t="s">
        <v>37</v>
      </c>
      <c r="B1804" s="10">
        <v>5.6</v>
      </c>
    </row>
    <row r="1805" spans="1:2" x14ac:dyDescent="0.3">
      <c r="A1805" s="7" t="s">
        <v>37</v>
      </c>
      <c r="B1805" s="8">
        <v>6.3</v>
      </c>
    </row>
    <row r="1806" spans="1:2" x14ac:dyDescent="0.3">
      <c r="A1806" s="9" t="s">
        <v>37</v>
      </c>
      <c r="B1806" s="10">
        <v>7.3</v>
      </c>
    </row>
    <row r="1807" spans="1:2" x14ac:dyDescent="0.3">
      <c r="A1807" s="7" t="s">
        <v>37</v>
      </c>
      <c r="B1807" s="8">
        <v>6.6</v>
      </c>
    </row>
    <row r="1808" spans="1:2" x14ac:dyDescent="0.3">
      <c r="A1808" s="9" t="s">
        <v>37</v>
      </c>
      <c r="B1808" s="10">
        <v>4.5999999999999996</v>
      </c>
    </row>
    <row r="1809" spans="1:2" x14ac:dyDescent="0.3">
      <c r="A1809" s="7" t="s">
        <v>37</v>
      </c>
      <c r="B1809" s="8">
        <v>5.0999999999999996</v>
      </c>
    </row>
    <row r="1810" spans="1:2" x14ac:dyDescent="0.3">
      <c r="A1810" s="9" t="s">
        <v>37</v>
      </c>
      <c r="B1810" s="10">
        <v>5.6</v>
      </c>
    </row>
    <row r="1811" spans="1:2" x14ac:dyDescent="0.3">
      <c r="A1811" s="7" t="s">
        <v>9795</v>
      </c>
      <c r="B1811" s="8">
        <v>5.3</v>
      </c>
    </row>
    <row r="1812" spans="1:2" x14ac:dyDescent="0.3">
      <c r="A1812" s="9" t="s">
        <v>37</v>
      </c>
      <c r="B1812" s="10">
        <v>5.6</v>
      </c>
    </row>
    <row r="1813" spans="1:2" x14ac:dyDescent="0.3">
      <c r="A1813" s="7" t="s">
        <v>37</v>
      </c>
      <c r="B1813" s="8">
        <v>5.9</v>
      </c>
    </row>
    <row r="1814" spans="1:2" x14ac:dyDescent="0.3">
      <c r="A1814" s="9" t="s">
        <v>37</v>
      </c>
      <c r="B1814" s="10">
        <v>4.7</v>
      </c>
    </row>
    <row r="1815" spans="1:2" x14ac:dyDescent="0.3">
      <c r="A1815" s="7" t="s">
        <v>37</v>
      </c>
      <c r="B1815" s="8">
        <v>4.8</v>
      </c>
    </row>
    <row r="1816" spans="1:2" x14ac:dyDescent="0.3">
      <c r="A1816" s="9" t="s">
        <v>37</v>
      </c>
      <c r="B1816" s="10">
        <v>6.8</v>
      </c>
    </row>
    <row r="1817" spans="1:2" x14ac:dyDescent="0.3">
      <c r="A1817" s="7" t="s">
        <v>37</v>
      </c>
      <c r="B1817" s="8">
        <v>5.4</v>
      </c>
    </row>
    <row r="1818" spans="1:2" x14ac:dyDescent="0.3">
      <c r="A1818" s="9" t="s">
        <v>37</v>
      </c>
      <c r="B1818" s="10">
        <v>5.0999999999999996</v>
      </c>
    </row>
    <row r="1819" spans="1:2" x14ac:dyDescent="0.3">
      <c r="A1819" s="7" t="s">
        <v>37</v>
      </c>
      <c r="B1819" s="8">
        <v>7</v>
      </c>
    </row>
    <row r="1820" spans="1:2" x14ac:dyDescent="0.3">
      <c r="A1820" s="9" t="s">
        <v>37</v>
      </c>
      <c r="B1820" s="10">
        <v>4</v>
      </c>
    </row>
    <row r="1821" spans="1:2" x14ac:dyDescent="0.3">
      <c r="A1821" s="7" t="s">
        <v>37</v>
      </c>
      <c r="B1821" s="8">
        <v>7.3</v>
      </c>
    </row>
    <row r="1822" spans="1:2" x14ac:dyDescent="0.3">
      <c r="A1822" s="9" t="s">
        <v>37</v>
      </c>
      <c r="B1822" s="10">
        <v>6.8</v>
      </c>
    </row>
    <row r="1823" spans="1:2" x14ac:dyDescent="0.3">
      <c r="A1823" s="7" t="s">
        <v>37</v>
      </c>
      <c r="B1823" s="8">
        <v>7</v>
      </c>
    </row>
    <row r="1824" spans="1:2" x14ac:dyDescent="0.3">
      <c r="A1824" s="9" t="s">
        <v>37</v>
      </c>
      <c r="B1824" s="10">
        <v>7.1</v>
      </c>
    </row>
    <row r="1825" spans="1:2" x14ac:dyDescent="0.3">
      <c r="A1825" s="7" t="s">
        <v>37</v>
      </c>
      <c r="B1825" s="8">
        <v>6.9</v>
      </c>
    </row>
    <row r="1826" spans="1:2" x14ac:dyDescent="0.3">
      <c r="A1826" s="9" t="s">
        <v>37</v>
      </c>
      <c r="B1826" s="10">
        <v>7.3</v>
      </c>
    </row>
    <row r="1827" spans="1:2" x14ac:dyDescent="0.3">
      <c r="A1827" s="7" t="s">
        <v>37</v>
      </c>
      <c r="B1827" s="8">
        <v>8.1999999999999993</v>
      </c>
    </row>
    <row r="1828" spans="1:2" x14ac:dyDescent="0.3">
      <c r="A1828" s="9" t="s">
        <v>37</v>
      </c>
      <c r="B1828" s="10">
        <v>7.1</v>
      </c>
    </row>
    <row r="1829" spans="1:2" x14ac:dyDescent="0.3">
      <c r="A1829" s="7" t="s">
        <v>37</v>
      </c>
      <c r="B1829" s="8">
        <v>7.7</v>
      </c>
    </row>
    <row r="1830" spans="1:2" x14ac:dyDescent="0.3">
      <c r="A1830" s="9" t="s">
        <v>37</v>
      </c>
      <c r="B1830" s="10">
        <v>6.5</v>
      </c>
    </row>
    <row r="1831" spans="1:2" x14ac:dyDescent="0.3">
      <c r="A1831" s="7" t="s">
        <v>37</v>
      </c>
      <c r="B1831" s="8">
        <v>4.9000000000000004</v>
      </c>
    </row>
    <row r="1832" spans="1:2" x14ac:dyDescent="0.3">
      <c r="A1832" s="9" t="s">
        <v>37</v>
      </c>
      <c r="B1832" s="10">
        <v>6.4</v>
      </c>
    </row>
    <row r="1833" spans="1:2" x14ac:dyDescent="0.3">
      <c r="A1833" s="7" t="s">
        <v>37</v>
      </c>
      <c r="B1833" s="8">
        <v>5.9</v>
      </c>
    </row>
    <row r="1834" spans="1:2" x14ac:dyDescent="0.3">
      <c r="A1834" s="9" t="s">
        <v>37</v>
      </c>
      <c r="B1834" s="10">
        <v>6.2</v>
      </c>
    </row>
    <row r="1835" spans="1:2" x14ac:dyDescent="0.3">
      <c r="A1835" s="7" t="s">
        <v>37</v>
      </c>
      <c r="B1835" s="8">
        <v>5.8</v>
      </c>
    </row>
    <row r="1836" spans="1:2" x14ac:dyDescent="0.3">
      <c r="A1836" s="9" t="s">
        <v>37</v>
      </c>
      <c r="B1836" s="10">
        <v>6.7</v>
      </c>
    </row>
    <row r="1837" spans="1:2" x14ac:dyDescent="0.3">
      <c r="A1837" s="7" t="s">
        <v>37</v>
      </c>
      <c r="B1837" s="8">
        <v>5.9</v>
      </c>
    </row>
    <row r="1838" spans="1:2" x14ac:dyDescent="0.3">
      <c r="A1838" s="9" t="s">
        <v>37</v>
      </c>
      <c r="B1838" s="10">
        <v>7.3</v>
      </c>
    </row>
    <row r="1839" spans="1:2" x14ac:dyDescent="0.3">
      <c r="A1839" s="7" t="s">
        <v>37</v>
      </c>
      <c r="B1839" s="8">
        <v>4.0999999999999996</v>
      </c>
    </row>
    <row r="1840" spans="1:2" x14ac:dyDescent="0.3">
      <c r="A1840" s="9" t="s">
        <v>37</v>
      </c>
      <c r="B1840" s="10">
        <v>4.9000000000000004</v>
      </c>
    </row>
    <row r="1841" spans="1:2" x14ac:dyDescent="0.3">
      <c r="A1841" s="7" t="s">
        <v>37</v>
      </c>
      <c r="B1841" s="8">
        <v>7.9</v>
      </c>
    </row>
    <row r="1842" spans="1:2" x14ac:dyDescent="0.3">
      <c r="A1842" s="9" t="s">
        <v>37</v>
      </c>
      <c r="B1842" s="10">
        <v>5.2</v>
      </c>
    </row>
    <row r="1843" spans="1:2" x14ac:dyDescent="0.3">
      <c r="A1843" s="7" t="s">
        <v>37</v>
      </c>
      <c r="B1843" s="8">
        <v>4.0999999999999996</v>
      </c>
    </row>
    <row r="1844" spans="1:2" x14ac:dyDescent="0.3">
      <c r="A1844" s="9" t="s">
        <v>37</v>
      </c>
      <c r="B1844" s="10">
        <v>6.6</v>
      </c>
    </row>
    <row r="1845" spans="1:2" x14ac:dyDescent="0.3">
      <c r="A1845" s="7" t="s">
        <v>37</v>
      </c>
      <c r="B1845" s="8">
        <v>2.9</v>
      </c>
    </row>
    <row r="1846" spans="1:2" x14ac:dyDescent="0.3">
      <c r="A1846" s="9" t="s">
        <v>37</v>
      </c>
      <c r="B1846" s="10">
        <v>6.5</v>
      </c>
    </row>
    <row r="1847" spans="1:2" x14ac:dyDescent="0.3">
      <c r="A1847" s="7" t="s">
        <v>37</v>
      </c>
      <c r="B1847" s="8">
        <v>7.2</v>
      </c>
    </row>
    <row r="1848" spans="1:2" x14ac:dyDescent="0.3">
      <c r="A1848" s="9" t="s">
        <v>37</v>
      </c>
      <c r="B1848" s="10">
        <v>6.8</v>
      </c>
    </row>
    <row r="1849" spans="1:2" x14ac:dyDescent="0.3">
      <c r="A1849" s="7" t="s">
        <v>37</v>
      </c>
      <c r="B1849" s="8">
        <v>7.8</v>
      </c>
    </row>
    <row r="1850" spans="1:2" x14ac:dyDescent="0.3">
      <c r="A1850" s="9" t="s">
        <v>37</v>
      </c>
      <c r="B1850" s="10">
        <v>6.7</v>
      </c>
    </row>
    <row r="1851" spans="1:2" x14ac:dyDescent="0.3">
      <c r="A1851" s="7" t="s">
        <v>1464</v>
      </c>
      <c r="B1851" s="8">
        <v>7.1</v>
      </c>
    </row>
    <row r="1852" spans="1:2" x14ac:dyDescent="0.3">
      <c r="A1852" s="9" t="s">
        <v>37</v>
      </c>
      <c r="B1852" s="10">
        <v>5.7</v>
      </c>
    </row>
    <row r="1853" spans="1:2" x14ac:dyDescent="0.3">
      <c r="A1853" s="7" t="s">
        <v>37</v>
      </c>
      <c r="B1853" s="8">
        <v>5.3</v>
      </c>
    </row>
    <row r="1854" spans="1:2" x14ac:dyDescent="0.3">
      <c r="A1854" s="9" t="s">
        <v>7241</v>
      </c>
      <c r="B1854" s="10">
        <v>6.5</v>
      </c>
    </row>
    <row r="1855" spans="1:2" x14ac:dyDescent="0.3">
      <c r="A1855" s="7" t="s">
        <v>37</v>
      </c>
      <c r="B1855" s="8">
        <v>7.7</v>
      </c>
    </row>
    <row r="1856" spans="1:2" x14ac:dyDescent="0.3">
      <c r="A1856" s="9" t="s">
        <v>37</v>
      </c>
      <c r="B1856" s="10">
        <v>6.1</v>
      </c>
    </row>
    <row r="1857" spans="1:2" x14ac:dyDescent="0.3">
      <c r="A1857" s="7" t="s">
        <v>37</v>
      </c>
      <c r="B1857" s="8">
        <v>7.3</v>
      </c>
    </row>
    <row r="1858" spans="1:2" x14ac:dyDescent="0.3">
      <c r="A1858" s="9" t="s">
        <v>37</v>
      </c>
      <c r="B1858" s="10">
        <v>7.2</v>
      </c>
    </row>
    <row r="1859" spans="1:2" x14ac:dyDescent="0.3">
      <c r="A1859" s="7" t="s">
        <v>37</v>
      </c>
      <c r="B1859" s="8">
        <v>6.1</v>
      </c>
    </row>
    <row r="1860" spans="1:2" x14ac:dyDescent="0.3">
      <c r="A1860" s="9" t="s">
        <v>37</v>
      </c>
      <c r="B1860" s="10">
        <v>5.8</v>
      </c>
    </row>
    <row r="1861" spans="1:2" x14ac:dyDescent="0.3">
      <c r="A1861" s="7" t="s">
        <v>37</v>
      </c>
      <c r="B1861" s="8">
        <v>5.7</v>
      </c>
    </row>
    <row r="1862" spans="1:2" x14ac:dyDescent="0.3">
      <c r="A1862" s="9" t="s">
        <v>37</v>
      </c>
      <c r="B1862" s="10">
        <v>6.7</v>
      </c>
    </row>
    <row r="1863" spans="1:2" x14ac:dyDescent="0.3">
      <c r="A1863" s="7" t="s">
        <v>37</v>
      </c>
      <c r="B1863" s="8">
        <v>6.5</v>
      </c>
    </row>
    <row r="1864" spans="1:2" x14ac:dyDescent="0.3">
      <c r="A1864" s="9" t="s">
        <v>37</v>
      </c>
      <c r="B1864" s="10">
        <v>7.2</v>
      </c>
    </row>
    <row r="1865" spans="1:2" x14ac:dyDescent="0.3">
      <c r="A1865" s="7" t="s">
        <v>37</v>
      </c>
      <c r="B1865" s="8">
        <v>7.6</v>
      </c>
    </row>
    <row r="1866" spans="1:2" x14ac:dyDescent="0.3">
      <c r="A1866" s="9" t="s">
        <v>37</v>
      </c>
      <c r="B1866" s="10">
        <v>4.5999999999999996</v>
      </c>
    </row>
    <row r="1867" spans="1:2" x14ac:dyDescent="0.3">
      <c r="A1867" s="7" t="s">
        <v>37</v>
      </c>
      <c r="B1867" s="8">
        <v>6.9</v>
      </c>
    </row>
    <row r="1868" spans="1:2" x14ac:dyDescent="0.3">
      <c r="A1868" s="9" t="s">
        <v>37</v>
      </c>
      <c r="B1868" s="10">
        <v>6.6</v>
      </c>
    </row>
    <row r="1869" spans="1:2" x14ac:dyDescent="0.3">
      <c r="A1869" s="7" t="s">
        <v>37</v>
      </c>
      <c r="B1869" s="8">
        <v>6.3</v>
      </c>
    </row>
    <row r="1870" spans="1:2" x14ac:dyDescent="0.3">
      <c r="A1870" s="9" t="s">
        <v>37</v>
      </c>
      <c r="B1870" s="10">
        <v>6.2</v>
      </c>
    </row>
    <row r="1871" spans="1:2" x14ac:dyDescent="0.3">
      <c r="A1871" s="7" t="s">
        <v>37</v>
      </c>
      <c r="B1871" s="8">
        <v>5.3</v>
      </c>
    </row>
    <row r="1872" spans="1:2" x14ac:dyDescent="0.3">
      <c r="A1872" s="9" t="s">
        <v>37</v>
      </c>
      <c r="B1872" s="10">
        <v>7.3</v>
      </c>
    </row>
    <row r="1873" spans="1:2" x14ac:dyDescent="0.3">
      <c r="A1873" s="7" t="s">
        <v>37</v>
      </c>
      <c r="B1873" s="8">
        <v>5.6</v>
      </c>
    </row>
    <row r="1874" spans="1:2" x14ac:dyDescent="0.3">
      <c r="A1874" s="9" t="s">
        <v>37</v>
      </c>
      <c r="B1874" s="10">
        <v>6.2</v>
      </c>
    </row>
    <row r="1875" spans="1:2" x14ac:dyDescent="0.3">
      <c r="A1875" s="7" t="s">
        <v>37</v>
      </c>
      <c r="B1875" s="8">
        <v>5.2</v>
      </c>
    </row>
    <row r="1876" spans="1:2" x14ac:dyDescent="0.3">
      <c r="A1876" s="9" t="s">
        <v>37</v>
      </c>
      <c r="B1876" s="10">
        <v>5.3</v>
      </c>
    </row>
    <row r="1877" spans="1:2" x14ac:dyDescent="0.3">
      <c r="A1877" s="7" t="s">
        <v>37</v>
      </c>
      <c r="B1877" s="8">
        <v>5.4</v>
      </c>
    </row>
    <row r="1878" spans="1:2" x14ac:dyDescent="0.3">
      <c r="A1878" s="9" t="s">
        <v>37</v>
      </c>
      <c r="B1878" s="10">
        <v>4.9000000000000004</v>
      </c>
    </row>
    <row r="1879" spans="1:2" x14ac:dyDescent="0.3">
      <c r="A1879" s="7" t="s">
        <v>37</v>
      </c>
      <c r="B1879" s="8">
        <v>5.5</v>
      </c>
    </row>
    <row r="1880" spans="1:2" x14ac:dyDescent="0.3">
      <c r="A1880" s="9" t="s">
        <v>37</v>
      </c>
      <c r="B1880" s="10">
        <v>6.7</v>
      </c>
    </row>
    <row r="1881" spans="1:2" x14ac:dyDescent="0.3">
      <c r="A1881" s="7" t="s">
        <v>37</v>
      </c>
      <c r="B1881" s="8">
        <v>3.9</v>
      </c>
    </row>
    <row r="1882" spans="1:2" x14ac:dyDescent="0.3">
      <c r="A1882" s="9" t="s">
        <v>37</v>
      </c>
      <c r="B1882" s="10">
        <v>7.2</v>
      </c>
    </row>
    <row r="1883" spans="1:2" x14ac:dyDescent="0.3">
      <c r="A1883" s="7" t="s">
        <v>37</v>
      </c>
      <c r="B1883" s="8">
        <v>5.0999999999999996</v>
      </c>
    </row>
    <row r="1884" spans="1:2" x14ac:dyDescent="0.3">
      <c r="A1884" s="9" t="s">
        <v>37</v>
      </c>
      <c r="B1884" s="10">
        <v>6.5</v>
      </c>
    </row>
    <row r="1885" spans="1:2" x14ac:dyDescent="0.3">
      <c r="A1885" s="7" t="s">
        <v>676</v>
      </c>
      <c r="B1885" s="8">
        <v>8.1999999999999993</v>
      </c>
    </row>
    <row r="1886" spans="1:2" x14ac:dyDescent="0.3">
      <c r="A1886" s="9" t="s">
        <v>37</v>
      </c>
      <c r="B1886" s="10">
        <v>7.7</v>
      </c>
    </row>
    <row r="1887" spans="1:2" x14ac:dyDescent="0.3">
      <c r="A1887" s="7" t="s">
        <v>37</v>
      </c>
      <c r="B1887" s="8">
        <v>6.1</v>
      </c>
    </row>
    <row r="1888" spans="1:2" x14ac:dyDescent="0.3">
      <c r="A1888" s="9" t="s">
        <v>37</v>
      </c>
      <c r="B1888" s="10">
        <v>8.8000000000000007</v>
      </c>
    </row>
    <row r="1889" spans="1:2" x14ac:dyDescent="0.3">
      <c r="A1889" s="7" t="s">
        <v>37</v>
      </c>
      <c r="B1889" s="8">
        <v>6.8</v>
      </c>
    </row>
    <row r="1890" spans="1:2" x14ac:dyDescent="0.3">
      <c r="A1890" s="9" t="s">
        <v>37</v>
      </c>
      <c r="B1890" s="10">
        <v>6.8</v>
      </c>
    </row>
    <row r="1891" spans="1:2" x14ac:dyDescent="0.3">
      <c r="A1891" s="7" t="s">
        <v>37</v>
      </c>
      <c r="B1891" s="8">
        <v>6.7</v>
      </c>
    </row>
    <row r="1892" spans="1:2" x14ac:dyDescent="0.3">
      <c r="A1892" s="9" t="s">
        <v>37</v>
      </c>
      <c r="B1892" s="10">
        <v>7.1</v>
      </c>
    </row>
    <row r="1893" spans="1:2" x14ac:dyDescent="0.3">
      <c r="A1893" s="7" t="s">
        <v>37</v>
      </c>
      <c r="B1893" s="8">
        <v>7.1</v>
      </c>
    </row>
    <row r="1894" spans="1:2" x14ac:dyDescent="0.3">
      <c r="A1894" s="9" t="s">
        <v>37</v>
      </c>
      <c r="B1894" s="10">
        <v>6.1</v>
      </c>
    </row>
    <row r="1895" spans="1:2" x14ac:dyDescent="0.3">
      <c r="A1895" s="7" t="s">
        <v>37</v>
      </c>
      <c r="B1895" s="8">
        <v>8</v>
      </c>
    </row>
    <row r="1896" spans="1:2" x14ac:dyDescent="0.3">
      <c r="A1896" s="9" t="s">
        <v>37</v>
      </c>
      <c r="B1896" s="10">
        <v>6.6</v>
      </c>
    </row>
    <row r="1897" spans="1:2" x14ac:dyDescent="0.3">
      <c r="A1897" s="7" t="s">
        <v>37</v>
      </c>
      <c r="B1897" s="8">
        <v>5.4</v>
      </c>
    </row>
    <row r="1898" spans="1:2" x14ac:dyDescent="0.3">
      <c r="A1898" s="9" t="s">
        <v>37</v>
      </c>
      <c r="B1898" s="10">
        <v>6.1</v>
      </c>
    </row>
    <row r="1899" spans="1:2" x14ac:dyDescent="0.3">
      <c r="A1899" s="7" t="s">
        <v>37</v>
      </c>
      <c r="B1899" s="8">
        <v>5.6</v>
      </c>
    </row>
    <row r="1900" spans="1:2" x14ac:dyDescent="0.3">
      <c r="A1900" s="9" t="s">
        <v>37</v>
      </c>
      <c r="B1900" s="10">
        <v>5.8</v>
      </c>
    </row>
    <row r="1901" spans="1:2" x14ac:dyDescent="0.3">
      <c r="A1901" s="7" t="s">
        <v>37</v>
      </c>
      <c r="B1901" s="8">
        <v>2.8</v>
      </c>
    </row>
    <row r="1902" spans="1:2" x14ac:dyDescent="0.3">
      <c r="A1902" s="9" t="s">
        <v>37</v>
      </c>
      <c r="B1902" s="10">
        <v>6.7</v>
      </c>
    </row>
    <row r="1903" spans="1:2" x14ac:dyDescent="0.3">
      <c r="A1903" s="7" t="s">
        <v>37</v>
      </c>
      <c r="B1903" s="8">
        <v>5.0999999999999996</v>
      </c>
    </row>
    <row r="1904" spans="1:2" x14ac:dyDescent="0.3">
      <c r="A1904" s="9" t="s">
        <v>37</v>
      </c>
      <c r="B1904" s="10">
        <v>7.2</v>
      </c>
    </row>
    <row r="1905" spans="1:2" x14ac:dyDescent="0.3">
      <c r="A1905" s="7" t="s">
        <v>37</v>
      </c>
      <c r="B1905" s="8">
        <v>6</v>
      </c>
    </row>
    <row r="1906" spans="1:2" x14ac:dyDescent="0.3">
      <c r="A1906" s="9" t="s">
        <v>1464</v>
      </c>
      <c r="B1906" s="10">
        <v>6.7</v>
      </c>
    </row>
    <row r="1907" spans="1:2" x14ac:dyDescent="0.3">
      <c r="A1907" s="7" t="s">
        <v>37</v>
      </c>
      <c r="B1907" s="8">
        <v>6.2</v>
      </c>
    </row>
    <row r="1908" spans="1:2" x14ac:dyDescent="0.3">
      <c r="A1908" s="9" t="s">
        <v>37</v>
      </c>
      <c r="B1908" s="10">
        <v>6.2</v>
      </c>
    </row>
    <row r="1909" spans="1:2" x14ac:dyDescent="0.3">
      <c r="A1909" s="7" t="s">
        <v>37</v>
      </c>
      <c r="B1909" s="8">
        <v>6.8</v>
      </c>
    </row>
    <row r="1910" spans="1:2" x14ac:dyDescent="0.3">
      <c r="A1910" s="9" t="s">
        <v>37</v>
      </c>
      <c r="B1910" s="10">
        <v>7.1</v>
      </c>
    </row>
    <row r="1911" spans="1:2" x14ac:dyDescent="0.3">
      <c r="A1911" s="7" t="s">
        <v>37</v>
      </c>
      <c r="B1911" s="8">
        <v>7.1</v>
      </c>
    </row>
    <row r="1912" spans="1:2" x14ac:dyDescent="0.3">
      <c r="A1912" s="9" t="s">
        <v>37</v>
      </c>
      <c r="B1912" s="10">
        <v>7</v>
      </c>
    </row>
    <row r="1913" spans="1:2" x14ac:dyDescent="0.3">
      <c r="A1913" s="7" t="s">
        <v>37</v>
      </c>
      <c r="B1913" s="8">
        <v>7.1</v>
      </c>
    </row>
    <row r="1914" spans="1:2" x14ac:dyDescent="0.3">
      <c r="A1914" s="9" t="s">
        <v>37</v>
      </c>
      <c r="B1914" s="10">
        <v>6.4</v>
      </c>
    </row>
    <row r="1915" spans="1:2" x14ac:dyDescent="0.3">
      <c r="A1915" s="7" t="s">
        <v>37</v>
      </c>
      <c r="B1915" s="8">
        <v>7</v>
      </c>
    </row>
    <row r="1916" spans="1:2" x14ac:dyDescent="0.3">
      <c r="A1916" s="9" t="s">
        <v>37</v>
      </c>
      <c r="B1916" s="10">
        <v>6.2</v>
      </c>
    </row>
    <row r="1917" spans="1:2" x14ac:dyDescent="0.3">
      <c r="A1917" s="7" t="s">
        <v>37</v>
      </c>
      <c r="B1917" s="8">
        <v>7.5</v>
      </c>
    </row>
    <row r="1918" spans="1:2" x14ac:dyDescent="0.3">
      <c r="A1918" s="9" t="s">
        <v>37</v>
      </c>
      <c r="B1918" s="10">
        <v>4.8</v>
      </c>
    </row>
    <row r="1919" spans="1:2" x14ac:dyDescent="0.3">
      <c r="A1919" s="7" t="s">
        <v>37</v>
      </c>
      <c r="B1919" s="8">
        <v>7.3</v>
      </c>
    </row>
    <row r="1920" spans="1:2" x14ac:dyDescent="0.3">
      <c r="A1920" s="9" t="s">
        <v>37</v>
      </c>
      <c r="B1920" s="10">
        <v>5.8</v>
      </c>
    </row>
    <row r="1921" spans="1:2" x14ac:dyDescent="0.3">
      <c r="A1921" s="7" t="s">
        <v>37</v>
      </c>
      <c r="B1921" s="8">
        <v>7.6</v>
      </c>
    </row>
    <row r="1922" spans="1:2" x14ac:dyDescent="0.3">
      <c r="A1922" s="9" t="s">
        <v>37</v>
      </c>
      <c r="B1922" s="10">
        <v>5.6</v>
      </c>
    </row>
    <row r="1923" spans="1:2" x14ac:dyDescent="0.3">
      <c r="A1923" s="7" t="s">
        <v>37</v>
      </c>
      <c r="B1923" s="8">
        <v>7</v>
      </c>
    </row>
    <row r="1924" spans="1:2" x14ac:dyDescent="0.3">
      <c r="A1924" s="9" t="s">
        <v>37</v>
      </c>
      <c r="B1924" s="10">
        <v>6.6</v>
      </c>
    </row>
    <row r="1925" spans="1:2" x14ac:dyDescent="0.3">
      <c r="A1925" s="7" t="s">
        <v>37</v>
      </c>
      <c r="B1925" s="8">
        <v>6.5</v>
      </c>
    </row>
    <row r="1926" spans="1:2" x14ac:dyDescent="0.3">
      <c r="A1926" s="9" t="s">
        <v>37</v>
      </c>
      <c r="B1926" s="10">
        <v>7.4</v>
      </c>
    </row>
    <row r="1927" spans="1:2" x14ac:dyDescent="0.3">
      <c r="A1927" s="7" t="s">
        <v>37</v>
      </c>
      <c r="B1927" s="8">
        <v>4.5999999999999996</v>
      </c>
    </row>
    <row r="1928" spans="1:2" x14ac:dyDescent="0.3">
      <c r="A1928" s="9" t="s">
        <v>37</v>
      </c>
      <c r="B1928" s="10">
        <v>6.4</v>
      </c>
    </row>
    <row r="1929" spans="1:2" x14ac:dyDescent="0.3">
      <c r="A1929" s="7" t="s">
        <v>37</v>
      </c>
      <c r="B1929" s="8">
        <v>5.9</v>
      </c>
    </row>
    <row r="1930" spans="1:2" x14ac:dyDescent="0.3">
      <c r="A1930" s="9" t="s">
        <v>37</v>
      </c>
      <c r="B1930" s="10">
        <v>6.4</v>
      </c>
    </row>
    <row r="1931" spans="1:2" x14ac:dyDescent="0.3">
      <c r="A1931" s="7" t="s">
        <v>37</v>
      </c>
      <c r="B1931" s="8">
        <v>6.6</v>
      </c>
    </row>
    <row r="1932" spans="1:2" x14ac:dyDescent="0.3">
      <c r="A1932" s="9" t="s">
        <v>37</v>
      </c>
      <c r="B1932" s="10">
        <v>6.9</v>
      </c>
    </row>
    <row r="1933" spans="1:2" x14ac:dyDescent="0.3">
      <c r="A1933" s="7" t="s">
        <v>37</v>
      </c>
      <c r="B1933" s="8">
        <v>5.8</v>
      </c>
    </row>
    <row r="1934" spans="1:2" x14ac:dyDescent="0.3">
      <c r="A1934" s="9" t="s">
        <v>37</v>
      </c>
      <c r="B1934" s="10">
        <v>6.4</v>
      </c>
    </row>
    <row r="1935" spans="1:2" x14ac:dyDescent="0.3">
      <c r="A1935" s="7" t="s">
        <v>37</v>
      </c>
      <c r="B1935" s="8">
        <v>5.3</v>
      </c>
    </row>
    <row r="1936" spans="1:2" x14ac:dyDescent="0.3">
      <c r="A1936" s="9" t="s">
        <v>37</v>
      </c>
      <c r="B1936" s="10">
        <v>6.5</v>
      </c>
    </row>
    <row r="1937" spans="1:2" x14ac:dyDescent="0.3">
      <c r="A1937" s="7" t="s">
        <v>37</v>
      </c>
      <c r="B1937" s="8">
        <v>5.7</v>
      </c>
    </row>
    <row r="1938" spans="1:2" x14ac:dyDescent="0.3">
      <c r="A1938" s="9" t="s">
        <v>37</v>
      </c>
      <c r="B1938" s="10">
        <v>6.7</v>
      </c>
    </row>
    <row r="1939" spans="1:2" x14ac:dyDescent="0.3">
      <c r="A1939" s="7" t="s">
        <v>37</v>
      </c>
      <c r="B1939" s="8">
        <v>3.9</v>
      </c>
    </row>
    <row r="1940" spans="1:2" x14ac:dyDescent="0.3">
      <c r="A1940" s="9" t="s">
        <v>37</v>
      </c>
      <c r="B1940" s="10">
        <v>4.0999999999999996</v>
      </c>
    </row>
    <row r="1941" spans="1:2" x14ac:dyDescent="0.3">
      <c r="A1941" s="7" t="s">
        <v>37</v>
      </c>
      <c r="B1941" s="8">
        <v>6.2</v>
      </c>
    </row>
    <row r="1942" spans="1:2" x14ac:dyDescent="0.3">
      <c r="A1942" s="9" t="s">
        <v>37</v>
      </c>
      <c r="B1942" s="10">
        <v>3.8</v>
      </c>
    </row>
    <row r="1943" spans="1:2" x14ac:dyDescent="0.3">
      <c r="A1943" s="7" t="s">
        <v>37</v>
      </c>
      <c r="B1943" s="8">
        <v>5.0999999999999996</v>
      </c>
    </row>
    <row r="1944" spans="1:2" x14ac:dyDescent="0.3">
      <c r="A1944" s="9" t="s">
        <v>10490</v>
      </c>
      <c r="B1944" s="10">
        <v>7.8</v>
      </c>
    </row>
    <row r="1945" spans="1:2" x14ac:dyDescent="0.3">
      <c r="A1945" s="7" t="s">
        <v>1464</v>
      </c>
      <c r="B1945" s="8">
        <v>7.8</v>
      </c>
    </row>
    <row r="1946" spans="1:2" x14ac:dyDescent="0.3">
      <c r="A1946" s="9" t="s">
        <v>37</v>
      </c>
      <c r="B1946" s="10">
        <v>6.1</v>
      </c>
    </row>
    <row r="1947" spans="1:2" x14ac:dyDescent="0.3">
      <c r="A1947" s="7" t="s">
        <v>37</v>
      </c>
      <c r="B1947" s="8">
        <v>5.8</v>
      </c>
    </row>
    <row r="1948" spans="1:2" x14ac:dyDescent="0.3">
      <c r="A1948" s="9" t="s">
        <v>37</v>
      </c>
      <c r="B1948" s="10">
        <v>6.3</v>
      </c>
    </row>
    <row r="1949" spans="1:2" x14ac:dyDescent="0.3">
      <c r="A1949" s="7" t="s">
        <v>37</v>
      </c>
      <c r="B1949" s="8">
        <v>5.4</v>
      </c>
    </row>
    <row r="1950" spans="1:2" x14ac:dyDescent="0.3">
      <c r="A1950" s="9" t="s">
        <v>1464</v>
      </c>
      <c r="B1950" s="10">
        <v>7.3</v>
      </c>
    </row>
    <row r="1951" spans="1:2" x14ac:dyDescent="0.3">
      <c r="A1951" s="7" t="s">
        <v>37</v>
      </c>
      <c r="B1951" s="8">
        <v>6.8</v>
      </c>
    </row>
    <row r="1952" spans="1:2" x14ac:dyDescent="0.3">
      <c r="A1952" s="9" t="s">
        <v>37</v>
      </c>
      <c r="B1952" s="10">
        <v>7.3</v>
      </c>
    </row>
    <row r="1953" spans="1:2" x14ac:dyDescent="0.3">
      <c r="A1953" s="7" t="s">
        <v>37</v>
      </c>
      <c r="B1953" s="8">
        <v>6.5</v>
      </c>
    </row>
    <row r="1954" spans="1:2" x14ac:dyDescent="0.3">
      <c r="A1954" s="9" t="s">
        <v>37</v>
      </c>
      <c r="B1954" s="10">
        <v>7.2</v>
      </c>
    </row>
    <row r="1955" spans="1:2" x14ac:dyDescent="0.3">
      <c r="A1955" s="7" t="s">
        <v>37</v>
      </c>
      <c r="B1955" s="8">
        <v>6.3</v>
      </c>
    </row>
    <row r="1956" spans="1:2" x14ac:dyDescent="0.3">
      <c r="A1956" s="9" t="s">
        <v>37</v>
      </c>
      <c r="B1956" s="10">
        <v>5.9</v>
      </c>
    </row>
    <row r="1957" spans="1:2" x14ac:dyDescent="0.3">
      <c r="A1957" s="7" t="s">
        <v>37</v>
      </c>
      <c r="B1957" s="8">
        <v>7.8</v>
      </c>
    </row>
    <row r="1958" spans="1:2" x14ac:dyDescent="0.3">
      <c r="A1958" s="9" t="s">
        <v>37</v>
      </c>
      <c r="B1958" s="10">
        <v>7.4</v>
      </c>
    </row>
    <row r="1959" spans="1:2" x14ac:dyDescent="0.3">
      <c r="A1959" s="7" t="s">
        <v>37</v>
      </c>
      <c r="B1959" s="8">
        <v>4.8</v>
      </c>
    </row>
    <row r="1960" spans="1:2" x14ac:dyDescent="0.3">
      <c r="A1960" s="9" t="s">
        <v>37</v>
      </c>
      <c r="B1960" s="10">
        <v>6.3</v>
      </c>
    </row>
    <row r="1961" spans="1:2" x14ac:dyDescent="0.3">
      <c r="A1961" s="7" t="s">
        <v>37</v>
      </c>
      <c r="B1961" s="8">
        <v>7.8</v>
      </c>
    </row>
    <row r="1962" spans="1:2" x14ac:dyDescent="0.3">
      <c r="A1962" s="9" t="s">
        <v>37</v>
      </c>
      <c r="B1962" s="10">
        <v>7.5</v>
      </c>
    </row>
    <row r="1963" spans="1:2" x14ac:dyDescent="0.3">
      <c r="A1963" s="7" t="s">
        <v>37</v>
      </c>
      <c r="B1963" s="8">
        <v>6.8</v>
      </c>
    </row>
    <row r="1964" spans="1:2" x14ac:dyDescent="0.3">
      <c r="A1964" s="9" t="s">
        <v>37</v>
      </c>
      <c r="B1964" s="10">
        <v>6.6</v>
      </c>
    </row>
    <row r="1965" spans="1:2" x14ac:dyDescent="0.3">
      <c r="A1965" s="7" t="s">
        <v>37</v>
      </c>
      <c r="B1965" s="8">
        <v>4.5999999999999996</v>
      </c>
    </row>
    <row r="1966" spans="1:2" x14ac:dyDescent="0.3">
      <c r="A1966" s="9" t="s">
        <v>37</v>
      </c>
      <c r="B1966" s="10">
        <v>7.1</v>
      </c>
    </row>
    <row r="1967" spans="1:2" x14ac:dyDescent="0.3">
      <c r="A1967" s="7" t="s">
        <v>37</v>
      </c>
      <c r="B1967" s="8">
        <v>6.1</v>
      </c>
    </row>
    <row r="1968" spans="1:2" x14ac:dyDescent="0.3">
      <c r="A1968" s="9" t="s">
        <v>37</v>
      </c>
      <c r="B1968" s="10">
        <v>6.7</v>
      </c>
    </row>
    <row r="1969" spans="1:2" x14ac:dyDescent="0.3">
      <c r="A1969" s="7" t="s">
        <v>37</v>
      </c>
      <c r="B1969" s="8">
        <v>7.1</v>
      </c>
    </row>
    <row r="1970" spans="1:2" x14ac:dyDescent="0.3">
      <c r="A1970" s="9" t="s">
        <v>37</v>
      </c>
      <c r="B1970" s="10">
        <v>5.8</v>
      </c>
    </row>
    <row r="1971" spans="1:2" x14ac:dyDescent="0.3">
      <c r="A1971" s="7" t="s">
        <v>37</v>
      </c>
      <c r="B1971" s="8">
        <v>6.7</v>
      </c>
    </row>
    <row r="1972" spans="1:2" x14ac:dyDescent="0.3">
      <c r="A1972" s="9" t="s">
        <v>37</v>
      </c>
      <c r="B1972" s="10">
        <v>5.8</v>
      </c>
    </row>
    <row r="1973" spans="1:2" x14ac:dyDescent="0.3">
      <c r="A1973" s="7" t="s">
        <v>37</v>
      </c>
      <c r="B1973" s="8">
        <v>6.8</v>
      </c>
    </row>
    <row r="1974" spans="1:2" x14ac:dyDescent="0.3">
      <c r="A1974" s="9" t="s">
        <v>37</v>
      </c>
      <c r="B1974" s="10">
        <v>8.5</v>
      </c>
    </row>
    <row r="1975" spans="1:2" x14ac:dyDescent="0.3">
      <c r="A1975" s="7" t="s">
        <v>37</v>
      </c>
      <c r="B1975" s="8">
        <v>6.6</v>
      </c>
    </row>
    <row r="1976" spans="1:2" x14ac:dyDescent="0.3">
      <c r="A1976" s="9" t="s">
        <v>37</v>
      </c>
      <c r="B1976" s="10">
        <v>7.7</v>
      </c>
    </row>
    <row r="1977" spans="1:2" x14ac:dyDescent="0.3">
      <c r="A1977" s="7" t="s">
        <v>37</v>
      </c>
      <c r="B1977" s="8">
        <v>4.7</v>
      </c>
    </row>
    <row r="1978" spans="1:2" x14ac:dyDescent="0.3">
      <c r="A1978" s="9" t="s">
        <v>37</v>
      </c>
      <c r="B1978" s="10">
        <v>6.4</v>
      </c>
    </row>
    <row r="1979" spans="1:2" x14ac:dyDescent="0.3">
      <c r="A1979" s="7" t="s">
        <v>37</v>
      </c>
      <c r="B1979" s="8">
        <v>5.5</v>
      </c>
    </row>
    <row r="1980" spans="1:2" x14ac:dyDescent="0.3">
      <c r="A1980" s="9" t="s">
        <v>37</v>
      </c>
      <c r="B1980" s="10">
        <v>8.6</v>
      </c>
    </row>
    <row r="1981" spans="1:2" x14ac:dyDescent="0.3">
      <c r="A1981" s="7" t="s">
        <v>37</v>
      </c>
      <c r="B1981" s="8">
        <v>7</v>
      </c>
    </row>
    <row r="1982" spans="1:2" x14ac:dyDescent="0.3">
      <c r="A1982" s="9" t="s">
        <v>37</v>
      </c>
      <c r="B1982" s="10">
        <v>7.1</v>
      </c>
    </row>
    <row r="1983" spans="1:2" x14ac:dyDescent="0.3">
      <c r="A1983" s="7" t="s">
        <v>37</v>
      </c>
      <c r="B1983" s="8">
        <v>5.7</v>
      </c>
    </row>
    <row r="1984" spans="1:2" x14ac:dyDescent="0.3">
      <c r="A1984" s="9" t="s">
        <v>37</v>
      </c>
      <c r="B1984" s="10">
        <v>3.7</v>
      </c>
    </row>
    <row r="1985" spans="1:2" x14ac:dyDescent="0.3">
      <c r="A1985" s="7" t="s">
        <v>37</v>
      </c>
      <c r="B1985" s="8">
        <v>7.5</v>
      </c>
    </row>
    <row r="1986" spans="1:2" x14ac:dyDescent="0.3">
      <c r="A1986" s="9" t="s">
        <v>37</v>
      </c>
      <c r="B1986" s="10">
        <v>4.5999999999999996</v>
      </c>
    </row>
    <row r="1987" spans="1:2" x14ac:dyDescent="0.3">
      <c r="A1987" s="7" t="s">
        <v>37</v>
      </c>
      <c r="B1987" s="8">
        <v>4.9000000000000004</v>
      </c>
    </row>
    <row r="1988" spans="1:2" x14ac:dyDescent="0.3">
      <c r="A1988" s="9" t="s">
        <v>37</v>
      </c>
      <c r="B1988" s="10">
        <v>7.1</v>
      </c>
    </row>
    <row r="1989" spans="1:2" x14ac:dyDescent="0.3">
      <c r="A1989" s="7" t="s">
        <v>37</v>
      </c>
      <c r="B1989" s="8">
        <v>5.8</v>
      </c>
    </row>
    <row r="1990" spans="1:2" x14ac:dyDescent="0.3">
      <c r="A1990" s="9" t="s">
        <v>37</v>
      </c>
      <c r="B1990" s="10">
        <v>5.4</v>
      </c>
    </row>
    <row r="1991" spans="1:2" x14ac:dyDescent="0.3">
      <c r="A1991" s="7" t="s">
        <v>37</v>
      </c>
      <c r="B1991" s="8">
        <v>7.3</v>
      </c>
    </row>
    <row r="1992" spans="1:2" x14ac:dyDescent="0.3">
      <c r="A1992" s="9" t="s">
        <v>37</v>
      </c>
      <c r="B1992" s="10">
        <v>7.1</v>
      </c>
    </row>
    <row r="1993" spans="1:2" x14ac:dyDescent="0.3">
      <c r="A1993" s="7" t="s">
        <v>37</v>
      </c>
      <c r="B1993" s="8">
        <v>5.8</v>
      </c>
    </row>
    <row r="1994" spans="1:2" x14ac:dyDescent="0.3">
      <c r="A1994" s="9" t="s">
        <v>37</v>
      </c>
      <c r="B1994" s="10">
        <v>8.1</v>
      </c>
    </row>
    <row r="1995" spans="1:2" x14ac:dyDescent="0.3">
      <c r="A1995" s="7" t="s">
        <v>37</v>
      </c>
      <c r="B1995" s="8">
        <v>5.7</v>
      </c>
    </row>
    <row r="1996" spans="1:2" x14ac:dyDescent="0.3">
      <c r="A1996" s="9" t="s">
        <v>37</v>
      </c>
      <c r="B1996" s="10">
        <v>4.4000000000000004</v>
      </c>
    </row>
    <row r="1997" spans="1:2" x14ac:dyDescent="0.3">
      <c r="A1997" s="7" t="s">
        <v>37</v>
      </c>
      <c r="B1997" s="8">
        <v>7.9</v>
      </c>
    </row>
    <row r="1998" spans="1:2" x14ac:dyDescent="0.3">
      <c r="A1998" s="9" t="s">
        <v>37</v>
      </c>
      <c r="B1998" s="10">
        <v>7.6</v>
      </c>
    </row>
    <row r="1999" spans="1:2" x14ac:dyDescent="0.3">
      <c r="A1999" s="7" t="s">
        <v>37</v>
      </c>
      <c r="B1999" s="8">
        <v>4.8</v>
      </c>
    </row>
    <row r="2000" spans="1:2" x14ac:dyDescent="0.3">
      <c r="A2000" s="9" t="s">
        <v>37</v>
      </c>
      <c r="B2000" s="10">
        <v>6.7</v>
      </c>
    </row>
    <row r="2001" spans="1:2" x14ac:dyDescent="0.3">
      <c r="A2001" s="7" t="s">
        <v>37</v>
      </c>
      <c r="B2001" s="8">
        <v>2.7</v>
      </c>
    </row>
    <row r="2002" spans="1:2" x14ac:dyDescent="0.3">
      <c r="A2002" s="9" t="s">
        <v>37</v>
      </c>
      <c r="B2002" s="10">
        <v>5.8</v>
      </c>
    </row>
    <row r="2003" spans="1:2" x14ac:dyDescent="0.3">
      <c r="A2003" s="7" t="s">
        <v>37</v>
      </c>
      <c r="B2003" s="8">
        <v>7.5</v>
      </c>
    </row>
    <row r="2004" spans="1:2" x14ac:dyDescent="0.3">
      <c r="A2004" s="9" t="s">
        <v>37</v>
      </c>
      <c r="B2004" s="10">
        <v>5.4</v>
      </c>
    </row>
    <row r="2005" spans="1:2" x14ac:dyDescent="0.3">
      <c r="A2005" s="7" t="s">
        <v>37</v>
      </c>
      <c r="B2005" s="8">
        <v>4.0999999999999996</v>
      </c>
    </row>
    <row r="2006" spans="1:2" x14ac:dyDescent="0.3">
      <c r="A2006" s="9" t="s">
        <v>37</v>
      </c>
      <c r="B2006" s="10">
        <v>5.9</v>
      </c>
    </row>
    <row r="2007" spans="1:2" x14ac:dyDescent="0.3">
      <c r="A2007" s="7" t="s">
        <v>37</v>
      </c>
      <c r="B2007" s="8">
        <v>6.3</v>
      </c>
    </row>
    <row r="2008" spans="1:2" x14ac:dyDescent="0.3">
      <c r="A2008" s="9" t="s">
        <v>37</v>
      </c>
      <c r="B2008" s="10">
        <v>6.8</v>
      </c>
    </row>
    <row r="2009" spans="1:2" x14ac:dyDescent="0.3">
      <c r="A2009" s="7" t="s">
        <v>37</v>
      </c>
      <c r="B2009" s="8">
        <v>2.2999999999999998</v>
      </c>
    </row>
    <row r="2010" spans="1:2" x14ac:dyDescent="0.3">
      <c r="A2010" s="9" t="s">
        <v>37</v>
      </c>
      <c r="B2010" s="10">
        <v>8.1</v>
      </c>
    </row>
    <row r="2011" spans="1:2" x14ac:dyDescent="0.3">
      <c r="A2011" s="7" t="s">
        <v>37</v>
      </c>
      <c r="B2011" s="8">
        <v>6.1</v>
      </c>
    </row>
    <row r="2012" spans="1:2" x14ac:dyDescent="0.3">
      <c r="A2012" s="9" t="s">
        <v>37</v>
      </c>
      <c r="B2012" s="10">
        <v>5</v>
      </c>
    </row>
    <row r="2013" spans="1:2" x14ac:dyDescent="0.3">
      <c r="A2013" s="7" t="s">
        <v>37</v>
      </c>
      <c r="B2013" s="8">
        <v>5.5</v>
      </c>
    </row>
    <row r="2014" spans="1:2" x14ac:dyDescent="0.3">
      <c r="A2014" s="9" t="s">
        <v>37</v>
      </c>
      <c r="B2014" s="10">
        <v>6.2</v>
      </c>
    </row>
    <row r="2015" spans="1:2" x14ac:dyDescent="0.3">
      <c r="A2015" s="7" t="s">
        <v>37</v>
      </c>
      <c r="B2015" s="8">
        <v>6.2</v>
      </c>
    </row>
    <row r="2016" spans="1:2" x14ac:dyDescent="0.3">
      <c r="A2016" s="9" t="s">
        <v>37</v>
      </c>
      <c r="B2016" s="10">
        <v>6.3</v>
      </c>
    </row>
    <row r="2017" spans="1:2" x14ac:dyDescent="0.3">
      <c r="A2017" s="7" t="s">
        <v>37</v>
      </c>
      <c r="B2017" s="8">
        <v>6.7</v>
      </c>
    </row>
    <row r="2018" spans="1:2" x14ac:dyDescent="0.3">
      <c r="A2018" s="9" t="s">
        <v>37</v>
      </c>
      <c r="B2018" s="10">
        <v>3.5</v>
      </c>
    </row>
    <row r="2019" spans="1:2" x14ac:dyDescent="0.3">
      <c r="A2019" s="7" t="s">
        <v>37</v>
      </c>
      <c r="B2019" s="8">
        <v>7.5</v>
      </c>
    </row>
    <row r="2020" spans="1:2" x14ac:dyDescent="0.3">
      <c r="A2020" s="9" t="s">
        <v>37</v>
      </c>
      <c r="B2020" s="10">
        <v>6.6</v>
      </c>
    </row>
    <row r="2021" spans="1:2" x14ac:dyDescent="0.3">
      <c r="A2021" s="7" t="s">
        <v>37</v>
      </c>
      <c r="B2021" s="8">
        <v>7.5</v>
      </c>
    </row>
    <row r="2022" spans="1:2" x14ac:dyDescent="0.3">
      <c r="A2022" s="9" t="s">
        <v>37</v>
      </c>
      <c r="B2022" s="10">
        <v>7.2</v>
      </c>
    </row>
    <row r="2023" spans="1:2" x14ac:dyDescent="0.3">
      <c r="A2023" s="7" t="s">
        <v>37</v>
      </c>
      <c r="B2023" s="8">
        <v>4.8</v>
      </c>
    </row>
    <row r="2024" spans="1:2" x14ac:dyDescent="0.3">
      <c r="A2024" s="9" t="s">
        <v>37</v>
      </c>
      <c r="B2024" s="10">
        <v>6.6</v>
      </c>
    </row>
    <row r="2025" spans="1:2" x14ac:dyDescent="0.3">
      <c r="A2025" s="7" t="s">
        <v>37</v>
      </c>
      <c r="B2025" s="8">
        <v>3.5</v>
      </c>
    </row>
    <row r="2026" spans="1:2" x14ac:dyDescent="0.3">
      <c r="A2026" s="9" t="s">
        <v>37</v>
      </c>
      <c r="B2026" s="10">
        <v>7.6</v>
      </c>
    </row>
    <row r="2027" spans="1:2" x14ac:dyDescent="0.3">
      <c r="A2027" s="7" t="s">
        <v>37</v>
      </c>
      <c r="B2027" s="8">
        <v>6.3</v>
      </c>
    </row>
    <row r="2028" spans="1:2" x14ac:dyDescent="0.3">
      <c r="A2028" s="9" t="s">
        <v>37</v>
      </c>
      <c r="B2028" s="10">
        <v>5.5</v>
      </c>
    </row>
    <row r="2029" spans="1:2" x14ac:dyDescent="0.3">
      <c r="A2029" s="7" t="s">
        <v>37</v>
      </c>
      <c r="B2029" s="8">
        <v>6.3</v>
      </c>
    </row>
    <row r="2030" spans="1:2" x14ac:dyDescent="0.3">
      <c r="A2030" s="9" t="s">
        <v>37</v>
      </c>
      <c r="B2030" s="10">
        <v>6.5</v>
      </c>
    </row>
    <row r="2031" spans="1:2" x14ac:dyDescent="0.3">
      <c r="A2031" s="7" t="s">
        <v>37</v>
      </c>
      <c r="B2031" s="8">
        <v>6.9</v>
      </c>
    </row>
    <row r="2032" spans="1:2" x14ac:dyDescent="0.3">
      <c r="A2032" s="9" t="s">
        <v>37</v>
      </c>
      <c r="B2032" s="10">
        <v>7.6</v>
      </c>
    </row>
    <row r="2033" spans="1:2" x14ac:dyDescent="0.3">
      <c r="A2033" s="7" t="s">
        <v>37</v>
      </c>
      <c r="B2033" s="8">
        <v>3.9</v>
      </c>
    </row>
    <row r="2034" spans="1:2" x14ac:dyDescent="0.3">
      <c r="A2034" s="9" t="s">
        <v>37</v>
      </c>
      <c r="B2034" s="10">
        <v>6.1</v>
      </c>
    </row>
    <row r="2035" spans="1:2" x14ac:dyDescent="0.3">
      <c r="A2035" s="7" t="s">
        <v>37</v>
      </c>
      <c r="B2035" s="8">
        <v>7.3</v>
      </c>
    </row>
    <row r="2036" spans="1:2" x14ac:dyDescent="0.3">
      <c r="A2036" s="9" t="s">
        <v>37</v>
      </c>
      <c r="B2036" s="10">
        <v>8.3000000000000007</v>
      </c>
    </row>
    <row r="2037" spans="1:2" x14ac:dyDescent="0.3">
      <c r="A2037" s="7" t="s">
        <v>37</v>
      </c>
      <c r="B2037" s="8">
        <v>5.8</v>
      </c>
    </row>
    <row r="2038" spans="1:2" x14ac:dyDescent="0.3">
      <c r="A2038" s="9" t="s">
        <v>37</v>
      </c>
      <c r="B2038" s="10">
        <v>6.8</v>
      </c>
    </row>
    <row r="2039" spans="1:2" x14ac:dyDescent="0.3">
      <c r="A2039" s="7" t="s">
        <v>37</v>
      </c>
      <c r="B2039" s="8">
        <v>7</v>
      </c>
    </row>
    <row r="2040" spans="1:2" x14ac:dyDescent="0.3">
      <c r="A2040" s="9" t="s">
        <v>37</v>
      </c>
      <c r="B2040" s="10">
        <v>5.9</v>
      </c>
    </row>
    <row r="2041" spans="1:2" x14ac:dyDescent="0.3">
      <c r="A2041" s="7" t="s">
        <v>37</v>
      </c>
      <c r="B2041" s="8">
        <v>6.5</v>
      </c>
    </row>
    <row r="2042" spans="1:2" x14ac:dyDescent="0.3">
      <c r="A2042" s="9" t="s">
        <v>37</v>
      </c>
      <c r="B2042" s="10">
        <v>6.4</v>
      </c>
    </row>
    <row r="2043" spans="1:2" x14ac:dyDescent="0.3">
      <c r="A2043" s="7" t="s">
        <v>37</v>
      </c>
      <c r="B2043" s="8">
        <v>5.8</v>
      </c>
    </row>
    <row r="2044" spans="1:2" x14ac:dyDescent="0.3">
      <c r="A2044" s="9" t="s">
        <v>37</v>
      </c>
      <c r="B2044" s="10">
        <v>5.0999999999999996</v>
      </c>
    </row>
    <row r="2045" spans="1:2" x14ac:dyDescent="0.3">
      <c r="A2045" s="7" t="s">
        <v>37</v>
      </c>
      <c r="B2045" s="8">
        <v>6.8</v>
      </c>
    </row>
    <row r="2046" spans="1:2" x14ac:dyDescent="0.3">
      <c r="A2046" s="9" t="s">
        <v>37</v>
      </c>
      <c r="B2046" s="10">
        <v>5.3</v>
      </c>
    </row>
    <row r="2047" spans="1:2" x14ac:dyDescent="0.3">
      <c r="A2047" s="7" t="s">
        <v>37</v>
      </c>
      <c r="B2047" s="8">
        <v>5.3</v>
      </c>
    </row>
    <row r="2048" spans="1:2" x14ac:dyDescent="0.3">
      <c r="A2048" s="9" t="s">
        <v>37</v>
      </c>
      <c r="B2048" s="10">
        <v>4.9000000000000004</v>
      </c>
    </row>
    <row r="2049" spans="1:2" x14ac:dyDescent="0.3">
      <c r="A2049" s="7" t="s">
        <v>37</v>
      </c>
      <c r="B2049" s="8">
        <v>6.8</v>
      </c>
    </row>
    <row r="2050" spans="1:2" x14ac:dyDescent="0.3">
      <c r="A2050" s="9" t="s">
        <v>37</v>
      </c>
      <c r="B2050" s="10">
        <v>7.1</v>
      </c>
    </row>
    <row r="2051" spans="1:2" x14ac:dyDescent="0.3">
      <c r="A2051" s="7" t="s">
        <v>37</v>
      </c>
      <c r="B2051" s="8">
        <v>6.1</v>
      </c>
    </row>
    <row r="2052" spans="1:2" x14ac:dyDescent="0.3">
      <c r="A2052" s="9" t="s">
        <v>37</v>
      </c>
      <c r="B2052" s="10">
        <v>8.5</v>
      </c>
    </row>
    <row r="2053" spans="1:2" x14ac:dyDescent="0.3">
      <c r="A2053" s="7" t="s">
        <v>37</v>
      </c>
      <c r="B2053" s="8">
        <v>5.9</v>
      </c>
    </row>
    <row r="2054" spans="1:2" x14ac:dyDescent="0.3">
      <c r="A2054" s="9" t="s">
        <v>37</v>
      </c>
      <c r="B2054" s="10">
        <v>6.3</v>
      </c>
    </row>
    <row r="2055" spans="1:2" x14ac:dyDescent="0.3">
      <c r="A2055" s="7" t="s">
        <v>37</v>
      </c>
      <c r="B2055" s="8">
        <v>5.9</v>
      </c>
    </row>
    <row r="2056" spans="1:2" x14ac:dyDescent="0.3">
      <c r="A2056" s="9" t="s">
        <v>37</v>
      </c>
      <c r="B2056" s="10">
        <v>5.4</v>
      </c>
    </row>
    <row r="2057" spans="1:2" x14ac:dyDescent="0.3">
      <c r="A2057" s="7" t="s">
        <v>37</v>
      </c>
      <c r="B2057" s="8">
        <v>6.9</v>
      </c>
    </row>
    <row r="2058" spans="1:2" x14ac:dyDescent="0.3">
      <c r="A2058" s="9" t="s">
        <v>37</v>
      </c>
      <c r="B2058" s="10">
        <v>7.5</v>
      </c>
    </row>
    <row r="2059" spans="1:2" x14ac:dyDescent="0.3">
      <c r="A2059" s="7" t="s">
        <v>37</v>
      </c>
      <c r="B2059" s="8">
        <v>8.1999999999999993</v>
      </c>
    </row>
    <row r="2060" spans="1:2" x14ac:dyDescent="0.3">
      <c r="A2060" s="9" t="s">
        <v>37</v>
      </c>
      <c r="B2060" s="10">
        <v>5.9</v>
      </c>
    </row>
    <row r="2061" spans="1:2" x14ac:dyDescent="0.3">
      <c r="A2061" s="7" t="s">
        <v>37</v>
      </c>
      <c r="B2061" s="8">
        <v>5</v>
      </c>
    </row>
    <row r="2062" spans="1:2" x14ac:dyDescent="0.3">
      <c r="A2062" s="9" t="s">
        <v>37</v>
      </c>
      <c r="B2062" s="10">
        <v>7.3</v>
      </c>
    </row>
    <row r="2063" spans="1:2" x14ac:dyDescent="0.3">
      <c r="A2063" s="7" t="s">
        <v>37</v>
      </c>
      <c r="B2063" s="8">
        <v>6.4</v>
      </c>
    </row>
    <row r="2064" spans="1:2" x14ac:dyDescent="0.3">
      <c r="A2064" s="9" t="s">
        <v>37</v>
      </c>
      <c r="B2064" s="10">
        <v>6.6</v>
      </c>
    </row>
    <row r="2065" spans="1:2" x14ac:dyDescent="0.3">
      <c r="A2065" s="7" t="s">
        <v>7241</v>
      </c>
      <c r="B2065" s="8">
        <v>7.8</v>
      </c>
    </row>
    <row r="2066" spans="1:2" x14ac:dyDescent="0.3">
      <c r="A2066" s="9" t="s">
        <v>37</v>
      </c>
      <c r="B2066" s="10">
        <v>4</v>
      </c>
    </row>
    <row r="2067" spans="1:2" x14ac:dyDescent="0.3">
      <c r="A2067" s="7" t="s">
        <v>11117</v>
      </c>
      <c r="B2067" s="8">
        <v>7.6</v>
      </c>
    </row>
    <row r="2068" spans="1:2" x14ac:dyDescent="0.3">
      <c r="A2068" s="9" t="s">
        <v>37</v>
      </c>
      <c r="B2068" s="10">
        <v>7.7</v>
      </c>
    </row>
    <row r="2069" spans="1:2" x14ac:dyDescent="0.3">
      <c r="A2069" s="7" t="s">
        <v>37</v>
      </c>
      <c r="B2069" s="8">
        <v>5.8</v>
      </c>
    </row>
    <row r="2070" spans="1:2" x14ac:dyDescent="0.3">
      <c r="A2070" s="9" t="s">
        <v>37</v>
      </c>
      <c r="B2070" s="10">
        <v>5.6</v>
      </c>
    </row>
    <row r="2071" spans="1:2" x14ac:dyDescent="0.3">
      <c r="A2071" s="7" t="s">
        <v>37</v>
      </c>
      <c r="B2071" s="8">
        <v>5.3</v>
      </c>
    </row>
    <row r="2072" spans="1:2" x14ac:dyDescent="0.3">
      <c r="A2072" s="9" t="s">
        <v>37</v>
      </c>
      <c r="B2072" s="10">
        <v>6.6</v>
      </c>
    </row>
    <row r="2073" spans="1:2" x14ac:dyDescent="0.3">
      <c r="A2073" s="7" t="s">
        <v>37</v>
      </c>
      <c r="B2073" s="8">
        <v>1.9</v>
      </c>
    </row>
    <row r="2074" spans="1:2" x14ac:dyDescent="0.3">
      <c r="A2074" s="9" t="s">
        <v>37</v>
      </c>
      <c r="B2074" s="10">
        <v>5.7</v>
      </c>
    </row>
    <row r="2075" spans="1:2" x14ac:dyDescent="0.3">
      <c r="A2075" s="7" t="s">
        <v>37</v>
      </c>
      <c r="B2075" s="8">
        <v>6.6</v>
      </c>
    </row>
    <row r="2076" spans="1:2" x14ac:dyDescent="0.3">
      <c r="A2076" s="9" t="s">
        <v>37</v>
      </c>
      <c r="B2076" s="10">
        <v>6</v>
      </c>
    </row>
    <row r="2077" spans="1:2" x14ac:dyDescent="0.3">
      <c r="A2077" s="7" t="s">
        <v>37</v>
      </c>
      <c r="B2077" s="8">
        <v>6.1</v>
      </c>
    </row>
    <row r="2078" spans="1:2" x14ac:dyDescent="0.3">
      <c r="A2078" s="9" t="s">
        <v>37</v>
      </c>
      <c r="B2078" s="10">
        <v>4.8</v>
      </c>
    </row>
    <row r="2079" spans="1:2" x14ac:dyDescent="0.3">
      <c r="A2079" s="7" t="s">
        <v>37</v>
      </c>
      <c r="B2079" s="8">
        <v>6.2</v>
      </c>
    </row>
    <row r="2080" spans="1:2" x14ac:dyDescent="0.3">
      <c r="A2080" s="9" t="s">
        <v>37</v>
      </c>
      <c r="B2080" s="10">
        <v>7.5</v>
      </c>
    </row>
    <row r="2081" spans="1:2" x14ac:dyDescent="0.3">
      <c r="A2081" s="7" t="s">
        <v>37</v>
      </c>
      <c r="B2081" s="8">
        <v>6.3</v>
      </c>
    </row>
    <row r="2082" spans="1:2" x14ac:dyDescent="0.3">
      <c r="A2082" s="9" t="s">
        <v>37</v>
      </c>
      <c r="B2082" s="10">
        <v>7.1</v>
      </c>
    </row>
    <row r="2083" spans="1:2" x14ac:dyDescent="0.3">
      <c r="A2083" s="7" t="s">
        <v>37</v>
      </c>
      <c r="B2083" s="8">
        <v>6.6</v>
      </c>
    </row>
    <row r="2084" spans="1:2" x14ac:dyDescent="0.3">
      <c r="A2084" s="9" t="s">
        <v>37</v>
      </c>
      <c r="B2084" s="10">
        <v>6.1</v>
      </c>
    </row>
    <row r="2085" spans="1:2" x14ac:dyDescent="0.3">
      <c r="A2085" s="7" t="s">
        <v>37</v>
      </c>
      <c r="B2085" s="8">
        <v>6.7</v>
      </c>
    </row>
    <row r="2086" spans="1:2" x14ac:dyDescent="0.3">
      <c r="A2086" s="9" t="s">
        <v>37</v>
      </c>
      <c r="B2086" s="10">
        <v>5.6</v>
      </c>
    </row>
    <row r="2087" spans="1:2" x14ac:dyDescent="0.3">
      <c r="A2087" s="7" t="s">
        <v>37</v>
      </c>
      <c r="B2087" s="8">
        <v>7.2</v>
      </c>
    </row>
    <row r="2088" spans="1:2" x14ac:dyDescent="0.3">
      <c r="A2088" s="9" t="s">
        <v>37</v>
      </c>
      <c r="B2088" s="10">
        <v>4.3</v>
      </c>
    </row>
    <row r="2089" spans="1:2" x14ac:dyDescent="0.3">
      <c r="A2089" s="7" t="s">
        <v>37</v>
      </c>
      <c r="B2089" s="8">
        <v>6.4</v>
      </c>
    </row>
    <row r="2090" spans="1:2" x14ac:dyDescent="0.3">
      <c r="A2090" s="9" t="s">
        <v>37</v>
      </c>
      <c r="B2090" s="10">
        <v>7.1</v>
      </c>
    </row>
    <row r="2091" spans="1:2" x14ac:dyDescent="0.3">
      <c r="A2091" s="7" t="s">
        <v>37</v>
      </c>
      <c r="B2091" s="8">
        <v>6.3</v>
      </c>
    </row>
    <row r="2092" spans="1:2" x14ac:dyDescent="0.3">
      <c r="A2092" s="9" t="s">
        <v>37</v>
      </c>
      <c r="B2092" s="10">
        <v>7.4</v>
      </c>
    </row>
    <row r="2093" spans="1:2" x14ac:dyDescent="0.3">
      <c r="A2093" s="7" t="s">
        <v>37</v>
      </c>
      <c r="B2093" s="8">
        <v>6.1</v>
      </c>
    </row>
    <row r="2094" spans="1:2" x14ac:dyDescent="0.3">
      <c r="A2094" s="9" t="s">
        <v>37</v>
      </c>
      <c r="B2094" s="10">
        <v>6.6</v>
      </c>
    </row>
    <row r="2095" spans="1:2" x14ac:dyDescent="0.3">
      <c r="A2095" s="7" t="s">
        <v>37</v>
      </c>
      <c r="B2095" s="8">
        <v>6</v>
      </c>
    </row>
    <row r="2096" spans="1:2" x14ac:dyDescent="0.3">
      <c r="A2096" s="9" t="s">
        <v>37</v>
      </c>
      <c r="B2096" s="10">
        <v>6.8</v>
      </c>
    </row>
    <row r="2097" spans="1:2" x14ac:dyDescent="0.3">
      <c r="A2097" s="7" t="s">
        <v>37</v>
      </c>
      <c r="B2097" s="8">
        <v>6.8</v>
      </c>
    </row>
    <row r="2098" spans="1:2" x14ac:dyDescent="0.3">
      <c r="A2098" s="9" t="s">
        <v>37</v>
      </c>
      <c r="B2098" s="10">
        <v>7.2</v>
      </c>
    </row>
    <row r="2099" spans="1:2" x14ac:dyDescent="0.3">
      <c r="A2099" s="7" t="s">
        <v>37</v>
      </c>
      <c r="B2099" s="8">
        <v>1.9</v>
      </c>
    </row>
    <row r="2100" spans="1:2" x14ac:dyDescent="0.3">
      <c r="A2100" s="9" t="s">
        <v>37</v>
      </c>
      <c r="B2100" s="10">
        <v>5.5</v>
      </c>
    </row>
    <row r="2101" spans="1:2" x14ac:dyDescent="0.3">
      <c r="A2101" s="7" t="s">
        <v>37</v>
      </c>
      <c r="B2101" s="8">
        <v>4.5</v>
      </c>
    </row>
    <row r="2102" spans="1:2" x14ac:dyDescent="0.3">
      <c r="A2102" s="9" t="s">
        <v>37</v>
      </c>
      <c r="B2102" s="10">
        <v>6.3</v>
      </c>
    </row>
    <row r="2103" spans="1:2" x14ac:dyDescent="0.3">
      <c r="A2103" s="7" t="s">
        <v>37</v>
      </c>
      <c r="B2103" s="8">
        <v>6.7</v>
      </c>
    </row>
    <row r="2104" spans="1:2" x14ac:dyDescent="0.3">
      <c r="A2104" s="9" t="s">
        <v>37</v>
      </c>
      <c r="B2104" s="10">
        <v>2.8</v>
      </c>
    </row>
    <row r="2105" spans="1:2" x14ac:dyDescent="0.3">
      <c r="A2105" s="7" t="s">
        <v>37</v>
      </c>
      <c r="B2105" s="8">
        <v>5</v>
      </c>
    </row>
    <row r="2106" spans="1:2" x14ac:dyDescent="0.3">
      <c r="A2106" s="9" t="s">
        <v>37</v>
      </c>
      <c r="B2106" s="10">
        <v>4.3</v>
      </c>
    </row>
    <row r="2107" spans="1:2" x14ac:dyDescent="0.3">
      <c r="A2107" s="7" t="s">
        <v>37</v>
      </c>
      <c r="B2107" s="8">
        <v>5.6</v>
      </c>
    </row>
    <row r="2108" spans="1:2" x14ac:dyDescent="0.3">
      <c r="A2108" s="9" t="s">
        <v>37</v>
      </c>
      <c r="B2108" s="10">
        <v>6.2</v>
      </c>
    </row>
    <row r="2109" spans="1:2" x14ac:dyDescent="0.3">
      <c r="A2109" s="7" t="s">
        <v>37</v>
      </c>
      <c r="B2109" s="8">
        <v>5.3</v>
      </c>
    </row>
    <row r="2110" spans="1:2" x14ac:dyDescent="0.3">
      <c r="A2110" s="9" t="s">
        <v>37</v>
      </c>
      <c r="B2110" s="10">
        <v>7.4</v>
      </c>
    </row>
    <row r="2111" spans="1:2" x14ac:dyDescent="0.3">
      <c r="A2111" s="7" t="s">
        <v>37</v>
      </c>
      <c r="B2111" s="8">
        <v>7.4</v>
      </c>
    </row>
    <row r="2112" spans="1:2" x14ac:dyDescent="0.3">
      <c r="A2112" s="9" t="s">
        <v>37</v>
      </c>
      <c r="B2112" s="10">
        <v>6.5</v>
      </c>
    </row>
    <row r="2113" spans="1:2" x14ac:dyDescent="0.3">
      <c r="A2113" s="7" t="s">
        <v>37</v>
      </c>
      <c r="B2113" s="8">
        <v>7.1</v>
      </c>
    </row>
    <row r="2114" spans="1:2" x14ac:dyDescent="0.3">
      <c r="A2114" s="9" t="s">
        <v>37</v>
      </c>
      <c r="B2114" s="10">
        <v>7.2</v>
      </c>
    </row>
    <row r="2115" spans="1:2" x14ac:dyDescent="0.3">
      <c r="A2115" s="7" t="s">
        <v>37</v>
      </c>
      <c r="B2115" s="8">
        <v>2.2999999999999998</v>
      </c>
    </row>
    <row r="2116" spans="1:2" x14ac:dyDescent="0.3">
      <c r="A2116" s="9" t="s">
        <v>37</v>
      </c>
      <c r="B2116" s="10">
        <v>6.4</v>
      </c>
    </row>
    <row r="2117" spans="1:2" x14ac:dyDescent="0.3">
      <c r="A2117" s="7" t="s">
        <v>37</v>
      </c>
      <c r="B2117" s="8">
        <v>6.1</v>
      </c>
    </row>
    <row r="2118" spans="1:2" x14ac:dyDescent="0.3">
      <c r="A2118" s="9" t="s">
        <v>37</v>
      </c>
      <c r="B2118" s="10">
        <v>7</v>
      </c>
    </row>
    <row r="2119" spans="1:2" x14ac:dyDescent="0.3">
      <c r="A2119" s="7" t="s">
        <v>37</v>
      </c>
      <c r="B2119" s="8">
        <v>7</v>
      </c>
    </row>
    <row r="2120" spans="1:2" x14ac:dyDescent="0.3">
      <c r="A2120" s="9" t="s">
        <v>37</v>
      </c>
      <c r="B2120" s="10">
        <v>7</v>
      </c>
    </row>
    <row r="2121" spans="1:2" x14ac:dyDescent="0.3">
      <c r="A2121" s="7" t="s">
        <v>37</v>
      </c>
      <c r="B2121" s="8">
        <v>4.9000000000000004</v>
      </c>
    </row>
    <row r="2122" spans="1:2" x14ac:dyDescent="0.3">
      <c r="A2122" s="9" t="s">
        <v>37</v>
      </c>
      <c r="B2122" s="10">
        <v>6.9</v>
      </c>
    </row>
    <row r="2123" spans="1:2" x14ac:dyDescent="0.3">
      <c r="A2123" s="7" t="s">
        <v>37</v>
      </c>
      <c r="B2123" s="8">
        <v>7.5</v>
      </c>
    </row>
    <row r="2124" spans="1:2" x14ac:dyDescent="0.3">
      <c r="A2124" s="9" t="s">
        <v>676</v>
      </c>
      <c r="B2124" s="10">
        <v>8.4</v>
      </c>
    </row>
    <row r="2125" spans="1:2" x14ac:dyDescent="0.3">
      <c r="A2125" s="7" t="s">
        <v>1464</v>
      </c>
      <c r="B2125" s="8">
        <v>6.9</v>
      </c>
    </row>
    <row r="2126" spans="1:2" x14ac:dyDescent="0.3">
      <c r="A2126" s="9" t="s">
        <v>37</v>
      </c>
      <c r="B2126" s="10">
        <v>4.5</v>
      </c>
    </row>
    <row r="2127" spans="1:2" x14ac:dyDescent="0.3">
      <c r="A2127" s="7" t="s">
        <v>37</v>
      </c>
      <c r="B2127" s="8">
        <v>7.4</v>
      </c>
    </row>
    <row r="2128" spans="1:2" x14ac:dyDescent="0.3">
      <c r="A2128" s="9" t="s">
        <v>37</v>
      </c>
      <c r="B2128" s="10">
        <v>7</v>
      </c>
    </row>
    <row r="2129" spans="1:2" x14ac:dyDescent="0.3">
      <c r="A2129" s="7" t="s">
        <v>37</v>
      </c>
      <c r="B2129" s="8">
        <v>2.8</v>
      </c>
    </row>
    <row r="2130" spans="1:2" x14ac:dyDescent="0.3">
      <c r="A2130" s="9" t="s">
        <v>37</v>
      </c>
      <c r="B2130" s="10">
        <v>7.5</v>
      </c>
    </row>
    <row r="2131" spans="1:2" x14ac:dyDescent="0.3">
      <c r="A2131" s="7" t="s">
        <v>37</v>
      </c>
      <c r="B2131" s="8">
        <v>7.1</v>
      </c>
    </row>
    <row r="2132" spans="1:2" x14ac:dyDescent="0.3">
      <c r="A2132" s="9" t="s">
        <v>37</v>
      </c>
      <c r="B2132" s="10">
        <v>6.4</v>
      </c>
    </row>
    <row r="2133" spans="1:2" x14ac:dyDescent="0.3">
      <c r="A2133" s="7" t="s">
        <v>37</v>
      </c>
      <c r="B2133" s="8">
        <v>6.7</v>
      </c>
    </row>
    <row r="2134" spans="1:2" x14ac:dyDescent="0.3">
      <c r="A2134" s="9" t="s">
        <v>37</v>
      </c>
      <c r="B2134" s="10">
        <v>5.3</v>
      </c>
    </row>
    <row r="2135" spans="1:2" x14ac:dyDescent="0.3">
      <c r="A2135" s="7" t="s">
        <v>676</v>
      </c>
      <c r="B2135" s="8">
        <v>6.9</v>
      </c>
    </row>
    <row r="2136" spans="1:2" x14ac:dyDescent="0.3">
      <c r="A2136" s="9" t="s">
        <v>37</v>
      </c>
      <c r="B2136" s="10">
        <v>6.2</v>
      </c>
    </row>
    <row r="2137" spans="1:2" x14ac:dyDescent="0.3">
      <c r="A2137" s="7" t="s">
        <v>37</v>
      </c>
      <c r="B2137" s="8">
        <v>6.4</v>
      </c>
    </row>
    <row r="2138" spans="1:2" x14ac:dyDescent="0.3">
      <c r="A2138" s="9" t="s">
        <v>1464</v>
      </c>
      <c r="B2138" s="10">
        <v>6</v>
      </c>
    </row>
    <row r="2139" spans="1:2" x14ac:dyDescent="0.3">
      <c r="A2139" s="7" t="s">
        <v>37</v>
      </c>
      <c r="B2139" s="8">
        <v>5.0999999999999996</v>
      </c>
    </row>
    <row r="2140" spans="1:2" x14ac:dyDescent="0.3">
      <c r="A2140" s="9" t="s">
        <v>37</v>
      </c>
      <c r="B2140" s="10">
        <v>5.5</v>
      </c>
    </row>
    <row r="2141" spans="1:2" x14ac:dyDescent="0.3">
      <c r="A2141" s="7" t="s">
        <v>37</v>
      </c>
      <c r="B2141" s="8">
        <v>5.4</v>
      </c>
    </row>
    <row r="2142" spans="1:2" x14ac:dyDescent="0.3">
      <c r="A2142" s="9" t="s">
        <v>1946</v>
      </c>
      <c r="B2142" s="10">
        <v>7.5</v>
      </c>
    </row>
    <row r="2143" spans="1:2" x14ac:dyDescent="0.3">
      <c r="A2143" s="7" t="s">
        <v>8731</v>
      </c>
      <c r="B2143" s="8">
        <v>7.4</v>
      </c>
    </row>
    <row r="2144" spans="1:2" x14ac:dyDescent="0.3">
      <c r="A2144" s="9" t="s">
        <v>37</v>
      </c>
      <c r="B2144" s="10">
        <v>8</v>
      </c>
    </row>
    <row r="2145" spans="1:2" x14ac:dyDescent="0.3">
      <c r="A2145" s="7" t="s">
        <v>37</v>
      </c>
      <c r="B2145" s="8">
        <v>5.7</v>
      </c>
    </row>
    <row r="2146" spans="1:2" x14ac:dyDescent="0.3">
      <c r="A2146" s="9" t="s">
        <v>37</v>
      </c>
      <c r="B2146" s="10">
        <v>6.8</v>
      </c>
    </row>
    <row r="2147" spans="1:2" x14ac:dyDescent="0.3">
      <c r="A2147" s="7" t="s">
        <v>37</v>
      </c>
      <c r="B2147" s="8">
        <v>5.9</v>
      </c>
    </row>
    <row r="2148" spans="1:2" x14ac:dyDescent="0.3">
      <c r="A2148" s="9" t="s">
        <v>37</v>
      </c>
      <c r="B2148" s="10">
        <v>7.2</v>
      </c>
    </row>
    <row r="2149" spans="1:2" x14ac:dyDescent="0.3">
      <c r="A2149" s="7" t="s">
        <v>37</v>
      </c>
      <c r="B2149" s="8">
        <v>5.5</v>
      </c>
    </row>
    <row r="2150" spans="1:2" x14ac:dyDescent="0.3">
      <c r="A2150" s="9" t="s">
        <v>37</v>
      </c>
      <c r="B2150" s="10">
        <v>8.5</v>
      </c>
    </row>
    <row r="2151" spans="1:2" x14ac:dyDescent="0.3">
      <c r="A2151" s="7" t="s">
        <v>37</v>
      </c>
      <c r="B2151" s="8">
        <v>5.6</v>
      </c>
    </row>
    <row r="2152" spans="1:2" x14ac:dyDescent="0.3">
      <c r="A2152" s="9" t="s">
        <v>37</v>
      </c>
      <c r="B2152" s="10">
        <v>4.0999999999999996</v>
      </c>
    </row>
    <row r="2153" spans="1:2" x14ac:dyDescent="0.3">
      <c r="A2153" s="7" t="s">
        <v>37</v>
      </c>
      <c r="B2153" s="8">
        <v>6.1</v>
      </c>
    </row>
    <row r="2154" spans="1:2" x14ac:dyDescent="0.3">
      <c r="A2154" s="9" t="s">
        <v>37</v>
      </c>
      <c r="B2154" s="10">
        <v>5.4</v>
      </c>
    </row>
    <row r="2155" spans="1:2" x14ac:dyDescent="0.3">
      <c r="A2155" s="7" t="s">
        <v>37</v>
      </c>
      <c r="B2155" s="8">
        <v>7.1</v>
      </c>
    </row>
    <row r="2156" spans="1:2" x14ac:dyDescent="0.3">
      <c r="A2156" s="9" t="s">
        <v>37</v>
      </c>
      <c r="B2156" s="10">
        <v>3.6</v>
      </c>
    </row>
    <row r="2157" spans="1:2" x14ac:dyDescent="0.3">
      <c r="A2157" s="7" t="s">
        <v>37</v>
      </c>
      <c r="B2157" s="8">
        <v>6.5</v>
      </c>
    </row>
    <row r="2158" spans="1:2" x14ac:dyDescent="0.3">
      <c r="A2158" s="9" t="s">
        <v>676</v>
      </c>
      <c r="B2158" s="10">
        <v>8.6</v>
      </c>
    </row>
    <row r="2159" spans="1:2" x14ac:dyDescent="0.3">
      <c r="A2159" s="7" t="s">
        <v>37</v>
      </c>
      <c r="B2159" s="8">
        <v>7</v>
      </c>
    </row>
    <row r="2160" spans="1:2" x14ac:dyDescent="0.3">
      <c r="A2160" s="9" t="s">
        <v>37</v>
      </c>
      <c r="B2160" s="10">
        <v>7.6</v>
      </c>
    </row>
    <row r="2161" spans="1:2" x14ac:dyDescent="0.3">
      <c r="A2161" s="7" t="s">
        <v>37</v>
      </c>
      <c r="B2161" s="8">
        <v>6.5</v>
      </c>
    </row>
    <row r="2162" spans="1:2" x14ac:dyDescent="0.3">
      <c r="A2162" s="9" t="s">
        <v>37</v>
      </c>
      <c r="B2162" s="10">
        <v>6.4</v>
      </c>
    </row>
    <row r="2163" spans="1:2" x14ac:dyDescent="0.3">
      <c r="A2163" s="7" t="s">
        <v>37</v>
      </c>
      <c r="B2163" s="8">
        <v>6.3</v>
      </c>
    </row>
    <row r="2164" spans="1:2" x14ac:dyDescent="0.3">
      <c r="A2164" s="9" t="s">
        <v>37</v>
      </c>
      <c r="B2164" s="10">
        <v>5.7</v>
      </c>
    </row>
    <row r="2165" spans="1:2" x14ac:dyDescent="0.3">
      <c r="A2165" s="7" t="s">
        <v>37</v>
      </c>
      <c r="B2165" s="8">
        <v>6.3</v>
      </c>
    </row>
    <row r="2166" spans="1:2" x14ac:dyDescent="0.3">
      <c r="A2166" s="9" t="s">
        <v>37</v>
      </c>
      <c r="B2166" s="10">
        <v>6</v>
      </c>
    </row>
    <row r="2167" spans="1:2" x14ac:dyDescent="0.3">
      <c r="A2167" s="7" t="s">
        <v>37</v>
      </c>
      <c r="B2167" s="8">
        <v>7.7</v>
      </c>
    </row>
    <row r="2168" spans="1:2" x14ac:dyDescent="0.3">
      <c r="A2168" s="9" t="s">
        <v>37</v>
      </c>
      <c r="B2168" s="10">
        <v>6.2</v>
      </c>
    </row>
    <row r="2169" spans="1:2" x14ac:dyDescent="0.3">
      <c r="A2169" s="7" t="s">
        <v>37</v>
      </c>
      <c r="B2169" s="8">
        <v>7.7</v>
      </c>
    </row>
    <row r="2170" spans="1:2" x14ac:dyDescent="0.3">
      <c r="A2170" s="9" t="s">
        <v>37</v>
      </c>
      <c r="B2170" s="10">
        <v>6.4</v>
      </c>
    </row>
    <row r="2171" spans="1:2" x14ac:dyDescent="0.3">
      <c r="A2171" s="7" t="s">
        <v>37</v>
      </c>
      <c r="B2171" s="8">
        <v>6.4</v>
      </c>
    </row>
    <row r="2172" spans="1:2" x14ac:dyDescent="0.3">
      <c r="A2172" s="9" t="s">
        <v>37</v>
      </c>
      <c r="B2172" s="10">
        <v>6.9</v>
      </c>
    </row>
    <row r="2173" spans="1:2" x14ac:dyDescent="0.3">
      <c r="A2173" s="7" t="s">
        <v>37</v>
      </c>
      <c r="B2173" s="8">
        <v>7.3</v>
      </c>
    </row>
    <row r="2174" spans="1:2" x14ac:dyDescent="0.3">
      <c r="A2174" s="9" t="s">
        <v>37</v>
      </c>
      <c r="B2174" s="10">
        <v>7.3</v>
      </c>
    </row>
    <row r="2175" spans="1:2" x14ac:dyDescent="0.3">
      <c r="A2175" s="7" t="s">
        <v>37</v>
      </c>
      <c r="B2175" s="8">
        <v>6.2</v>
      </c>
    </row>
    <row r="2176" spans="1:2" x14ac:dyDescent="0.3">
      <c r="A2176" s="9" t="s">
        <v>37</v>
      </c>
      <c r="B2176" s="10">
        <v>6.6</v>
      </c>
    </row>
    <row r="2177" spans="1:2" x14ac:dyDescent="0.3">
      <c r="A2177" s="7" t="s">
        <v>37</v>
      </c>
      <c r="B2177" s="8">
        <v>6.7</v>
      </c>
    </row>
    <row r="2178" spans="1:2" x14ac:dyDescent="0.3">
      <c r="A2178" s="9" t="s">
        <v>37</v>
      </c>
      <c r="B2178" s="10">
        <v>5.7</v>
      </c>
    </row>
    <row r="2179" spans="1:2" x14ac:dyDescent="0.3">
      <c r="A2179" s="7" t="s">
        <v>37</v>
      </c>
      <c r="B2179" s="8">
        <v>3.1</v>
      </c>
    </row>
    <row r="2180" spans="1:2" x14ac:dyDescent="0.3">
      <c r="A2180" s="9" t="s">
        <v>37</v>
      </c>
      <c r="B2180" s="10">
        <v>6.3</v>
      </c>
    </row>
    <row r="2181" spans="1:2" x14ac:dyDescent="0.3">
      <c r="A2181" s="7" t="s">
        <v>37</v>
      </c>
      <c r="B2181" s="8">
        <v>5.7</v>
      </c>
    </row>
    <row r="2182" spans="1:2" x14ac:dyDescent="0.3">
      <c r="A2182" s="9" t="s">
        <v>37</v>
      </c>
      <c r="B2182" s="10">
        <v>7.1</v>
      </c>
    </row>
    <row r="2183" spans="1:2" x14ac:dyDescent="0.3">
      <c r="A2183" s="7" t="s">
        <v>37</v>
      </c>
      <c r="B2183" s="8">
        <v>7</v>
      </c>
    </row>
    <row r="2184" spans="1:2" x14ac:dyDescent="0.3">
      <c r="A2184" s="9" t="s">
        <v>37</v>
      </c>
      <c r="B2184" s="10">
        <v>6.1</v>
      </c>
    </row>
    <row r="2185" spans="1:2" x14ac:dyDescent="0.3">
      <c r="A2185" s="7" t="s">
        <v>37</v>
      </c>
      <c r="B2185" s="8">
        <v>6.6</v>
      </c>
    </row>
    <row r="2186" spans="1:2" x14ac:dyDescent="0.3">
      <c r="A2186" s="9" t="s">
        <v>37</v>
      </c>
      <c r="B2186" s="10">
        <v>7.8</v>
      </c>
    </row>
    <row r="2187" spans="1:2" x14ac:dyDescent="0.3">
      <c r="A2187" s="7" t="s">
        <v>37</v>
      </c>
      <c r="B2187" s="8">
        <v>8.3000000000000007</v>
      </c>
    </row>
    <row r="2188" spans="1:2" x14ac:dyDescent="0.3">
      <c r="A2188" s="9" t="s">
        <v>37</v>
      </c>
      <c r="B2188" s="10">
        <v>3.9</v>
      </c>
    </row>
    <row r="2189" spans="1:2" x14ac:dyDescent="0.3">
      <c r="A2189" s="7" t="s">
        <v>37</v>
      </c>
      <c r="B2189" s="8">
        <v>7</v>
      </c>
    </row>
    <row r="2190" spans="1:2" x14ac:dyDescent="0.3">
      <c r="A2190" s="9" t="s">
        <v>37</v>
      </c>
      <c r="B2190" s="10">
        <v>6.7</v>
      </c>
    </row>
    <row r="2191" spans="1:2" x14ac:dyDescent="0.3">
      <c r="A2191" s="7" t="s">
        <v>37</v>
      </c>
      <c r="B2191" s="8">
        <v>7.3</v>
      </c>
    </row>
    <row r="2192" spans="1:2" x14ac:dyDescent="0.3">
      <c r="A2192" s="9" t="s">
        <v>37</v>
      </c>
      <c r="B2192" s="10">
        <v>6.3</v>
      </c>
    </row>
    <row r="2193" spans="1:2" x14ac:dyDescent="0.3">
      <c r="A2193" s="7" t="s">
        <v>37</v>
      </c>
      <c r="B2193" s="8">
        <v>7.8</v>
      </c>
    </row>
    <row r="2194" spans="1:2" x14ac:dyDescent="0.3">
      <c r="A2194" s="9" t="s">
        <v>37</v>
      </c>
      <c r="B2194" s="10">
        <v>7.3</v>
      </c>
    </row>
    <row r="2195" spans="1:2" x14ac:dyDescent="0.3">
      <c r="A2195" s="7" t="s">
        <v>37</v>
      </c>
      <c r="B2195" s="8">
        <v>7.6</v>
      </c>
    </row>
    <row r="2196" spans="1:2" x14ac:dyDescent="0.3">
      <c r="A2196" s="9" t="s">
        <v>37</v>
      </c>
      <c r="B2196" s="10">
        <v>5.3</v>
      </c>
    </row>
    <row r="2197" spans="1:2" x14ac:dyDescent="0.3">
      <c r="A2197" s="7" t="s">
        <v>37</v>
      </c>
      <c r="B2197" s="8">
        <v>5.3</v>
      </c>
    </row>
    <row r="2198" spans="1:2" x14ac:dyDescent="0.3">
      <c r="A2198" s="9" t="s">
        <v>37</v>
      </c>
      <c r="B2198" s="10">
        <v>6.8</v>
      </c>
    </row>
    <row r="2199" spans="1:2" x14ac:dyDescent="0.3">
      <c r="A2199" s="7" t="s">
        <v>37</v>
      </c>
      <c r="B2199" s="8">
        <v>7.1</v>
      </c>
    </row>
    <row r="2200" spans="1:2" x14ac:dyDescent="0.3">
      <c r="A2200" s="9" t="s">
        <v>37</v>
      </c>
      <c r="B2200" s="10">
        <v>5.8</v>
      </c>
    </row>
    <row r="2201" spans="1:2" x14ac:dyDescent="0.3">
      <c r="A2201" s="7" t="s">
        <v>37</v>
      </c>
      <c r="B2201" s="8">
        <v>5.8</v>
      </c>
    </row>
    <row r="2202" spans="1:2" x14ac:dyDescent="0.3">
      <c r="A2202" s="9" t="s">
        <v>37</v>
      </c>
      <c r="B2202" s="10">
        <v>8.3000000000000007</v>
      </c>
    </row>
    <row r="2203" spans="1:2" x14ac:dyDescent="0.3">
      <c r="A2203" s="7" t="s">
        <v>37</v>
      </c>
      <c r="B2203" s="8">
        <v>5.6</v>
      </c>
    </row>
    <row r="2204" spans="1:2" x14ac:dyDescent="0.3">
      <c r="A2204" s="9" t="s">
        <v>37</v>
      </c>
      <c r="B2204" s="10">
        <v>6.8</v>
      </c>
    </row>
    <row r="2205" spans="1:2" x14ac:dyDescent="0.3">
      <c r="A2205" s="7" t="s">
        <v>37</v>
      </c>
      <c r="B2205" s="8">
        <v>5</v>
      </c>
    </row>
    <row r="2206" spans="1:2" x14ac:dyDescent="0.3">
      <c r="A2206" s="9" t="s">
        <v>37</v>
      </c>
      <c r="B2206" s="10">
        <v>7.6</v>
      </c>
    </row>
    <row r="2207" spans="1:2" x14ac:dyDescent="0.3">
      <c r="A2207" s="7" t="s">
        <v>37</v>
      </c>
      <c r="B2207" s="8">
        <v>6.7</v>
      </c>
    </row>
    <row r="2208" spans="1:2" x14ac:dyDescent="0.3">
      <c r="A2208" s="9" t="s">
        <v>37</v>
      </c>
      <c r="B2208" s="10">
        <v>6.7</v>
      </c>
    </row>
    <row r="2209" spans="1:2" x14ac:dyDescent="0.3">
      <c r="A2209" s="7" t="s">
        <v>37</v>
      </c>
      <c r="B2209" s="8">
        <v>5.7</v>
      </c>
    </row>
    <row r="2210" spans="1:2" x14ac:dyDescent="0.3">
      <c r="A2210" s="9" t="s">
        <v>37</v>
      </c>
      <c r="B2210" s="10">
        <v>5.2</v>
      </c>
    </row>
    <row r="2211" spans="1:2" x14ac:dyDescent="0.3">
      <c r="A2211" s="7" t="s">
        <v>37</v>
      </c>
      <c r="B2211" s="8">
        <v>7.5</v>
      </c>
    </row>
    <row r="2212" spans="1:2" x14ac:dyDescent="0.3">
      <c r="A2212" s="9" t="s">
        <v>37</v>
      </c>
      <c r="B2212" s="10">
        <v>7.2</v>
      </c>
    </row>
    <row r="2213" spans="1:2" x14ac:dyDescent="0.3">
      <c r="A2213" s="7" t="s">
        <v>37</v>
      </c>
      <c r="B2213" s="8">
        <v>5.3</v>
      </c>
    </row>
    <row r="2214" spans="1:2" x14ac:dyDescent="0.3">
      <c r="A2214" s="9" t="s">
        <v>37</v>
      </c>
      <c r="B2214" s="10">
        <v>6.5</v>
      </c>
    </row>
    <row r="2215" spans="1:2" x14ac:dyDescent="0.3">
      <c r="A2215" s="7" t="s">
        <v>37</v>
      </c>
      <c r="B2215" s="8">
        <v>5</v>
      </c>
    </row>
    <row r="2216" spans="1:2" x14ac:dyDescent="0.3">
      <c r="A2216" s="9" t="s">
        <v>37</v>
      </c>
      <c r="B2216" s="10">
        <v>6.1</v>
      </c>
    </row>
    <row r="2217" spans="1:2" x14ac:dyDescent="0.3">
      <c r="A2217" s="7" t="s">
        <v>37</v>
      </c>
      <c r="B2217" s="8">
        <v>4.4000000000000004</v>
      </c>
    </row>
    <row r="2218" spans="1:2" x14ac:dyDescent="0.3">
      <c r="A2218" s="9" t="s">
        <v>37</v>
      </c>
      <c r="B2218" s="10">
        <v>7.5</v>
      </c>
    </row>
    <row r="2219" spans="1:2" x14ac:dyDescent="0.3">
      <c r="A2219" s="7" t="s">
        <v>37</v>
      </c>
      <c r="B2219" s="8">
        <v>5.7</v>
      </c>
    </row>
    <row r="2220" spans="1:2" x14ac:dyDescent="0.3">
      <c r="A2220" s="9" t="s">
        <v>37</v>
      </c>
      <c r="B2220" s="10">
        <v>5.5</v>
      </c>
    </row>
    <row r="2221" spans="1:2" x14ac:dyDescent="0.3">
      <c r="A2221" s="7" t="s">
        <v>37</v>
      </c>
      <c r="B2221" s="8">
        <v>7.1</v>
      </c>
    </row>
    <row r="2222" spans="1:2" x14ac:dyDescent="0.3">
      <c r="A2222" s="9" t="s">
        <v>37</v>
      </c>
      <c r="B2222" s="10">
        <v>5.9</v>
      </c>
    </row>
    <row r="2223" spans="1:2" x14ac:dyDescent="0.3">
      <c r="A2223" s="7" t="s">
        <v>37</v>
      </c>
      <c r="B2223" s="8">
        <v>6.7</v>
      </c>
    </row>
    <row r="2224" spans="1:2" x14ac:dyDescent="0.3">
      <c r="A2224" s="9" t="s">
        <v>37</v>
      </c>
      <c r="B2224" s="10">
        <v>7</v>
      </c>
    </row>
    <row r="2225" spans="1:2" x14ac:dyDescent="0.3">
      <c r="A2225" s="7" t="s">
        <v>37</v>
      </c>
      <c r="B2225" s="8">
        <v>7.9</v>
      </c>
    </row>
    <row r="2226" spans="1:2" x14ac:dyDescent="0.3">
      <c r="A2226" s="9" t="s">
        <v>37</v>
      </c>
      <c r="B2226" s="10">
        <v>6.9</v>
      </c>
    </row>
    <row r="2227" spans="1:2" x14ac:dyDescent="0.3">
      <c r="A2227" s="7" t="s">
        <v>11980</v>
      </c>
      <c r="B2227" s="8">
        <v>7.3</v>
      </c>
    </row>
    <row r="2228" spans="1:2" x14ac:dyDescent="0.3">
      <c r="A2228" s="9" t="s">
        <v>37</v>
      </c>
      <c r="B2228" s="10">
        <v>7.3</v>
      </c>
    </row>
    <row r="2229" spans="1:2" x14ac:dyDescent="0.3">
      <c r="A2229" s="7" t="s">
        <v>37</v>
      </c>
      <c r="B2229" s="8">
        <v>3.5</v>
      </c>
    </row>
    <row r="2230" spans="1:2" x14ac:dyDescent="0.3">
      <c r="A2230" s="9" t="s">
        <v>37</v>
      </c>
      <c r="B2230" s="10">
        <v>7.8</v>
      </c>
    </row>
    <row r="2231" spans="1:2" x14ac:dyDescent="0.3">
      <c r="A2231" s="7" t="s">
        <v>37</v>
      </c>
      <c r="B2231" s="8">
        <v>6.7</v>
      </c>
    </row>
    <row r="2232" spans="1:2" x14ac:dyDescent="0.3">
      <c r="A2232" s="9" t="s">
        <v>37</v>
      </c>
      <c r="B2232" s="10">
        <v>6.4</v>
      </c>
    </row>
    <row r="2233" spans="1:2" x14ac:dyDescent="0.3">
      <c r="A2233" s="7" t="s">
        <v>37</v>
      </c>
      <c r="B2233" s="8">
        <v>7.1</v>
      </c>
    </row>
    <row r="2234" spans="1:2" x14ac:dyDescent="0.3">
      <c r="A2234" s="9" t="s">
        <v>8731</v>
      </c>
      <c r="B2234" s="10">
        <v>7.8</v>
      </c>
    </row>
    <row r="2235" spans="1:2" x14ac:dyDescent="0.3">
      <c r="A2235" s="7" t="s">
        <v>37</v>
      </c>
      <c r="B2235" s="8">
        <v>5.9</v>
      </c>
    </row>
    <row r="2236" spans="1:2" x14ac:dyDescent="0.3">
      <c r="A2236" s="9" t="s">
        <v>37</v>
      </c>
      <c r="B2236" s="10">
        <v>7.2</v>
      </c>
    </row>
    <row r="2237" spans="1:2" x14ac:dyDescent="0.3">
      <c r="A2237" s="7" t="s">
        <v>37</v>
      </c>
      <c r="B2237" s="8">
        <v>6.2</v>
      </c>
    </row>
    <row r="2238" spans="1:2" x14ac:dyDescent="0.3">
      <c r="A2238" s="9" t="s">
        <v>37</v>
      </c>
      <c r="B2238" s="10">
        <v>6.7</v>
      </c>
    </row>
    <row r="2239" spans="1:2" x14ac:dyDescent="0.3">
      <c r="A2239" s="7" t="s">
        <v>37</v>
      </c>
      <c r="B2239" s="8">
        <v>7.6</v>
      </c>
    </row>
    <row r="2240" spans="1:2" x14ac:dyDescent="0.3">
      <c r="A2240" s="9" t="s">
        <v>37</v>
      </c>
      <c r="B2240" s="10">
        <v>6.2</v>
      </c>
    </row>
    <row r="2241" spans="1:2" x14ac:dyDescent="0.3">
      <c r="A2241" s="7" t="s">
        <v>37</v>
      </c>
      <c r="B2241" s="8">
        <v>6.5</v>
      </c>
    </row>
    <row r="2242" spans="1:2" x14ac:dyDescent="0.3">
      <c r="A2242" s="9" t="s">
        <v>37</v>
      </c>
      <c r="B2242" s="10">
        <v>8.1</v>
      </c>
    </row>
    <row r="2243" spans="1:2" x14ac:dyDescent="0.3">
      <c r="A2243" s="7" t="s">
        <v>37</v>
      </c>
      <c r="B2243" s="8">
        <v>6.3</v>
      </c>
    </row>
    <row r="2244" spans="1:2" x14ac:dyDescent="0.3">
      <c r="A2244" s="9" t="s">
        <v>37</v>
      </c>
      <c r="B2244" s="10">
        <v>4.4000000000000004</v>
      </c>
    </row>
    <row r="2245" spans="1:2" x14ac:dyDescent="0.3">
      <c r="A2245" s="7" t="s">
        <v>37</v>
      </c>
      <c r="B2245" s="8">
        <v>6</v>
      </c>
    </row>
    <row r="2246" spans="1:2" x14ac:dyDescent="0.3">
      <c r="A2246" s="9" t="s">
        <v>37</v>
      </c>
      <c r="B2246" s="10">
        <v>7.6</v>
      </c>
    </row>
    <row r="2247" spans="1:2" x14ac:dyDescent="0.3">
      <c r="A2247" s="7" t="s">
        <v>37</v>
      </c>
      <c r="B2247" s="8">
        <v>8.4</v>
      </c>
    </row>
    <row r="2248" spans="1:2" x14ac:dyDescent="0.3">
      <c r="A2248" s="9" t="s">
        <v>37</v>
      </c>
      <c r="B2248" s="10">
        <v>7.9</v>
      </c>
    </row>
    <row r="2249" spans="1:2" x14ac:dyDescent="0.3">
      <c r="A2249" s="7" t="s">
        <v>37</v>
      </c>
      <c r="B2249" s="8">
        <v>5.6</v>
      </c>
    </row>
    <row r="2250" spans="1:2" x14ac:dyDescent="0.3">
      <c r="A2250" s="9" t="s">
        <v>37</v>
      </c>
      <c r="B2250" s="10">
        <v>6.5</v>
      </c>
    </row>
    <row r="2251" spans="1:2" x14ac:dyDescent="0.3">
      <c r="A2251" s="7" t="s">
        <v>37</v>
      </c>
      <c r="B2251" s="8">
        <v>7.5</v>
      </c>
    </row>
    <row r="2252" spans="1:2" x14ac:dyDescent="0.3">
      <c r="A2252" s="9" t="s">
        <v>37</v>
      </c>
      <c r="B2252" s="10">
        <v>6.3</v>
      </c>
    </row>
    <row r="2253" spans="1:2" x14ac:dyDescent="0.3">
      <c r="A2253" s="7" t="s">
        <v>37</v>
      </c>
      <c r="B2253" s="8">
        <v>7.9</v>
      </c>
    </row>
    <row r="2254" spans="1:2" x14ac:dyDescent="0.3">
      <c r="A2254" s="9" t="s">
        <v>37</v>
      </c>
      <c r="B2254" s="10">
        <v>5.0999999999999996</v>
      </c>
    </row>
    <row r="2255" spans="1:2" x14ac:dyDescent="0.3">
      <c r="A2255" s="7" t="s">
        <v>37</v>
      </c>
      <c r="B2255" s="8">
        <v>6.7</v>
      </c>
    </row>
    <row r="2256" spans="1:2" x14ac:dyDescent="0.3">
      <c r="A2256" s="9" t="s">
        <v>37</v>
      </c>
      <c r="B2256" s="10">
        <v>6.7</v>
      </c>
    </row>
    <row r="2257" spans="1:2" x14ac:dyDescent="0.3">
      <c r="A2257" s="7" t="s">
        <v>37</v>
      </c>
      <c r="B2257" s="8">
        <v>5.6</v>
      </c>
    </row>
    <row r="2258" spans="1:2" x14ac:dyDescent="0.3">
      <c r="A2258" s="9" t="s">
        <v>37</v>
      </c>
      <c r="B2258" s="10">
        <v>5.6</v>
      </c>
    </row>
    <row r="2259" spans="1:2" x14ac:dyDescent="0.3">
      <c r="A2259" s="7" t="s">
        <v>37</v>
      </c>
      <c r="B2259" s="8">
        <v>6.2</v>
      </c>
    </row>
    <row r="2260" spans="1:2" x14ac:dyDescent="0.3">
      <c r="A2260" s="9" t="s">
        <v>37</v>
      </c>
      <c r="B2260" s="10">
        <v>5.6</v>
      </c>
    </row>
    <row r="2261" spans="1:2" x14ac:dyDescent="0.3">
      <c r="A2261" s="7" t="s">
        <v>37</v>
      </c>
      <c r="B2261" s="8">
        <v>6.4</v>
      </c>
    </row>
    <row r="2262" spans="1:2" x14ac:dyDescent="0.3">
      <c r="A2262" s="9" t="s">
        <v>37</v>
      </c>
      <c r="B2262" s="10">
        <v>5.6</v>
      </c>
    </row>
    <row r="2263" spans="1:2" x14ac:dyDescent="0.3">
      <c r="A2263" s="7" t="s">
        <v>37</v>
      </c>
      <c r="B2263" s="8">
        <v>7.4</v>
      </c>
    </row>
    <row r="2264" spans="1:2" x14ac:dyDescent="0.3">
      <c r="A2264" s="9" t="s">
        <v>37</v>
      </c>
      <c r="B2264" s="10">
        <v>7.2</v>
      </c>
    </row>
    <row r="2265" spans="1:2" x14ac:dyDescent="0.3">
      <c r="A2265" s="7" t="s">
        <v>37</v>
      </c>
      <c r="B2265" s="8">
        <v>4.9000000000000004</v>
      </c>
    </row>
    <row r="2266" spans="1:2" x14ac:dyDescent="0.3">
      <c r="A2266" s="9" t="s">
        <v>37</v>
      </c>
      <c r="B2266" s="10">
        <v>7.5</v>
      </c>
    </row>
    <row r="2267" spans="1:2" x14ac:dyDescent="0.3">
      <c r="A2267" s="7" t="s">
        <v>37</v>
      </c>
      <c r="B2267" s="8">
        <v>4.8</v>
      </c>
    </row>
    <row r="2268" spans="1:2" x14ac:dyDescent="0.3">
      <c r="A2268" s="9" t="s">
        <v>37</v>
      </c>
      <c r="B2268" s="10">
        <v>3.1</v>
      </c>
    </row>
    <row r="2269" spans="1:2" x14ac:dyDescent="0.3">
      <c r="A2269" s="7" t="s">
        <v>37</v>
      </c>
      <c r="B2269" s="8">
        <v>5.8</v>
      </c>
    </row>
    <row r="2270" spans="1:2" x14ac:dyDescent="0.3">
      <c r="A2270" s="9" t="s">
        <v>37</v>
      </c>
      <c r="B2270" s="10">
        <v>6.7</v>
      </c>
    </row>
    <row r="2271" spans="1:2" x14ac:dyDescent="0.3">
      <c r="A2271" s="7" t="s">
        <v>37</v>
      </c>
      <c r="B2271" s="8">
        <v>6.5</v>
      </c>
    </row>
    <row r="2272" spans="1:2" x14ac:dyDescent="0.3">
      <c r="A2272" s="9" t="s">
        <v>37</v>
      </c>
      <c r="B2272" s="10">
        <v>5.9</v>
      </c>
    </row>
    <row r="2273" spans="1:2" x14ac:dyDescent="0.3">
      <c r="A2273" s="7" t="s">
        <v>37</v>
      </c>
      <c r="B2273" s="8">
        <v>5.5</v>
      </c>
    </row>
    <row r="2274" spans="1:2" x14ac:dyDescent="0.3">
      <c r="A2274" s="9" t="s">
        <v>37</v>
      </c>
      <c r="B2274" s="10">
        <v>3.6</v>
      </c>
    </row>
    <row r="2275" spans="1:2" x14ac:dyDescent="0.3">
      <c r="A2275" s="7" t="s">
        <v>37</v>
      </c>
      <c r="B2275" s="8">
        <v>7.4</v>
      </c>
    </row>
    <row r="2276" spans="1:2" x14ac:dyDescent="0.3">
      <c r="A2276" s="9" t="s">
        <v>37</v>
      </c>
      <c r="B2276" s="10">
        <v>3</v>
      </c>
    </row>
    <row r="2277" spans="1:2" x14ac:dyDescent="0.3">
      <c r="A2277" s="7" t="s">
        <v>37</v>
      </c>
      <c r="B2277" s="8">
        <v>7.6</v>
      </c>
    </row>
    <row r="2278" spans="1:2" x14ac:dyDescent="0.3">
      <c r="A2278" s="9" t="s">
        <v>37</v>
      </c>
      <c r="B2278" s="10">
        <v>6.4</v>
      </c>
    </row>
    <row r="2279" spans="1:2" x14ac:dyDescent="0.3">
      <c r="A2279" s="7" t="s">
        <v>37</v>
      </c>
      <c r="B2279" s="8">
        <v>6.9</v>
      </c>
    </row>
    <row r="2280" spans="1:2" x14ac:dyDescent="0.3">
      <c r="A2280" s="9" t="s">
        <v>37</v>
      </c>
      <c r="B2280" s="10">
        <v>6.6</v>
      </c>
    </row>
    <row r="2281" spans="1:2" x14ac:dyDescent="0.3">
      <c r="A2281" s="7" t="s">
        <v>37</v>
      </c>
      <c r="B2281" s="8">
        <v>5.5</v>
      </c>
    </row>
    <row r="2282" spans="1:2" x14ac:dyDescent="0.3">
      <c r="A2282" s="9" t="s">
        <v>37</v>
      </c>
      <c r="B2282" s="10">
        <v>4.0999999999999996</v>
      </c>
    </row>
    <row r="2283" spans="1:2" x14ac:dyDescent="0.3">
      <c r="A2283" s="7" t="s">
        <v>37</v>
      </c>
      <c r="B2283" s="8">
        <v>6.8</v>
      </c>
    </row>
    <row r="2284" spans="1:2" x14ac:dyDescent="0.3">
      <c r="A2284" s="9" t="s">
        <v>37</v>
      </c>
      <c r="B2284" s="10">
        <v>6.5</v>
      </c>
    </row>
    <row r="2285" spans="1:2" x14ac:dyDescent="0.3">
      <c r="A2285" s="7" t="s">
        <v>37</v>
      </c>
      <c r="B2285" s="8">
        <v>7.4</v>
      </c>
    </row>
    <row r="2286" spans="1:2" x14ac:dyDescent="0.3">
      <c r="A2286" s="9" t="s">
        <v>37</v>
      </c>
      <c r="B2286" s="10">
        <v>7.7</v>
      </c>
    </row>
    <row r="2287" spans="1:2" x14ac:dyDescent="0.3">
      <c r="A2287" s="7" t="s">
        <v>37</v>
      </c>
      <c r="B2287" s="8">
        <v>7.1</v>
      </c>
    </row>
    <row r="2288" spans="1:2" x14ac:dyDescent="0.3">
      <c r="A2288" s="9" t="s">
        <v>37</v>
      </c>
      <c r="B2288" s="10">
        <v>6.3</v>
      </c>
    </row>
    <row r="2289" spans="1:2" x14ac:dyDescent="0.3">
      <c r="A2289" s="7" t="s">
        <v>37</v>
      </c>
      <c r="B2289" s="8">
        <v>7.6</v>
      </c>
    </row>
    <row r="2290" spans="1:2" x14ac:dyDescent="0.3">
      <c r="A2290" s="9" t="s">
        <v>37</v>
      </c>
      <c r="B2290" s="10">
        <v>8</v>
      </c>
    </row>
    <row r="2291" spans="1:2" x14ac:dyDescent="0.3">
      <c r="A2291" s="7" t="s">
        <v>37</v>
      </c>
      <c r="B2291" s="8">
        <v>7.3</v>
      </c>
    </row>
    <row r="2292" spans="1:2" x14ac:dyDescent="0.3">
      <c r="A2292" s="9" t="s">
        <v>37</v>
      </c>
      <c r="B2292" s="10">
        <v>7.6</v>
      </c>
    </row>
    <row r="2293" spans="1:2" x14ac:dyDescent="0.3">
      <c r="A2293" s="7" t="s">
        <v>37</v>
      </c>
      <c r="B2293" s="8">
        <v>7.8</v>
      </c>
    </row>
    <row r="2294" spans="1:2" x14ac:dyDescent="0.3">
      <c r="A2294" s="9" t="s">
        <v>37</v>
      </c>
      <c r="B2294" s="10">
        <v>6.5</v>
      </c>
    </row>
    <row r="2295" spans="1:2" x14ac:dyDescent="0.3">
      <c r="A2295" s="7" t="s">
        <v>37</v>
      </c>
      <c r="B2295" s="8">
        <v>6.4</v>
      </c>
    </row>
    <row r="2296" spans="1:2" x14ac:dyDescent="0.3">
      <c r="A2296" s="9" t="s">
        <v>37</v>
      </c>
      <c r="B2296" s="10">
        <v>8</v>
      </c>
    </row>
    <row r="2297" spans="1:2" x14ac:dyDescent="0.3">
      <c r="A2297" s="7" t="s">
        <v>37</v>
      </c>
      <c r="B2297" s="8">
        <v>4.8</v>
      </c>
    </row>
    <row r="2298" spans="1:2" x14ac:dyDescent="0.3">
      <c r="A2298" s="9" t="s">
        <v>37</v>
      </c>
      <c r="B2298" s="10">
        <v>7.8</v>
      </c>
    </row>
    <row r="2299" spans="1:2" x14ac:dyDescent="0.3">
      <c r="A2299" s="7" t="s">
        <v>37</v>
      </c>
      <c r="B2299" s="8">
        <v>5.9</v>
      </c>
    </row>
    <row r="2300" spans="1:2" x14ac:dyDescent="0.3">
      <c r="A2300" s="9" t="s">
        <v>37</v>
      </c>
      <c r="B2300" s="10">
        <v>5.4</v>
      </c>
    </row>
    <row r="2301" spans="1:2" x14ac:dyDescent="0.3">
      <c r="A2301" s="7" t="s">
        <v>37</v>
      </c>
      <c r="B2301" s="8">
        <v>3.3</v>
      </c>
    </row>
    <row r="2302" spans="1:2" x14ac:dyDescent="0.3">
      <c r="A2302" s="9" t="s">
        <v>2778</v>
      </c>
      <c r="B2302" s="10">
        <v>8.1999999999999993</v>
      </c>
    </row>
    <row r="2303" spans="1:2" x14ac:dyDescent="0.3">
      <c r="A2303" s="7" t="s">
        <v>37</v>
      </c>
      <c r="B2303" s="8">
        <v>5.4</v>
      </c>
    </row>
    <row r="2304" spans="1:2" x14ac:dyDescent="0.3">
      <c r="A2304" s="9" t="s">
        <v>37</v>
      </c>
      <c r="B2304" s="10">
        <v>6.4</v>
      </c>
    </row>
    <row r="2305" spans="1:2" x14ac:dyDescent="0.3">
      <c r="A2305" s="7" t="s">
        <v>37</v>
      </c>
      <c r="B2305" s="8">
        <v>4.8</v>
      </c>
    </row>
    <row r="2306" spans="1:2" x14ac:dyDescent="0.3">
      <c r="A2306" s="9" t="s">
        <v>37</v>
      </c>
      <c r="B2306" s="10">
        <v>5.9</v>
      </c>
    </row>
    <row r="2307" spans="1:2" x14ac:dyDescent="0.3">
      <c r="A2307" s="7" t="s">
        <v>37</v>
      </c>
      <c r="B2307" s="8">
        <v>5.5</v>
      </c>
    </row>
    <row r="2308" spans="1:2" x14ac:dyDescent="0.3">
      <c r="A2308" s="9" t="s">
        <v>37</v>
      </c>
      <c r="B2308" s="10">
        <v>7.9</v>
      </c>
    </row>
    <row r="2309" spans="1:2" x14ac:dyDescent="0.3">
      <c r="A2309" s="7" t="s">
        <v>37</v>
      </c>
      <c r="B2309" s="8">
        <v>4.9000000000000004</v>
      </c>
    </row>
    <row r="2310" spans="1:2" x14ac:dyDescent="0.3">
      <c r="A2310" s="9" t="s">
        <v>37</v>
      </c>
      <c r="B2310" s="10">
        <v>7.2</v>
      </c>
    </row>
    <row r="2311" spans="1:2" x14ac:dyDescent="0.3">
      <c r="A2311" s="7" t="s">
        <v>37</v>
      </c>
      <c r="B2311" s="8">
        <v>5.3</v>
      </c>
    </row>
    <row r="2312" spans="1:2" x14ac:dyDescent="0.3">
      <c r="A2312" s="9" t="s">
        <v>37</v>
      </c>
      <c r="B2312" s="10">
        <v>7.2</v>
      </c>
    </row>
    <row r="2313" spans="1:2" x14ac:dyDescent="0.3">
      <c r="A2313" s="7" t="s">
        <v>37</v>
      </c>
      <c r="B2313" s="8">
        <v>5.0999999999999996</v>
      </c>
    </row>
    <row r="2314" spans="1:2" x14ac:dyDescent="0.3">
      <c r="A2314" s="9" t="s">
        <v>37</v>
      </c>
      <c r="B2314" s="10">
        <v>5.6</v>
      </c>
    </row>
    <row r="2315" spans="1:2" x14ac:dyDescent="0.3">
      <c r="A2315" s="7" t="s">
        <v>37</v>
      </c>
      <c r="B2315" s="8">
        <v>7.6</v>
      </c>
    </row>
    <row r="2316" spans="1:2" x14ac:dyDescent="0.3">
      <c r="A2316" s="9" t="s">
        <v>37</v>
      </c>
      <c r="B2316" s="10">
        <v>7.2</v>
      </c>
    </row>
    <row r="2317" spans="1:2" x14ac:dyDescent="0.3">
      <c r="A2317" s="7" t="s">
        <v>37</v>
      </c>
      <c r="B2317" s="8">
        <v>5.7</v>
      </c>
    </row>
    <row r="2318" spans="1:2" x14ac:dyDescent="0.3">
      <c r="A2318" s="9" t="s">
        <v>37</v>
      </c>
      <c r="B2318" s="10">
        <v>5.2</v>
      </c>
    </row>
    <row r="2319" spans="1:2" x14ac:dyDescent="0.3">
      <c r="A2319" s="7" t="s">
        <v>37</v>
      </c>
      <c r="B2319" s="8">
        <v>7.7</v>
      </c>
    </row>
    <row r="2320" spans="1:2" x14ac:dyDescent="0.3">
      <c r="A2320" s="9" t="s">
        <v>37</v>
      </c>
      <c r="B2320" s="10">
        <v>7</v>
      </c>
    </row>
    <row r="2321" spans="1:2" x14ac:dyDescent="0.3">
      <c r="A2321" s="7" t="s">
        <v>37</v>
      </c>
      <c r="B2321" s="8">
        <v>6</v>
      </c>
    </row>
    <row r="2322" spans="1:2" x14ac:dyDescent="0.3">
      <c r="A2322" s="9" t="s">
        <v>37</v>
      </c>
      <c r="B2322" s="10">
        <v>6.6</v>
      </c>
    </row>
    <row r="2323" spans="1:2" x14ac:dyDescent="0.3">
      <c r="A2323" s="7" t="s">
        <v>37</v>
      </c>
      <c r="B2323" s="8">
        <v>6.8</v>
      </c>
    </row>
    <row r="2324" spans="1:2" x14ac:dyDescent="0.3">
      <c r="A2324" s="9" t="s">
        <v>37</v>
      </c>
      <c r="B2324" s="10">
        <v>7.2</v>
      </c>
    </row>
    <row r="2325" spans="1:2" x14ac:dyDescent="0.3">
      <c r="A2325" s="7" t="s">
        <v>37</v>
      </c>
      <c r="B2325" s="8">
        <v>7.2</v>
      </c>
    </row>
    <row r="2326" spans="1:2" x14ac:dyDescent="0.3">
      <c r="A2326" s="9" t="s">
        <v>37</v>
      </c>
      <c r="B2326" s="10">
        <v>2.8</v>
      </c>
    </row>
    <row r="2327" spans="1:2" x14ac:dyDescent="0.3">
      <c r="A2327" s="7" t="s">
        <v>37</v>
      </c>
      <c r="B2327" s="8">
        <v>6.6</v>
      </c>
    </row>
    <row r="2328" spans="1:2" x14ac:dyDescent="0.3">
      <c r="A2328" s="9" t="s">
        <v>37</v>
      </c>
      <c r="B2328" s="10">
        <v>6.7</v>
      </c>
    </row>
    <row r="2329" spans="1:2" x14ac:dyDescent="0.3">
      <c r="A2329" s="7" t="s">
        <v>37</v>
      </c>
      <c r="B2329" s="8">
        <v>7</v>
      </c>
    </row>
    <row r="2330" spans="1:2" x14ac:dyDescent="0.3">
      <c r="A2330" s="9" t="s">
        <v>37</v>
      </c>
      <c r="B2330" s="10">
        <v>4.4000000000000004</v>
      </c>
    </row>
    <row r="2331" spans="1:2" x14ac:dyDescent="0.3">
      <c r="A2331" s="7" t="s">
        <v>37</v>
      </c>
      <c r="B2331" s="8">
        <v>6.2</v>
      </c>
    </row>
    <row r="2332" spans="1:2" x14ac:dyDescent="0.3">
      <c r="A2332" s="9" t="s">
        <v>37</v>
      </c>
      <c r="B2332" s="10">
        <v>7.3</v>
      </c>
    </row>
    <row r="2333" spans="1:2" x14ac:dyDescent="0.3">
      <c r="A2333" s="7" t="s">
        <v>37</v>
      </c>
      <c r="B2333" s="8">
        <v>5.0999999999999996</v>
      </c>
    </row>
    <row r="2334" spans="1:2" x14ac:dyDescent="0.3">
      <c r="A2334" s="9" t="s">
        <v>37</v>
      </c>
      <c r="B2334" s="10">
        <v>6.6</v>
      </c>
    </row>
    <row r="2335" spans="1:2" x14ac:dyDescent="0.3">
      <c r="A2335" s="7" t="s">
        <v>37</v>
      </c>
      <c r="B2335" s="8">
        <v>4.5</v>
      </c>
    </row>
    <row r="2336" spans="1:2" x14ac:dyDescent="0.3">
      <c r="A2336" s="9" t="s">
        <v>37</v>
      </c>
      <c r="B2336" s="10">
        <v>5.9</v>
      </c>
    </row>
    <row r="2337" spans="1:2" x14ac:dyDescent="0.3">
      <c r="A2337" s="7" t="s">
        <v>1464</v>
      </c>
      <c r="B2337" s="8">
        <v>6.6</v>
      </c>
    </row>
    <row r="2338" spans="1:2" x14ac:dyDescent="0.3">
      <c r="A2338" s="9" t="s">
        <v>37</v>
      </c>
      <c r="B2338" s="10">
        <v>6.5</v>
      </c>
    </row>
    <row r="2339" spans="1:2" x14ac:dyDescent="0.3">
      <c r="A2339" s="7" t="s">
        <v>37</v>
      </c>
      <c r="B2339" s="8">
        <v>7.3</v>
      </c>
    </row>
    <row r="2340" spans="1:2" x14ac:dyDescent="0.3">
      <c r="A2340" s="9" t="s">
        <v>37</v>
      </c>
      <c r="B2340" s="10">
        <v>7.5</v>
      </c>
    </row>
    <row r="2341" spans="1:2" x14ac:dyDescent="0.3">
      <c r="A2341" s="7" t="s">
        <v>37</v>
      </c>
      <c r="B2341" s="8">
        <v>5.9</v>
      </c>
    </row>
    <row r="2342" spans="1:2" x14ac:dyDescent="0.3">
      <c r="A2342" s="9" t="s">
        <v>37</v>
      </c>
      <c r="B2342" s="10">
        <v>7.4</v>
      </c>
    </row>
    <row r="2343" spans="1:2" x14ac:dyDescent="0.3">
      <c r="A2343" s="7" t="s">
        <v>37</v>
      </c>
      <c r="B2343" s="8">
        <v>6.9</v>
      </c>
    </row>
    <row r="2344" spans="1:2" x14ac:dyDescent="0.3">
      <c r="A2344" s="9" t="s">
        <v>1946</v>
      </c>
      <c r="B2344" s="10">
        <v>7.9</v>
      </c>
    </row>
    <row r="2345" spans="1:2" x14ac:dyDescent="0.3">
      <c r="A2345" s="7" t="s">
        <v>37</v>
      </c>
      <c r="B2345" s="8">
        <v>8.4</v>
      </c>
    </row>
    <row r="2346" spans="1:2" x14ac:dyDescent="0.3">
      <c r="A2346" s="9" t="s">
        <v>37</v>
      </c>
      <c r="B2346" s="10">
        <v>8</v>
      </c>
    </row>
    <row r="2347" spans="1:2" x14ac:dyDescent="0.3">
      <c r="A2347" s="7" t="s">
        <v>37</v>
      </c>
      <c r="B2347" s="8">
        <v>6</v>
      </c>
    </row>
    <row r="2348" spans="1:2" x14ac:dyDescent="0.3">
      <c r="A2348" s="9" t="s">
        <v>37</v>
      </c>
      <c r="B2348" s="10">
        <v>6.8</v>
      </c>
    </row>
    <row r="2349" spans="1:2" x14ac:dyDescent="0.3">
      <c r="A2349" s="7" t="s">
        <v>37</v>
      </c>
      <c r="B2349" s="8">
        <v>7.8</v>
      </c>
    </row>
    <row r="2350" spans="1:2" x14ac:dyDescent="0.3">
      <c r="A2350" s="9" t="s">
        <v>37</v>
      </c>
      <c r="B2350" s="10">
        <v>8.1</v>
      </c>
    </row>
    <row r="2351" spans="1:2" x14ac:dyDescent="0.3">
      <c r="A2351" s="7" t="s">
        <v>37</v>
      </c>
      <c r="B2351" s="8">
        <v>6.1</v>
      </c>
    </row>
    <row r="2352" spans="1:2" x14ac:dyDescent="0.3">
      <c r="A2352" s="9" t="s">
        <v>37</v>
      </c>
      <c r="B2352" s="10">
        <v>6.2</v>
      </c>
    </row>
    <row r="2353" spans="1:2" x14ac:dyDescent="0.3">
      <c r="A2353" s="7" t="s">
        <v>37</v>
      </c>
      <c r="B2353" s="8">
        <v>6.2</v>
      </c>
    </row>
    <row r="2354" spans="1:2" x14ac:dyDescent="0.3">
      <c r="A2354" s="9" t="s">
        <v>37</v>
      </c>
      <c r="B2354" s="10">
        <v>7.4</v>
      </c>
    </row>
    <row r="2355" spans="1:2" x14ac:dyDescent="0.3">
      <c r="A2355" s="7" t="s">
        <v>37</v>
      </c>
      <c r="B2355" s="8">
        <v>6.6</v>
      </c>
    </row>
    <row r="2356" spans="1:2" x14ac:dyDescent="0.3">
      <c r="A2356" s="9" t="s">
        <v>37</v>
      </c>
      <c r="B2356" s="10">
        <v>7.3</v>
      </c>
    </row>
    <row r="2357" spans="1:2" x14ac:dyDescent="0.3">
      <c r="A2357" s="7" t="s">
        <v>37</v>
      </c>
      <c r="B2357" s="8">
        <v>7.5</v>
      </c>
    </row>
    <row r="2358" spans="1:2" x14ac:dyDescent="0.3">
      <c r="A2358" s="9" t="s">
        <v>37</v>
      </c>
      <c r="B2358" s="10">
        <v>5.6</v>
      </c>
    </row>
    <row r="2359" spans="1:2" x14ac:dyDescent="0.3">
      <c r="A2359" s="7" t="s">
        <v>37</v>
      </c>
      <c r="B2359" s="8">
        <v>7.3</v>
      </c>
    </row>
    <row r="2360" spans="1:2" x14ac:dyDescent="0.3">
      <c r="A2360" s="9" t="s">
        <v>37</v>
      </c>
      <c r="B2360" s="10">
        <v>6.4</v>
      </c>
    </row>
    <row r="2361" spans="1:2" x14ac:dyDescent="0.3">
      <c r="A2361" s="7" t="s">
        <v>37</v>
      </c>
      <c r="B2361" s="8">
        <v>5</v>
      </c>
    </row>
    <row r="2362" spans="1:2" x14ac:dyDescent="0.3">
      <c r="A2362" s="9" t="s">
        <v>37</v>
      </c>
      <c r="B2362" s="10">
        <v>5.4</v>
      </c>
    </row>
    <row r="2363" spans="1:2" x14ac:dyDescent="0.3">
      <c r="A2363" s="7" t="s">
        <v>37</v>
      </c>
      <c r="B2363" s="8">
        <v>7.1</v>
      </c>
    </row>
    <row r="2364" spans="1:2" x14ac:dyDescent="0.3">
      <c r="A2364" s="9" t="s">
        <v>37</v>
      </c>
      <c r="B2364" s="10">
        <v>5.3</v>
      </c>
    </row>
    <row r="2365" spans="1:2" x14ac:dyDescent="0.3">
      <c r="A2365" s="7" t="s">
        <v>37</v>
      </c>
      <c r="B2365" s="8">
        <v>6.5</v>
      </c>
    </row>
    <row r="2366" spans="1:2" x14ac:dyDescent="0.3">
      <c r="A2366" s="9" t="s">
        <v>37</v>
      </c>
      <c r="B2366" s="10">
        <v>6.2</v>
      </c>
    </row>
    <row r="2367" spans="1:2" x14ac:dyDescent="0.3">
      <c r="A2367" s="7" t="s">
        <v>37</v>
      </c>
      <c r="B2367" s="8">
        <v>6.4</v>
      </c>
    </row>
    <row r="2368" spans="1:2" x14ac:dyDescent="0.3">
      <c r="A2368" s="9" t="s">
        <v>37</v>
      </c>
      <c r="B2368" s="10">
        <v>6.9</v>
      </c>
    </row>
    <row r="2369" spans="1:2" x14ac:dyDescent="0.3">
      <c r="A2369" s="7" t="s">
        <v>37</v>
      </c>
      <c r="B2369" s="8">
        <v>5.7</v>
      </c>
    </row>
    <row r="2370" spans="1:2" x14ac:dyDescent="0.3">
      <c r="A2370" s="9" t="s">
        <v>37</v>
      </c>
      <c r="B2370" s="10">
        <v>7.7</v>
      </c>
    </row>
    <row r="2371" spans="1:2" x14ac:dyDescent="0.3">
      <c r="A2371" s="7" t="s">
        <v>37</v>
      </c>
      <c r="B2371" s="8">
        <v>5.6</v>
      </c>
    </row>
    <row r="2372" spans="1:2" x14ac:dyDescent="0.3">
      <c r="A2372" s="9" t="s">
        <v>37</v>
      </c>
      <c r="B2372" s="10">
        <v>7.7</v>
      </c>
    </row>
    <row r="2373" spans="1:2" x14ac:dyDescent="0.3">
      <c r="A2373" s="7" t="s">
        <v>37</v>
      </c>
      <c r="B2373" s="8">
        <v>5.0999999999999996</v>
      </c>
    </row>
    <row r="2374" spans="1:2" x14ac:dyDescent="0.3">
      <c r="A2374" s="9" t="s">
        <v>37</v>
      </c>
      <c r="B2374" s="10">
        <v>6.8</v>
      </c>
    </row>
    <row r="2375" spans="1:2" x14ac:dyDescent="0.3">
      <c r="A2375" s="7" t="s">
        <v>37</v>
      </c>
      <c r="B2375" s="8">
        <v>8.4</v>
      </c>
    </row>
    <row r="2376" spans="1:2" x14ac:dyDescent="0.3">
      <c r="A2376" s="9" t="s">
        <v>37</v>
      </c>
      <c r="B2376" s="10">
        <v>4.9000000000000004</v>
      </c>
    </row>
    <row r="2377" spans="1:2" x14ac:dyDescent="0.3">
      <c r="A2377" s="7" t="s">
        <v>37</v>
      </c>
      <c r="B2377" s="8">
        <v>7.1</v>
      </c>
    </row>
    <row r="2378" spans="1:2" x14ac:dyDescent="0.3">
      <c r="A2378" s="9" t="s">
        <v>37</v>
      </c>
      <c r="B2378" s="10">
        <v>6.6</v>
      </c>
    </row>
    <row r="2379" spans="1:2" x14ac:dyDescent="0.3">
      <c r="A2379" s="7" t="s">
        <v>37</v>
      </c>
      <c r="B2379" s="8">
        <v>6.1</v>
      </c>
    </row>
    <row r="2380" spans="1:2" x14ac:dyDescent="0.3">
      <c r="A2380" s="9" t="s">
        <v>37</v>
      </c>
      <c r="B2380" s="10">
        <v>4.0999999999999996</v>
      </c>
    </row>
    <row r="2381" spans="1:2" x14ac:dyDescent="0.3">
      <c r="A2381" s="7" t="s">
        <v>37</v>
      </c>
      <c r="B2381" s="8">
        <v>8.1</v>
      </c>
    </row>
    <row r="2382" spans="1:2" x14ac:dyDescent="0.3">
      <c r="A2382" s="9" t="s">
        <v>37</v>
      </c>
      <c r="B2382" s="10">
        <v>7.6</v>
      </c>
    </row>
    <row r="2383" spans="1:2" x14ac:dyDescent="0.3">
      <c r="A2383" s="7" t="s">
        <v>37</v>
      </c>
      <c r="B2383" s="8">
        <v>7.8</v>
      </c>
    </row>
    <row r="2384" spans="1:2" x14ac:dyDescent="0.3">
      <c r="A2384" s="9" t="s">
        <v>37</v>
      </c>
      <c r="B2384" s="10">
        <v>4.5999999999999996</v>
      </c>
    </row>
    <row r="2385" spans="1:2" x14ac:dyDescent="0.3">
      <c r="A2385" s="7" t="s">
        <v>37</v>
      </c>
      <c r="B2385" s="8">
        <v>6</v>
      </c>
    </row>
    <row r="2386" spans="1:2" x14ac:dyDescent="0.3">
      <c r="A2386" s="9" t="s">
        <v>37</v>
      </c>
      <c r="B2386" s="10">
        <v>7</v>
      </c>
    </row>
    <row r="2387" spans="1:2" x14ac:dyDescent="0.3">
      <c r="A2387" s="7" t="s">
        <v>37</v>
      </c>
      <c r="B2387" s="8">
        <v>6.7</v>
      </c>
    </row>
    <row r="2388" spans="1:2" x14ac:dyDescent="0.3">
      <c r="A2388" s="9" t="s">
        <v>37</v>
      </c>
      <c r="B2388" s="10">
        <v>6.4</v>
      </c>
    </row>
    <row r="2389" spans="1:2" x14ac:dyDescent="0.3">
      <c r="A2389" s="7" t="s">
        <v>37</v>
      </c>
      <c r="B2389" s="8">
        <v>7.2</v>
      </c>
    </row>
    <row r="2390" spans="1:2" x14ac:dyDescent="0.3">
      <c r="A2390" s="9" t="s">
        <v>37</v>
      </c>
      <c r="B2390" s="10">
        <v>7.4</v>
      </c>
    </row>
    <row r="2391" spans="1:2" x14ac:dyDescent="0.3">
      <c r="A2391" s="7" t="s">
        <v>37</v>
      </c>
      <c r="B2391" s="8">
        <v>4.8</v>
      </c>
    </row>
    <row r="2392" spans="1:2" x14ac:dyDescent="0.3">
      <c r="A2392" s="9" t="s">
        <v>37</v>
      </c>
      <c r="B2392" s="10">
        <v>4</v>
      </c>
    </row>
    <row r="2393" spans="1:2" x14ac:dyDescent="0.3">
      <c r="A2393" s="7" t="s">
        <v>37</v>
      </c>
      <c r="B2393" s="8">
        <v>6.2</v>
      </c>
    </row>
    <row r="2394" spans="1:2" x14ac:dyDescent="0.3">
      <c r="A2394" s="9" t="s">
        <v>37</v>
      </c>
      <c r="B2394" s="10">
        <v>7.7</v>
      </c>
    </row>
    <row r="2395" spans="1:2" x14ac:dyDescent="0.3">
      <c r="A2395" s="7" t="s">
        <v>37</v>
      </c>
      <c r="B2395" s="8">
        <v>6.7</v>
      </c>
    </row>
    <row r="2396" spans="1:2" x14ac:dyDescent="0.3">
      <c r="A2396" s="9" t="s">
        <v>37</v>
      </c>
      <c r="B2396" s="10">
        <v>7.9</v>
      </c>
    </row>
    <row r="2397" spans="1:2" x14ac:dyDescent="0.3">
      <c r="A2397" s="7" t="s">
        <v>37</v>
      </c>
      <c r="B2397" s="8">
        <v>7.9</v>
      </c>
    </row>
    <row r="2398" spans="1:2" x14ac:dyDescent="0.3">
      <c r="A2398" s="9" t="s">
        <v>37</v>
      </c>
      <c r="B2398" s="10">
        <v>5.5</v>
      </c>
    </row>
    <row r="2399" spans="1:2" x14ac:dyDescent="0.3">
      <c r="A2399" s="7" t="s">
        <v>37</v>
      </c>
      <c r="B2399" s="8">
        <v>6.2</v>
      </c>
    </row>
    <row r="2400" spans="1:2" x14ac:dyDescent="0.3">
      <c r="A2400" s="9" t="s">
        <v>37</v>
      </c>
      <c r="B2400" s="10">
        <v>5.0999999999999996</v>
      </c>
    </row>
    <row r="2401" spans="1:2" x14ac:dyDescent="0.3">
      <c r="A2401" s="7" t="s">
        <v>37</v>
      </c>
      <c r="B2401" s="8">
        <v>4.0999999999999996</v>
      </c>
    </row>
    <row r="2402" spans="1:2" x14ac:dyDescent="0.3">
      <c r="A2402" s="9" t="s">
        <v>37</v>
      </c>
      <c r="B2402" s="10">
        <v>6.7</v>
      </c>
    </row>
    <row r="2403" spans="1:2" x14ac:dyDescent="0.3">
      <c r="A2403" s="7" t="s">
        <v>37</v>
      </c>
      <c r="B2403" s="8">
        <v>4.7</v>
      </c>
    </row>
    <row r="2404" spans="1:2" x14ac:dyDescent="0.3">
      <c r="A2404" s="9" t="s">
        <v>37</v>
      </c>
      <c r="B2404" s="10">
        <v>6.4</v>
      </c>
    </row>
    <row r="2405" spans="1:2" x14ac:dyDescent="0.3">
      <c r="A2405" s="7" t="s">
        <v>37</v>
      </c>
      <c r="B2405" s="8">
        <v>6.3</v>
      </c>
    </row>
    <row r="2406" spans="1:2" x14ac:dyDescent="0.3">
      <c r="A2406" s="9" t="s">
        <v>37</v>
      </c>
      <c r="B2406" s="10">
        <v>5.5</v>
      </c>
    </row>
    <row r="2407" spans="1:2" x14ac:dyDescent="0.3">
      <c r="A2407" s="7" t="s">
        <v>37</v>
      </c>
      <c r="B2407" s="8">
        <v>7.3</v>
      </c>
    </row>
    <row r="2408" spans="1:2" x14ac:dyDescent="0.3">
      <c r="A2408" s="9" t="s">
        <v>37</v>
      </c>
      <c r="B2408" s="10">
        <v>6.3</v>
      </c>
    </row>
    <row r="2409" spans="1:2" x14ac:dyDescent="0.3">
      <c r="A2409" s="7" t="s">
        <v>37</v>
      </c>
      <c r="B2409" s="8">
        <v>4.9000000000000004</v>
      </c>
    </row>
    <row r="2410" spans="1:2" x14ac:dyDescent="0.3">
      <c r="A2410" s="9" t="s">
        <v>37</v>
      </c>
      <c r="B2410" s="10">
        <v>7.6</v>
      </c>
    </row>
    <row r="2411" spans="1:2" x14ac:dyDescent="0.3">
      <c r="A2411" s="7" t="s">
        <v>37</v>
      </c>
      <c r="B2411" s="8">
        <v>6</v>
      </c>
    </row>
    <row r="2412" spans="1:2" x14ac:dyDescent="0.3">
      <c r="A2412" s="9" t="s">
        <v>37</v>
      </c>
      <c r="B2412" s="10">
        <v>6.2</v>
      </c>
    </row>
    <row r="2413" spans="1:2" x14ac:dyDescent="0.3">
      <c r="A2413" s="7" t="s">
        <v>37</v>
      </c>
      <c r="B2413" s="8">
        <v>6.8</v>
      </c>
    </row>
    <row r="2414" spans="1:2" x14ac:dyDescent="0.3">
      <c r="A2414" s="9" t="s">
        <v>37</v>
      </c>
      <c r="B2414" s="10">
        <v>4.5</v>
      </c>
    </row>
    <row r="2415" spans="1:2" x14ac:dyDescent="0.3">
      <c r="A2415" s="7" t="s">
        <v>37</v>
      </c>
      <c r="B2415" s="8">
        <v>5.7</v>
      </c>
    </row>
    <row r="2416" spans="1:2" x14ac:dyDescent="0.3">
      <c r="A2416" s="9" t="s">
        <v>37</v>
      </c>
      <c r="B2416" s="10">
        <v>4.5999999999999996</v>
      </c>
    </row>
    <row r="2417" spans="1:2" x14ac:dyDescent="0.3">
      <c r="A2417" s="7" t="s">
        <v>37</v>
      </c>
      <c r="B2417" s="8">
        <v>6.2</v>
      </c>
    </row>
    <row r="2418" spans="1:2" x14ac:dyDescent="0.3">
      <c r="A2418" s="9" t="s">
        <v>37</v>
      </c>
      <c r="B2418" s="10">
        <v>7</v>
      </c>
    </row>
    <row r="2419" spans="1:2" x14ac:dyDescent="0.3">
      <c r="A2419" s="7" t="s">
        <v>37</v>
      </c>
      <c r="B2419" s="8">
        <v>6.9</v>
      </c>
    </row>
    <row r="2420" spans="1:2" x14ac:dyDescent="0.3">
      <c r="A2420" s="9" t="s">
        <v>37</v>
      </c>
      <c r="B2420" s="10">
        <v>6.7</v>
      </c>
    </row>
    <row r="2421" spans="1:2" x14ac:dyDescent="0.3">
      <c r="A2421" s="7" t="s">
        <v>37</v>
      </c>
      <c r="B2421" s="8">
        <v>5.6</v>
      </c>
    </row>
    <row r="2422" spans="1:2" x14ac:dyDescent="0.3">
      <c r="A2422" s="9" t="s">
        <v>37</v>
      </c>
      <c r="B2422" s="10">
        <v>6.6</v>
      </c>
    </row>
    <row r="2423" spans="1:2" x14ac:dyDescent="0.3">
      <c r="A2423" s="7" t="s">
        <v>37</v>
      </c>
      <c r="B2423" s="8">
        <v>6.4</v>
      </c>
    </row>
    <row r="2424" spans="1:2" x14ac:dyDescent="0.3">
      <c r="A2424" s="9" t="s">
        <v>37</v>
      </c>
      <c r="B2424" s="10">
        <v>2.8</v>
      </c>
    </row>
    <row r="2425" spans="1:2" x14ac:dyDescent="0.3">
      <c r="A2425" s="7" t="s">
        <v>37</v>
      </c>
      <c r="B2425" s="8">
        <v>5.4</v>
      </c>
    </row>
    <row r="2426" spans="1:2" x14ac:dyDescent="0.3">
      <c r="A2426" s="9" t="s">
        <v>37</v>
      </c>
      <c r="B2426" s="10">
        <v>5</v>
      </c>
    </row>
    <row r="2427" spans="1:2" x14ac:dyDescent="0.3">
      <c r="A2427" s="7" t="s">
        <v>37</v>
      </c>
      <c r="B2427" s="8">
        <v>5.0999999999999996</v>
      </c>
    </row>
    <row r="2428" spans="1:2" x14ac:dyDescent="0.3">
      <c r="A2428" s="9" t="s">
        <v>37</v>
      </c>
      <c r="B2428" s="10">
        <v>8</v>
      </c>
    </row>
    <row r="2429" spans="1:2" x14ac:dyDescent="0.3">
      <c r="A2429" s="7" t="s">
        <v>37</v>
      </c>
      <c r="B2429" s="8">
        <v>5.9</v>
      </c>
    </row>
    <row r="2430" spans="1:2" x14ac:dyDescent="0.3">
      <c r="A2430" s="9" t="s">
        <v>37</v>
      </c>
      <c r="B2430" s="10">
        <v>8.1999999999999993</v>
      </c>
    </row>
    <row r="2431" spans="1:2" x14ac:dyDescent="0.3">
      <c r="A2431" s="7" t="s">
        <v>37</v>
      </c>
      <c r="B2431" s="8">
        <v>7</v>
      </c>
    </row>
    <row r="2432" spans="1:2" x14ac:dyDescent="0.3">
      <c r="A2432" s="9" t="s">
        <v>37</v>
      </c>
      <c r="B2432" s="10">
        <v>6.6</v>
      </c>
    </row>
    <row r="2433" spans="1:2" x14ac:dyDescent="0.3">
      <c r="A2433" s="7" t="s">
        <v>37</v>
      </c>
      <c r="B2433" s="8">
        <v>6.7</v>
      </c>
    </row>
    <row r="2434" spans="1:2" x14ac:dyDescent="0.3">
      <c r="A2434" s="9" t="s">
        <v>37</v>
      </c>
      <c r="B2434" s="10">
        <v>5.5</v>
      </c>
    </row>
    <row r="2435" spans="1:2" x14ac:dyDescent="0.3">
      <c r="A2435" s="7" t="s">
        <v>37</v>
      </c>
      <c r="B2435" s="8">
        <v>4.9000000000000004</v>
      </c>
    </row>
    <row r="2436" spans="1:2" x14ac:dyDescent="0.3">
      <c r="A2436" s="9" t="s">
        <v>37</v>
      </c>
      <c r="B2436" s="10">
        <v>6.9</v>
      </c>
    </row>
    <row r="2437" spans="1:2" x14ac:dyDescent="0.3">
      <c r="A2437" s="7" t="s">
        <v>37</v>
      </c>
      <c r="B2437" s="8">
        <v>5.6</v>
      </c>
    </row>
    <row r="2438" spans="1:2" x14ac:dyDescent="0.3">
      <c r="A2438" s="9" t="s">
        <v>37</v>
      </c>
      <c r="B2438" s="10">
        <v>8</v>
      </c>
    </row>
    <row r="2439" spans="1:2" x14ac:dyDescent="0.3">
      <c r="A2439" s="7" t="s">
        <v>37</v>
      </c>
      <c r="B2439" s="8">
        <v>5.3</v>
      </c>
    </row>
    <row r="2440" spans="1:2" x14ac:dyDescent="0.3">
      <c r="A2440" s="9" t="s">
        <v>37</v>
      </c>
      <c r="B2440" s="10">
        <v>6.2</v>
      </c>
    </row>
    <row r="2441" spans="1:2" x14ac:dyDescent="0.3">
      <c r="A2441" s="7" t="s">
        <v>37</v>
      </c>
      <c r="B2441" s="8">
        <v>5.3</v>
      </c>
    </row>
    <row r="2442" spans="1:2" x14ac:dyDescent="0.3">
      <c r="A2442" s="9" t="s">
        <v>37</v>
      </c>
      <c r="B2442" s="10">
        <v>6.6</v>
      </c>
    </row>
    <row r="2443" spans="1:2" x14ac:dyDescent="0.3">
      <c r="A2443" s="7" t="s">
        <v>37</v>
      </c>
      <c r="B2443" s="8">
        <v>7.2</v>
      </c>
    </row>
    <row r="2444" spans="1:2" x14ac:dyDescent="0.3">
      <c r="A2444" s="9" t="s">
        <v>37</v>
      </c>
      <c r="B2444" s="10">
        <v>4.5999999999999996</v>
      </c>
    </row>
    <row r="2445" spans="1:2" x14ac:dyDescent="0.3">
      <c r="A2445" s="7" t="s">
        <v>37</v>
      </c>
      <c r="B2445" s="8">
        <v>7.5</v>
      </c>
    </row>
    <row r="2446" spans="1:2" x14ac:dyDescent="0.3">
      <c r="A2446" s="9" t="s">
        <v>37</v>
      </c>
      <c r="B2446" s="10">
        <v>6.5</v>
      </c>
    </row>
    <row r="2447" spans="1:2" x14ac:dyDescent="0.3">
      <c r="A2447" s="7" t="s">
        <v>37</v>
      </c>
      <c r="B2447" s="8">
        <v>7.6</v>
      </c>
    </row>
    <row r="2448" spans="1:2" x14ac:dyDescent="0.3">
      <c r="A2448" s="9" t="s">
        <v>37</v>
      </c>
      <c r="B2448" s="10">
        <v>6.2</v>
      </c>
    </row>
    <row r="2449" spans="1:2" x14ac:dyDescent="0.3">
      <c r="A2449" s="7" t="s">
        <v>37</v>
      </c>
      <c r="B2449" s="8">
        <v>8</v>
      </c>
    </row>
    <row r="2450" spans="1:2" x14ac:dyDescent="0.3">
      <c r="A2450" s="9" t="s">
        <v>37</v>
      </c>
      <c r="B2450" s="10">
        <v>6.3</v>
      </c>
    </row>
    <row r="2451" spans="1:2" x14ac:dyDescent="0.3">
      <c r="A2451" s="7" t="s">
        <v>37</v>
      </c>
      <c r="B2451" s="8">
        <v>7.2</v>
      </c>
    </row>
    <row r="2452" spans="1:2" x14ac:dyDescent="0.3">
      <c r="A2452" s="9" t="s">
        <v>37</v>
      </c>
      <c r="B2452" s="10">
        <v>6.7</v>
      </c>
    </row>
    <row r="2453" spans="1:2" x14ac:dyDescent="0.3">
      <c r="A2453" s="7" t="s">
        <v>37</v>
      </c>
      <c r="B2453" s="8">
        <v>5.3</v>
      </c>
    </row>
    <row r="2454" spans="1:2" x14ac:dyDescent="0.3">
      <c r="A2454" s="9" t="s">
        <v>37</v>
      </c>
      <c r="B2454" s="10">
        <v>6.3</v>
      </c>
    </row>
    <row r="2455" spans="1:2" x14ac:dyDescent="0.3">
      <c r="A2455" s="7" t="s">
        <v>37</v>
      </c>
      <c r="B2455" s="8">
        <v>6.5</v>
      </c>
    </row>
    <row r="2456" spans="1:2" x14ac:dyDescent="0.3">
      <c r="A2456" s="9" t="s">
        <v>8731</v>
      </c>
      <c r="B2456" s="10">
        <v>8.3000000000000007</v>
      </c>
    </row>
    <row r="2457" spans="1:2" x14ac:dyDescent="0.3">
      <c r="A2457" s="7" t="s">
        <v>1464</v>
      </c>
      <c r="B2457" s="8">
        <v>7.2</v>
      </c>
    </row>
    <row r="2458" spans="1:2" x14ac:dyDescent="0.3">
      <c r="A2458" s="9" t="s">
        <v>37</v>
      </c>
      <c r="B2458" s="10">
        <v>6.8</v>
      </c>
    </row>
    <row r="2459" spans="1:2" x14ac:dyDescent="0.3">
      <c r="A2459" s="7" t="s">
        <v>1946</v>
      </c>
      <c r="B2459" s="8">
        <v>6.4</v>
      </c>
    </row>
    <row r="2460" spans="1:2" x14ac:dyDescent="0.3">
      <c r="A2460" s="9" t="s">
        <v>37</v>
      </c>
      <c r="B2460" s="10">
        <v>6.9</v>
      </c>
    </row>
    <row r="2461" spans="1:2" x14ac:dyDescent="0.3">
      <c r="A2461" s="7" t="s">
        <v>13246</v>
      </c>
      <c r="B2461" s="8">
        <v>6.2</v>
      </c>
    </row>
    <row r="2462" spans="1:2" x14ac:dyDescent="0.3">
      <c r="A2462" s="9" t="s">
        <v>37</v>
      </c>
      <c r="B2462" s="10">
        <v>6.1</v>
      </c>
    </row>
    <row r="2463" spans="1:2" x14ac:dyDescent="0.3">
      <c r="A2463" s="7" t="s">
        <v>37</v>
      </c>
      <c r="B2463" s="8">
        <v>5.0999999999999996</v>
      </c>
    </row>
    <row r="2464" spans="1:2" x14ac:dyDescent="0.3">
      <c r="A2464" s="9" t="s">
        <v>37</v>
      </c>
      <c r="B2464" s="10">
        <v>4.5</v>
      </c>
    </row>
    <row r="2465" spans="1:2" x14ac:dyDescent="0.3">
      <c r="A2465" s="7" t="s">
        <v>37</v>
      </c>
      <c r="B2465" s="8">
        <v>5.9</v>
      </c>
    </row>
    <row r="2466" spans="1:2" x14ac:dyDescent="0.3">
      <c r="A2466" s="9" t="s">
        <v>37</v>
      </c>
      <c r="B2466" s="10">
        <v>8.1</v>
      </c>
    </row>
    <row r="2467" spans="1:2" x14ac:dyDescent="0.3">
      <c r="A2467" s="7" t="s">
        <v>37</v>
      </c>
      <c r="B2467" s="8">
        <v>5.7</v>
      </c>
    </row>
    <row r="2468" spans="1:2" x14ac:dyDescent="0.3">
      <c r="A2468" s="9" t="s">
        <v>37</v>
      </c>
      <c r="B2468" s="10">
        <v>6.8</v>
      </c>
    </row>
    <row r="2469" spans="1:2" x14ac:dyDescent="0.3">
      <c r="A2469" s="7" t="s">
        <v>1464</v>
      </c>
      <c r="B2469" s="8">
        <v>7.5</v>
      </c>
    </row>
    <row r="2470" spans="1:2" x14ac:dyDescent="0.3">
      <c r="A2470" s="9" t="s">
        <v>37</v>
      </c>
      <c r="B2470" s="10">
        <v>8.3000000000000007</v>
      </c>
    </row>
    <row r="2471" spans="1:2" x14ac:dyDescent="0.3">
      <c r="A2471" s="7" t="s">
        <v>37</v>
      </c>
      <c r="B2471" s="8">
        <v>7.4</v>
      </c>
    </row>
    <row r="2472" spans="1:2" x14ac:dyDescent="0.3">
      <c r="A2472" s="9" t="s">
        <v>37</v>
      </c>
      <c r="B2472" s="10">
        <v>8</v>
      </c>
    </row>
    <row r="2473" spans="1:2" x14ac:dyDescent="0.3">
      <c r="A2473" s="7" t="s">
        <v>37</v>
      </c>
      <c r="B2473" s="8">
        <v>6.9</v>
      </c>
    </row>
    <row r="2474" spans="1:2" x14ac:dyDescent="0.3">
      <c r="A2474" s="9" t="s">
        <v>37</v>
      </c>
      <c r="B2474" s="10">
        <v>6.9</v>
      </c>
    </row>
    <row r="2475" spans="1:2" x14ac:dyDescent="0.3">
      <c r="A2475" s="7" t="s">
        <v>37</v>
      </c>
      <c r="B2475" s="8">
        <v>5.5</v>
      </c>
    </row>
    <row r="2476" spans="1:2" x14ac:dyDescent="0.3">
      <c r="A2476" s="9" t="s">
        <v>37</v>
      </c>
      <c r="B2476" s="10">
        <v>7.2</v>
      </c>
    </row>
    <row r="2477" spans="1:2" x14ac:dyDescent="0.3">
      <c r="A2477" s="7" t="s">
        <v>37</v>
      </c>
      <c r="B2477" s="8">
        <v>6.9</v>
      </c>
    </row>
    <row r="2478" spans="1:2" x14ac:dyDescent="0.3">
      <c r="A2478" s="9" t="s">
        <v>37</v>
      </c>
      <c r="B2478" s="10">
        <v>5.5</v>
      </c>
    </row>
    <row r="2479" spans="1:2" x14ac:dyDescent="0.3">
      <c r="A2479" s="7" t="s">
        <v>37</v>
      </c>
      <c r="B2479" s="8">
        <v>5.2</v>
      </c>
    </row>
    <row r="2480" spans="1:2" x14ac:dyDescent="0.3">
      <c r="A2480" s="9" t="s">
        <v>37</v>
      </c>
      <c r="B2480" s="10">
        <v>7.1</v>
      </c>
    </row>
    <row r="2481" spans="1:2" x14ac:dyDescent="0.3">
      <c r="A2481" s="7" t="s">
        <v>37</v>
      </c>
      <c r="B2481" s="8">
        <v>5.5</v>
      </c>
    </row>
    <row r="2482" spans="1:2" x14ac:dyDescent="0.3">
      <c r="A2482" s="9" t="s">
        <v>37</v>
      </c>
      <c r="B2482" s="10">
        <v>6.7</v>
      </c>
    </row>
    <row r="2483" spans="1:2" x14ac:dyDescent="0.3">
      <c r="A2483" s="7" t="s">
        <v>37</v>
      </c>
      <c r="B2483" s="8">
        <v>5</v>
      </c>
    </row>
    <row r="2484" spans="1:2" x14ac:dyDescent="0.3">
      <c r="A2484" s="9" t="s">
        <v>37</v>
      </c>
      <c r="B2484" s="10">
        <v>6.4</v>
      </c>
    </row>
    <row r="2485" spans="1:2" x14ac:dyDescent="0.3">
      <c r="A2485" s="7" t="s">
        <v>37</v>
      </c>
      <c r="B2485" s="8">
        <v>6.6</v>
      </c>
    </row>
    <row r="2486" spans="1:2" x14ac:dyDescent="0.3">
      <c r="A2486" s="9" t="s">
        <v>37</v>
      </c>
      <c r="B2486" s="10">
        <v>5.9</v>
      </c>
    </row>
    <row r="2487" spans="1:2" x14ac:dyDescent="0.3">
      <c r="A2487" s="7" t="s">
        <v>37</v>
      </c>
      <c r="B2487" s="8">
        <v>5.7</v>
      </c>
    </row>
    <row r="2488" spans="1:2" x14ac:dyDescent="0.3">
      <c r="A2488" s="9" t="s">
        <v>37</v>
      </c>
      <c r="B2488" s="10">
        <v>4.5</v>
      </c>
    </row>
    <row r="2489" spans="1:2" x14ac:dyDescent="0.3">
      <c r="A2489" s="7" t="s">
        <v>37</v>
      </c>
      <c r="B2489" s="8">
        <v>5</v>
      </c>
    </row>
    <row r="2490" spans="1:2" x14ac:dyDescent="0.3">
      <c r="A2490" s="9" t="s">
        <v>37</v>
      </c>
      <c r="B2490" s="10">
        <v>4.5999999999999996</v>
      </c>
    </row>
    <row r="2491" spans="1:2" x14ac:dyDescent="0.3">
      <c r="A2491" s="7" t="s">
        <v>37</v>
      </c>
      <c r="B2491" s="8">
        <v>6.5</v>
      </c>
    </row>
    <row r="2492" spans="1:2" x14ac:dyDescent="0.3">
      <c r="A2492" s="9" t="s">
        <v>37</v>
      </c>
      <c r="B2492" s="10">
        <v>4.9000000000000004</v>
      </c>
    </row>
    <row r="2493" spans="1:2" x14ac:dyDescent="0.3">
      <c r="A2493" s="7" t="s">
        <v>37</v>
      </c>
      <c r="B2493" s="8">
        <v>6</v>
      </c>
    </row>
    <row r="2494" spans="1:2" x14ac:dyDescent="0.3">
      <c r="A2494" s="9" t="s">
        <v>37</v>
      </c>
      <c r="B2494" s="10">
        <v>6.9</v>
      </c>
    </row>
    <row r="2495" spans="1:2" x14ac:dyDescent="0.3">
      <c r="A2495" s="7" t="s">
        <v>37</v>
      </c>
      <c r="B2495" s="8">
        <v>5.7</v>
      </c>
    </row>
    <row r="2496" spans="1:2" x14ac:dyDescent="0.3">
      <c r="A2496" s="9" t="s">
        <v>37</v>
      </c>
      <c r="B2496" s="10">
        <v>6.9</v>
      </c>
    </row>
    <row r="2497" spans="1:2" x14ac:dyDescent="0.3">
      <c r="A2497" s="7" t="s">
        <v>37</v>
      </c>
      <c r="B2497" s="8">
        <v>4.4000000000000004</v>
      </c>
    </row>
    <row r="2498" spans="1:2" x14ac:dyDescent="0.3">
      <c r="A2498" s="9" t="s">
        <v>37</v>
      </c>
      <c r="B2498" s="10">
        <v>7</v>
      </c>
    </row>
    <row r="2499" spans="1:2" x14ac:dyDescent="0.3">
      <c r="A2499" s="7" t="s">
        <v>37</v>
      </c>
      <c r="B2499" s="8">
        <v>5.4</v>
      </c>
    </row>
    <row r="2500" spans="1:2" x14ac:dyDescent="0.3">
      <c r="A2500" s="9" t="s">
        <v>37</v>
      </c>
      <c r="B2500" s="10">
        <v>5.4</v>
      </c>
    </row>
    <row r="2501" spans="1:2" x14ac:dyDescent="0.3">
      <c r="A2501" s="7" t="s">
        <v>37</v>
      </c>
      <c r="B2501" s="8">
        <v>7.6</v>
      </c>
    </row>
    <row r="2502" spans="1:2" x14ac:dyDescent="0.3">
      <c r="A2502" s="9" t="s">
        <v>37</v>
      </c>
      <c r="B2502" s="10">
        <v>5.9</v>
      </c>
    </row>
    <row r="2503" spans="1:2" x14ac:dyDescent="0.3">
      <c r="A2503" s="7" t="s">
        <v>37</v>
      </c>
      <c r="B2503" s="8">
        <v>6.6</v>
      </c>
    </row>
    <row r="2504" spans="1:2" x14ac:dyDescent="0.3">
      <c r="A2504" s="9" t="s">
        <v>37</v>
      </c>
      <c r="B2504" s="10">
        <v>6.7</v>
      </c>
    </row>
    <row r="2505" spans="1:2" x14ac:dyDescent="0.3">
      <c r="A2505" s="7" t="s">
        <v>37</v>
      </c>
      <c r="B2505" s="8">
        <v>3.9</v>
      </c>
    </row>
    <row r="2506" spans="1:2" x14ac:dyDescent="0.3">
      <c r="A2506" s="9" t="s">
        <v>37</v>
      </c>
      <c r="B2506" s="10">
        <v>5.7</v>
      </c>
    </row>
    <row r="2507" spans="1:2" x14ac:dyDescent="0.3">
      <c r="A2507" s="7" t="s">
        <v>37</v>
      </c>
      <c r="B2507" s="8">
        <v>6.5</v>
      </c>
    </row>
    <row r="2508" spans="1:2" x14ac:dyDescent="0.3">
      <c r="A2508" s="9" t="s">
        <v>37</v>
      </c>
      <c r="B2508" s="10">
        <v>6.8</v>
      </c>
    </row>
    <row r="2509" spans="1:2" x14ac:dyDescent="0.3">
      <c r="A2509" s="7" t="s">
        <v>37</v>
      </c>
      <c r="B2509" s="8">
        <v>7.3</v>
      </c>
    </row>
    <row r="2510" spans="1:2" x14ac:dyDescent="0.3">
      <c r="A2510" s="9" t="s">
        <v>37</v>
      </c>
      <c r="B2510" s="10">
        <v>7</v>
      </c>
    </row>
    <row r="2511" spans="1:2" x14ac:dyDescent="0.3">
      <c r="A2511" s="7" t="s">
        <v>37</v>
      </c>
      <c r="B2511" s="8">
        <v>6.5</v>
      </c>
    </row>
    <row r="2512" spans="1:2" x14ac:dyDescent="0.3">
      <c r="A2512" s="9" t="s">
        <v>37</v>
      </c>
      <c r="B2512" s="10">
        <v>7.7</v>
      </c>
    </row>
    <row r="2513" spans="1:2" x14ac:dyDescent="0.3">
      <c r="A2513" s="7" t="s">
        <v>37</v>
      </c>
      <c r="B2513" s="8">
        <v>7.7</v>
      </c>
    </row>
    <row r="2514" spans="1:2" x14ac:dyDescent="0.3">
      <c r="A2514" s="9" t="s">
        <v>37</v>
      </c>
      <c r="B2514" s="10">
        <v>6.8</v>
      </c>
    </row>
    <row r="2515" spans="1:2" x14ac:dyDescent="0.3">
      <c r="A2515" s="7" t="s">
        <v>37</v>
      </c>
      <c r="B2515" s="8">
        <v>7.4</v>
      </c>
    </row>
    <row r="2516" spans="1:2" x14ac:dyDescent="0.3">
      <c r="A2516" s="9" t="s">
        <v>37</v>
      </c>
      <c r="B2516" s="10">
        <v>5.0999999999999996</v>
      </c>
    </row>
    <row r="2517" spans="1:2" x14ac:dyDescent="0.3">
      <c r="A2517" s="7" t="s">
        <v>37</v>
      </c>
      <c r="B2517" s="8">
        <v>7.4</v>
      </c>
    </row>
    <row r="2518" spans="1:2" x14ac:dyDescent="0.3">
      <c r="A2518" s="9" t="s">
        <v>37</v>
      </c>
      <c r="B2518" s="10">
        <v>7.2</v>
      </c>
    </row>
    <row r="2519" spans="1:2" x14ac:dyDescent="0.3">
      <c r="A2519" s="7" t="s">
        <v>8731</v>
      </c>
      <c r="B2519" s="8">
        <v>8.3000000000000007</v>
      </c>
    </row>
    <row r="2520" spans="1:2" x14ac:dyDescent="0.3">
      <c r="A2520" s="9" t="s">
        <v>2778</v>
      </c>
      <c r="B2520" s="10">
        <v>8.1</v>
      </c>
    </row>
    <row r="2521" spans="1:2" x14ac:dyDescent="0.3">
      <c r="A2521" s="7" t="s">
        <v>37</v>
      </c>
      <c r="B2521" s="8">
        <v>7.3</v>
      </c>
    </row>
    <row r="2522" spans="1:2" x14ac:dyDescent="0.3">
      <c r="A2522" s="9" t="s">
        <v>37</v>
      </c>
      <c r="B2522" s="10">
        <v>3.6</v>
      </c>
    </row>
    <row r="2523" spans="1:2" x14ac:dyDescent="0.3">
      <c r="A2523" s="7" t="s">
        <v>37</v>
      </c>
      <c r="B2523" s="8">
        <v>1.6</v>
      </c>
    </row>
    <row r="2524" spans="1:2" x14ac:dyDescent="0.3">
      <c r="A2524" s="9" t="s">
        <v>37</v>
      </c>
      <c r="B2524" s="10">
        <v>8</v>
      </c>
    </row>
    <row r="2525" spans="1:2" x14ac:dyDescent="0.3">
      <c r="A2525" s="7" t="s">
        <v>37</v>
      </c>
      <c r="B2525" s="8">
        <v>9</v>
      </c>
    </row>
    <row r="2526" spans="1:2" x14ac:dyDescent="0.3">
      <c r="A2526" s="9" t="s">
        <v>37</v>
      </c>
      <c r="B2526" s="10">
        <v>6.1</v>
      </c>
    </row>
    <row r="2527" spans="1:2" x14ac:dyDescent="0.3">
      <c r="A2527" s="7" t="s">
        <v>37</v>
      </c>
      <c r="B2527" s="8">
        <v>5.7</v>
      </c>
    </row>
    <row r="2528" spans="1:2" x14ac:dyDescent="0.3">
      <c r="A2528" s="9" t="s">
        <v>37</v>
      </c>
      <c r="B2528" s="10">
        <v>6.8</v>
      </c>
    </row>
    <row r="2529" spans="1:2" x14ac:dyDescent="0.3">
      <c r="A2529" s="7" t="s">
        <v>37</v>
      </c>
      <c r="B2529" s="8">
        <v>5.5</v>
      </c>
    </row>
    <row r="2530" spans="1:2" x14ac:dyDescent="0.3">
      <c r="A2530" s="9" t="s">
        <v>37</v>
      </c>
      <c r="B2530" s="10">
        <v>6.8</v>
      </c>
    </row>
    <row r="2531" spans="1:2" x14ac:dyDescent="0.3">
      <c r="A2531" s="7" t="s">
        <v>37</v>
      </c>
      <c r="B2531" s="8">
        <v>7.3</v>
      </c>
    </row>
    <row r="2532" spans="1:2" x14ac:dyDescent="0.3">
      <c r="A2532" s="9" t="s">
        <v>37</v>
      </c>
      <c r="B2532" s="10">
        <v>6.1</v>
      </c>
    </row>
    <row r="2533" spans="1:2" x14ac:dyDescent="0.3">
      <c r="A2533" s="7" t="s">
        <v>37</v>
      </c>
      <c r="B2533" s="8">
        <v>7.2</v>
      </c>
    </row>
    <row r="2534" spans="1:2" x14ac:dyDescent="0.3">
      <c r="A2534" s="9" t="s">
        <v>37</v>
      </c>
      <c r="B2534" s="10">
        <v>5.9</v>
      </c>
    </row>
    <row r="2535" spans="1:2" x14ac:dyDescent="0.3">
      <c r="A2535" s="7" t="s">
        <v>37</v>
      </c>
      <c r="B2535" s="8">
        <v>6.1</v>
      </c>
    </row>
    <row r="2536" spans="1:2" x14ac:dyDescent="0.3">
      <c r="A2536" s="9" t="s">
        <v>37</v>
      </c>
      <c r="B2536" s="10">
        <v>6.8</v>
      </c>
    </row>
    <row r="2537" spans="1:2" x14ac:dyDescent="0.3">
      <c r="A2537" s="7" t="s">
        <v>37</v>
      </c>
      <c r="B2537" s="8">
        <v>7.7</v>
      </c>
    </row>
    <row r="2538" spans="1:2" x14ac:dyDescent="0.3">
      <c r="A2538" s="9" t="s">
        <v>37</v>
      </c>
      <c r="B2538" s="10">
        <v>4.9000000000000004</v>
      </c>
    </row>
    <row r="2539" spans="1:2" x14ac:dyDescent="0.3">
      <c r="A2539" s="7" t="s">
        <v>37</v>
      </c>
      <c r="B2539" s="8">
        <v>6.1</v>
      </c>
    </row>
    <row r="2540" spans="1:2" x14ac:dyDescent="0.3">
      <c r="A2540" s="9" t="s">
        <v>37</v>
      </c>
      <c r="B2540" s="10">
        <v>2.5</v>
      </c>
    </row>
    <row r="2541" spans="1:2" x14ac:dyDescent="0.3">
      <c r="A2541" s="7" t="s">
        <v>37</v>
      </c>
      <c r="B2541" s="8">
        <v>6.1</v>
      </c>
    </row>
    <row r="2542" spans="1:2" x14ac:dyDescent="0.3">
      <c r="A2542" s="9" t="s">
        <v>37</v>
      </c>
      <c r="B2542" s="10">
        <v>5.9</v>
      </c>
    </row>
    <row r="2543" spans="1:2" x14ac:dyDescent="0.3">
      <c r="A2543" s="7" t="s">
        <v>37</v>
      </c>
      <c r="B2543" s="8">
        <v>5.7</v>
      </c>
    </row>
    <row r="2544" spans="1:2" x14ac:dyDescent="0.3">
      <c r="A2544" s="9" t="s">
        <v>37</v>
      </c>
      <c r="B2544" s="10">
        <v>5.6</v>
      </c>
    </row>
    <row r="2545" spans="1:2" x14ac:dyDescent="0.3">
      <c r="A2545" s="7" t="s">
        <v>37</v>
      </c>
      <c r="B2545" s="8">
        <v>7.2</v>
      </c>
    </row>
    <row r="2546" spans="1:2" x14ac:dyDescent="0.3">
      <c r="A2546" s="9" t="s">
        <v>37</v>
      </c>
      <c r="B2546" s="10">
        <v>7.7</v>
      </c>
    </row>
    <row r="2547" spans="1:2" x14ac:dyDescent="0.3">
      <c r="A2547" s="7" t="s">
        <v>37</v>
      </c>
      <c r="B2547" s="8">
        <v>7.8</v>
      </c>
    </row>
    <row r="2548" spans="1:2" x14ac:dyDescent="0.3">
      <c r="A2548" s="9" t="s">
        <v>37</v>
      </c>
      <c r="B2548" s="10">
        <v>6.1</v>
      </c>
    </row>
    <row r="2549" spans="1:2" x14ac:dyDescent="0.3">
      <c r="A2549" s="7" t="s">
        <v>37</v>
      </c>
      <c r="B2549" s="8">
        <v>5.8</v>
      </c>
    </row>
    <row r="2550" spans="1:2" x14ac:dyDescent="0.3">
      <c r="A2550" s="9" t="s">
        <v>37</v>
      </c>
      <c r="B2550" s="10">
        <v>6.5</v>
      </c>
    </row>
    <row r="2551" spans="1:2" x14ac:dyDescent="0.3">
      <c r="A2551" s="7" t="s">
        <v>676</v>
      </c>
      <c r="B2551" s="8">
        <v>7.9</v>
      </c>
    </row>
    <row r="2552" spans="1:2" x14ac:dyDescent="0.3">
      <c r="A2552" s="9" t="s">
        <v>37</v>
      </c>
      <c r="B2552" s="10">
        <v>6.3</v>
      </c>
    </row>
    <row r="2553" spans="1:2" x14ac:dyDescent="0.3">
      <c r="A2553" s="7" t="s">
        <v>37</v>
      </c>
      <c r="B2553" s="8">
        <v>3.8</v>
      </c>
    </row>
    <row r="2554" spans="1:2" x14ac:dyDescent="0.3">
      <c r="A2554" s="9" t="s">
        <v>37</v>
      </c>
      <c r="B2554" s="10">
        <v>8.3000000000000007</v>
      </c>
    </row>
    <row r="2555" spans="1:2" x14ac:dyDescent="0.3">
      <c r="A2555" s="7" t="s">
        <v>37</v>
      </c>
      <c r="B2555" s="8">
        <v>6.4</v>
      </c>
    </row>
    <row r="2556" spans="1:2" x14ac:dyDescent="0.3">
      <c r="A2556" s="9" t="s">
        <v>37</v>
      </c>
      <c r="B2556" s="10">
        <v>6.7</v>
      </c>
    </row>
    <row r="2557" spans="1:2" x14ac:dyDescent="0.3">
      <c r="A2557" s="7" t="s">
        <v>37</v>
      </c>
      <c r="B2557" s="8">
        <v>6.1</v>
      </c>
    </row>
    <row r="2558" spans="1:2" x14ac:dyDescent="0.3">
      <c r="A2558" s="9" t="s">
        <v>37</v>
      </c>
      <c r="B2558" s="10">
        <v>6</v>
      </c>
    </row>
    <row r="2559" spans="1:2" x14ac:dyDescent="0.3">
      <c r="A2559" s="7" t="s">
        <v>37</v>
      </c>
      <c r="B2559" s="8">
        <v>5.8</v>
      </c>
    </row>
    <row r="2560" spans="1:2" x14ac:dyDescent="0.3">
      <c r="A2560" s="9" t="s">
        <v>37</v>
      </c>
      <c r="B2560" s="10">
        <v>5.6</v>
      </c>
    </row>
    <row r="2561" spans="1:2" x14ac:dyDescent="0.3">
      <c r="A2561" s="7" t="s">
        <v>37</v>
      </c>
      <c r="B2561" s="8">
        <v>6.1</v>
      </c>
    </row>
    <row r="2562" spans="1:2" x14ac:dyDescent="0.3">
      <c r="A2562" s="9" t="s">
        <v>37</v>
      </c>
      <c r="B2562" s="10">
        <v>5.9</v>
      </c>
    </row>
    <row r="2563" spans="1:2" x14ac:dyDescent="0.3">
      <c r="A2563" s="7" t="s">
        <v>1464</v>
      </c>
      <c r="B2563" s="8">
        <v>7.3</v>
      </c>
    </row>
    <row r="2564" spans="1:2" x14ac:dyDescent="0.3">
      <c r="A2564" s="9" t="s">
        <v>37</v>
      </c>
      <c r="B2564" s="10">
        <v>6.8</v>
      </c>
    </row>
    <row r="2565" spans="1:2" x14ac:dyDescent="0.3">
      <c r="A2565" s="7" t="s">
        <v>37</v>
      </c>
      <c r="B2565" s="8">
        <v>5.7</v>
      </c>
    </row>
    <row r="2566" spans="1:2" x14ac:dyDescent="0.3">
      <c r="A2566" s="9" t="s">
        <v>1464</v>
      </c>
      <c r="B2566" s="10">
        <v>7.3</v>
      </c>
    </row>
    <row r="2567" spans="1:2" x14ac:dyDescent="0.3">
      <c r="A2567" s="7" t="s">
        <v>37</v>
      </c>
      <c r="B2567" s="8">
        <v>6.3</v>
      </c>
    </row>
    <row r="2568" spans="1:2" x14ac:dyDescent="0.3">
      <c r="A2568" s="9" t="s">
        <v>37</v>
      </c>
      <c r="B2568" s="10">
        <v>5.9</v>
      </c>
    </row>
    <row r="2569" spans="1:2" x14ac:dyDescent="0.3">
      <c r="A2569" s="7" t="s">
        <v>37</v>
      </c>
      <c r="B2569" s="8">
        <v>7.1</v>
      </c>
    </row>
    <row r="2570" spans="1:2" x14ac:dyDescent="0.3">
      <c r="A2570" s="9" t="s">
        <v>37</v>
      </c>
      <c r="B2570" s="10">
        <v>8</v>
      </c>
    </row>
    <row r="2571" spans="1:2" x14ac:dyDescent="0.3">
      <c r="A2571" s="7" t="s">
        <v>37</v>
      </c>
      <c r="B2571" s="8">
        <v>5.0999999999999996</v>
      </c>
    </row>
    <row r="2572" spans="1:2" x14ac:dyDescent="0.3">
      <c r="A2572" s="9" t="s">
        <v>37</v>
      </c>
      <c r="B2572" s="10">
        <v>7.1</v>
      </c>
    </row>
    <row r="2573" spans="1:2" x14ac:dyDescent="0.3">
      <c r="A2573" s="7" t="s">
        <v>37</v>
      </c>
      <c r="B2573" s="8">
        <v>6.5</v>
      </c>
    </row>
    <row r="2574" spans="1:2" x14ac:dyDescent="0.3">
      <c r="A2574" s="9" t="s">
        <v>37</v>
      </c>
      <c r="B2574" s="10">
        <v>4.5</v>
      </c>
    </row>
    <row r="2575" spans="1:2" x14ac:dyDescent="0.3">
      <c r="A2575" s="7" t="s">
        <v>37</v>
      </c>
      <c r="B2575" s="8">
        <v>6.6</v>
      </c>
    </row>
    <row r="2576" spans="1:2" x14ac:dyDescent="0.3">
      <c r="A2576" s="9" t="s">
        <v>13888</v>
      </c>
      <c r="B2576" s="10">
        <v>4.3</v>
      </c>
    </row>
    <row r="2577" spans="1:2" x14ac:dyDescent="0.3">
      <c r="A2577" s="7" t="s">
        <v>37</v>
      </c>
      <c r="B2577" s="8">
        <v>6.7</v>
      </c>
    </row>
    <row r="2578" spans="1:2" x14ac:dyDescent="0.3">
      <c r="A2578" s="9" t="s">
        <v>37</v>
      </c>
      <c r="B2578" s="10">
        <v>6.8</v>
      </c>
    </row>
    <row r="2579" spans="1:2" x14ac:dyDescent="0.3">
      <c r="A2579" s="7" t="s">
        <v>37</v>
      </c>
      <c r="B2579" s="8">
        <v>5.4</v>
      </c>
    </row>
    <row r="2580" spans="1:2" x14ac:dyDescent="0.3">
      <c r="A2580" s="9" t="s">
        <v>37</v>
      </c>
      <c r="B2580" s="10">
        <v>6.6</v>
      </c>
    </row>
    <row r="2581" spans="1:2" x14ac:dyDescent="0.3">
      <c r="A2581" s="7" t="s">
        <v>37</v>
      </c>
      <c r="B2581" s="8">
        <v>7.3</v>
      </c>
    </row>
    <row r="2582" spans="1:2" x14ac:dyDescent="0.3">
      <c r="A2582" s="9" t="s">
        <v>37</v>
      </c>
      <c r="B2582" s="10">
        <v>6.9</v>
      </c>
    </row>
    <row r="2583" spans="1:2" x14ac:dyDescent="0.3">
      <c r="A2583" s="7" t="s">
        <v>37</v>
      </c>
      <c r="B2583" s="8">
        <v>8</v>
      </c>
    </row>
    <row r="2584" spans="1:2" x14ac:dyDescent="0.3">
      <c r="A2584" s="9" t="s">
        <v>37</v>
      </c>
      <c r="B2584" s="10">
        <v>7.8</v>
      </c>
    </row>
    <row r="2585" spans="1:2" x14ac:dyDescent="0.3">
      <c r="A2585" s="7" t="s">
        <v>37</v>
      </c>
      <c r="B2585" s="8">
        <v>6.1</v>
      </c>
    </row>
    <row r="2586" spans="1:2" x14ac:dyDescent="0.3">
      <c r="A2586" s="9" t="s">
        <v>37</v>
      </c>
      <c r="B2586" s="10">
        <v>5.0999999999999996</v>
      </c>
    </row>
    <row r="2587" spans="1:2" x14ac:dyDescent="0.3">
      <c r="A2587" s="7" t="s">
        <v>37</v>
      </c>
      <c r="B2587" s="8">
        <v>7.4</v>
      </c>
    </row>
    <row r="2588" spans="1:2" x14ac:dyDescent="0.3">
      <c r="A2588" s="9" t="s">
        <v>37</v>
      </c>
      <c r="B2588" s="10">
        <v>7.8</v>
      </c>
    </row>
    <row r="2589" spans="1:2" x14ac:dyDescent="0.3">
      <c r="A2589" s="7" t="s">
        <v>37</v>
      </c>
      <c r="B2589" s="8">
        <v>8</v>
      </c>
    </row>
    <row r="2590" spans="1:2" x14ac:dyDescent="0.3">
      <c r="A2590" s="9" t="s">
        <v>37</v>
      </c>
      <c r="B2590" s="10">
        <v>6.7</v>
      </c>
    </row>
    <row r="2591" spans="1:2" x14ac:dyDescent="0.3">
      <c r="A2591" s="7" t="s">
        <v>37</v>
      </c>
      <c r="B2591" s="8">
        <v>6.6</v>
      </c>
    </row>
    <row r="2592" spans="1:2" x14ac:dyDescent="0.3">
      <c r="A2592" s="9" t="s">
        <v>37</v>
      </c>
      <c r="B2592" s="10">
        <v>6.4</v>
      </c>
    </row>
    <row r="2593" spans="1:2" x14ac:dyDescent="0.3">
      <c r="A2593" s="7" t="s">
        <v>37</v>
      </c>
      <c r="B2593" s="8">
        <v>6.7</v>
      </c>
    </row>
    <row r="2594" spans="1:2" x14ac:dyDescent="0.3">
      <c r="A2594" s="9" t="s">
        <v>37</v>
      </c>
      <c r="B2594" s="10">
        <v>6.2</v>
      </c>
    </row>
    <row r="2595" spans="1:2" x14ac:dyDescent="0.3">
      <c r="A2595" s="7" t="s">
        <v>37</v>
      </c>
      <c r="B2595" s="8">
        <v>7.3</v>
      </c>
    </row>
    <row r="2596" spans="1:2" x14ac:dyDescent="0.3">
      <c r="A2596" s="9" t="s">
        <v>12700</v>
      </c>
      <c r="B2596" s="10">
        <v>8.1</v>
      </c>
    </row>
    <row r="2597" spans="1:2" x14ac:dyDescent="0.3">
      <c r="A2597" s="7" t="s">
        <v>37</v>
      </c>
      <c r="B2597" s="8">
        <v>7</v>
      </c>
    </row>
    <row r="2598" spans="1:2" x14ac:dyDescent="0.3">
      <c r="A2598" s="9" t="s">
        <v>37</v>
      </c>
      <c r="B2598" s="10">
        <v>8</v>
      </c>
    </row>
    <row r="2599" spans="1:2" x14ac:dyDescent="0.3">
      <c r="A2599" s="7" t="s">
        <v>37</v>
      </c>
      <c r="B2599" s="8">
        <v>8</v>
      </c>
    </row>
    <row r="2600" spans="1:2" x14ac:dyDescent="0.3">
      <c r="A2600" s="9" t="s">
        <v>37</v>
      </c>
      <c r="B2600" s="10">
        <v>7</v>
      </c>
    </row>
    <row r="2601" spans="1:2" x14ac:dyDescent="0.3">
      <c r="A2601" s="7" t="s">
        <v>1464</v>
      </c>
      <c r="B2601" s="8">
        <v>7.9</v>
      </c>
    </row>
    <row r="2602" spans="1:2" x14ac:dyDescent="0.3">
      <c r="A2602" s="9" t="s">
        <v>37</v>
      </c>
      <c r="B2602" s="10">
        <v>5.9</v>
      </c>
    </row>
    <row r="2603" spans="1:2" x14ac:dyDescent="0.3">
      <c r="A2603" s="7" t="s">
        <v>37</v>
      </c>
      <c r="B2603" s="8">
        <v>6.6</v>
      </c>
    </row>
    <row r="2604" spans="1:2" x14ac:dyDescent="0.3">
      <c r="A2604" s="9" t="s">
        <v>37</v>
      </c>
      <c r="B2604" s="10">
        <v>6.3</v>
      </c>
    </row>
    <row r="2605" spans="1:2" x14ac:dyDescent="0.3">
      <c r="A2605" s="7" t="s">
        <v>37</v>
      </c>
      <c r="B2605" s="8">
        <v>7.7</v>
      </c>
    </row>
    <row r="2606" spans="1:2" x14ac:dyDescent="0.3">
      <c r="A2606" s="9" t="s">
        <v>37</v>
      </c>
      <c r="B2606" s="10">
        <v>6.9</v>
      </c>
    </row>
    <row r="2607" spans="1:2" x14ac:dyDescent="0.3">
      <c r="A2607" s="7" t="s">
        <v>37</v>
      </c>
      <c r="B2607" s="8">
        <v>7.1</v>
      </c>
    </row>
    <row r="2608" spans="1:2" x14ac:dyDescent="0.3">
      <c r="A2608" s="9" t="s">
        <v>37</v>
      </c>
      <c r="B2608" s="10">
        <v>7.4</v>
      </c>
    </row>
    <row r="2609" spans="1:2" x14ac:dyDescent="0.3">
      <c r="A2609" s="7" t="s">
        <v>37</v>
      </c>
      <c r="B2609" s="8">
        <v>6.5</v>
      </c>
    </row>
    <row r="2610" spans="1:2" x14ac:dyDescent="0.3">
      <c r="A2610" s="9" t="s">
        <v>37</v>
      </c>
      <c r="B2610" s="10">
        <v>6.5</v>
      </c>
    </row>
    <row r="2611" spans="1:2" x14ac:dyDescent="0.3">
      <c r="A2611" s="7" t="s">
        <v>37</v>
      </c>
      <c r="B2611" s="8">
        <v>6.8</v>
      </c>
    </row>
    <row r="2612" spans="1:2" x14ac:dyDescent="0.3">
      <c r="A2612" s="9" t="s">
        <v>37</v>
      </c>
      <c r="B2612" s="10">
        <v>7.5</v>
      </c>
    </row>
    <row r="2613" spans="1:2" x14ac:dyDescent="0.3">
      <c r="A2613" s="7" t="s">
        <v>37</v>
      </c>
      <c r="B2613" s="8">
        <v>6.6</v>
      </c>
    </row>
    <row r="2614" spans="1:2" x14ac:dyDescent="0.3">
      <c r="A2614" s="9" t="s">
        <v>37</v>
      </c>
      <c r="B2614" s="10">
        <v>7.1</v>
      </c>
    </row>
    <row r="2615" spans="1:2" x14ac:dyDescent="0.3">
      <c r="A2615" s="7" t="s">
        <v>37</v>
      </c>
      <c r="B2615" s="8">
        <v>6.6</v>
      </c>
    </row>
    <row r="2616" spans="1:2" x14ac:dyDescent="0.3">
      <c r="A2616" s="9" t="s">
        <v>37</v>
      </c>
      <c r="B2616" s="10">
        <v>7</v>
      </c>
    </row>
    <row r="2617" spans="1:2" x14ac:dyDescent="0.3">
      <c r="A2617" s="7" t="s">
        <v>37</v>
      </c>
      <c r="B2617" s="8">
        <v>3.3</v>
      </c>
    </row>
    <row r="2618" spans="1:2" x14ac:dyDescent="0.3">
      <c r="A2618" s="9" t="s">
        <v>37</v>
      </c>
      <c r="B2618" s="10">
        <v>6.7</v>
      </c>
    </row>
    <row r="2619" spans="1:2" x14ac:dyDescent="0.3">
      <c r="A2619" s="7" t="s">
        <v>37</v>
      </c>
      <c r="B2619" s="8">
        <v>6.8</v>
      </c>
    </row>
    <row r="2620" spans="1:2" x14ac:dyDescent="0.3">
      <c r="A2620" s="9" t="s">
        <v>37</v>
      </c>
      <c r="B2620" s="10">
        <v>6</v>
      </c>
    </row>
    <row r="2621" spans="1:2" x14ac:dyDescent="0.3">
      <c r="A2621" s="7" t="s">
        <v>37</v>
      </c>
      <c r="B2621" s="8">
        <v>5.4</v>
      </c>
    </row>
    <row r="2622" spans="1:2" x14ac:dyDescent="0.3">
      <c r="A2622" s="9" t="s">
        <v>37</v>
      </c>
      <c r="B2622" s="10">
        <v>4.3</v>
      </c>
    </row>
    <row r="2623" spans="1:2" x14ac:dyDescent="0.3">
      <c r="A2623" s="7" t="s">
        <v>37</v>
      </c>
      <c r="B2623" s="8">
        <v>6.2</v>
      </c>
    </row>
    <row r="2624" spans="1:2" x14ac:dyDescent="0.3">
      <c r="A2624" s="9" t="s">
        <v>37</v>
      </c>
      <c r="B2624" s="10">
        <v>7.7</v>
      </c>
    </row>
    <row r="2625" spans="1:2" x14ac:dyDescent="0.3">
      <c r="A2625" s="7" t="s">
        <v>37</v>
      </c>
      <c r="B2625" s="8">
        <v>7.4</v>
      </c>
    </row>
    <row r="2626" spans="1:2" x14ac:dyDescent="0.3">
      <c r="A2626" s="9" t="s">
        <v>37</v>
      </c>
      <c r="B2626" s="10">
        <v>5.9</v>
      </c>
    </row>
    <row r="2627" spans="1:2" x14ac:dyDescent="0.3">
      <c r="A2627" s="7" t="s">
        <v>37</v>
      </c>
      <c r="B2627" s="8">
        <v>7.8</v>
      </c>
    </row>
    <row r="2628" spans="1:2" x14ac:dyDescent="0.3">
      <c r="A2628" s="9" t="s">
        <v>37</v>
      </c>
      <c r="B2628" s="10">
        <v>7.4</v>
      </c>
    </row>
    <row r="2629" spans="1:2" x14ac:dyDescent="0.3">
      <c r="A2629" s="7" t="s">
        <v>37</v>
      </c>
      <c r="B2629" s="8">
        <v>6.5</v>
      </c>
    </row>
    <row r="2630" spans="1:2" x14ac:dyDescent="0.3">
      <c r="A2630" s="9" t="s">
        <v>37</v>
      </c>
      <c r="B2630" s="10">
        <v>7</v>
      </c>
    </row>
    <row r="2631" spans="1:2" x14ac:dyDescent="0.3">
      <c r="A2631" s="7" t="s">
        <v>37</v>
      </c>
      <c r="B2631" s="8">
        <v>7.6</v>
      </c>
    </row>
    <row r="2632" spans="1:2" x14ac:dyDescent="0.3">
      <c r="A2632" s="9" t="s">
        <v>37</v>
      </c>
      <c r="B2632" s="10">
        <v>6.9</v>
      </c>
    </row>
    <row r="2633" spans="1:2" x14ac:dyDescent="0.3">
      <c r="A2633" s="7" t="s">
        <v>37</v>
      </c>
      <c r="B2633" s="8">
        <v>5.3</v>
      </c>
    </row>
    <row r="2634" spans="1:2" x14ac:dyDescent="0.3">
      <c r="A2634" s="9" t="s">
        <v>37</v>
      </c>
      <c r="B2634" s="10">
        <v>6.4</v>
      </c>
    </row>
    <row r="2635" spans="1:2" x14ac:dyDescent="0.3">
      <c r="A2635" s="7" t="s">
        <v>37</v>
      </c>
      <c r="B2635" s="8">
        <v>7.8</v>
      </c>
    </row>
    <row r="2636" spans="1:2" x14ac:dyDescent="0.3">
      <c r="A2636" s="9" t="s">
        <v>37</v>
      </c>
      <c r="B2636" s="10">
        <v>6.7</v>
      </c>
    </row>
    <row r="2637" spans="1:2" x14ac:dyDescent="0.3">
      <c r="A2637" s="7" t="s">
        <v>37</v>
      </c>
      <c r="B2637" s="8">
        <v>5.3</v>
      </c>
    </row>
    <row r="2638" spans="1:2" x14ac:dyDescent="0.3">
      <c r="A2638" s="9" t="s">
        <v>37</v>
      </c>
      <c r="B2638" s="10">
        <v>6.3</v>
      </c>
    </row>
    <row r="2639" spans="1:2" x14ac:dyDescent="0.3">
      <c r="A2639" s="7" t="s">
        <v>37</v>
      </c>
      <c r="B2639" s="8">
        <v>7</v>
      </c>
    </row>
    <row r="2640" spans="1:2" x14ac:dyDescent="0.3">
      <c r="A2640" s="9" t="s">
        <v>37</v>
      </c>
      <c r="B2640" s="10">
        <v>6.6</v>
      </c>
    </row>
    <row r="2641" spans="1:2" x14ac:dyDescent="0.3">
      <c r="A2641" s="7" t="s">
        <v>8731</v>
      </c>
      <c r="B2641" s="8">
        <v>8.4</v>
      </c>
    </row>
    <row r="2642" spans="1:2" x14ac:dyDescent="0.3">
      <c r="A2642" s="9" t="s">
        <v>37</v>
      </c>
      <c r="B2642" s="10">
        <v>5.4</v>
      </c>
    </row>
    <row r="2643" spans="1:2" x14ac:dyDescent="0.3">
      <c r="A2643" s="7" t="s">
        <v>37</v>
      </c>
      <c r="B2643" s="8">
        <v>7.8</v>
      </c>
    </row>
    <row r="2644" spans="1:2" x14ac:dyDescent="0.3">
      <c r="A2644" s="9" t="s">
        <v>1946</v>
      </c>
      <c r="B2644" s="10">
        <v>7.6</v>
      </c>
    </row>
    <row r="2645" spans="1:2" x14ac:dyDescent="0.3">
      <c r="A2645" s="7" t="s">
        <v>37</v>
      </c>
      <c r="B2645" s="8">
        <v>6.6</v>
      </c>
    </row>
    <row r="2646" spans="1:2" x14ac:dyDescent="0.3">
      <c r="A2646" s="9" t="s">
        <v>37</v>
      </c>
      <c r="B2646" s="10">
        <v>6.4</v>
      </c>
    </row>
    <row r="2647" spans="1:2" x14ac:dyDescent="0.3">
      <c r="A2647" s="7" t="s">
        <v>37</v>
      </c>
      <c r="B2647" s="8">
        <v>7</v>
      </c>
    </row>
    <row r="2648" spans="1:2" x14ac:dyDescent="0.3">
      <c r="A2648" s="9" t="s">
        <v>37</v>
      </c>
      <c r="B2648" s="10">
        <v>5.7</v>
      </c>
    </row>
    <row r="2649" spans="1:2" x14ac:dyDescent="0.3">
      <c r="A2649" s="7" t="s">
        <v>37</v>
      </c>
      <c r="B2649" s="8">
        <v>5.9</v>
      </c>
    </row>
    <row r="2650" spans="1:2" x14ac:dyDescent="0.3">
      <c r="A2650" s="9" t="s">
        <v>37</v>
      </c>
      <c r="B2650" s="10">
        <v>6.3</v>
      </c>
    </row>
    <row r="2651" spans="1:2" x14ac:dyDescent="0.3">
      <c r="A2651" s="7" t="s">
        <v>37</v>
      </c>
      <c r="B2651" s="8">
        <v>6.3</v>
      </c>
    </row>
    <row r="2652" spans="1:2" x14ac:dyDescent="0.3">
      <c r="A2652" s="9" t="s">
        <v>37</v>
      </c>
      <c r="B2652" s="10">
        <v>6.2</v>
      </c>
    </row>
    <row r="2653" spans="1:2" x14ac:dyDescent="0.3">
      <c r="A2653" s="7" t="s">
        <v>37</v>
      </c>
      <c r="B2653" s="8">
        <v>2.1</v>
      </c>
    </row>
    <row r="2654" spans="1:2" x14ac:dyDescent="0.3">
      <c r="A2654" s="9" t="s">
        <v>37</v>
      </c>
      <c r="B2654" s="10">
        <v>5</v>
      </c>
    </row>
    <row r="2655" spans="1:2" x14ac:dyDescent="0.3">
      <c r="A2655" s="7" t="s">
        <v>37</v>
      </c>
      <c r="B2655" s="8">
        <v>5.3</v>
      </c>
    </row>
    <row r="2656" spans="1:2" x14ac:dyDescent="0.3">
      <c r="A2656" s="9" t="s">
        <v>37</v>
      </c>
      <c r="B2656" s="10">
        <v>7.1</v>
      </c>
    </row>
    <row r="2657" spans="1:2" x14ac:dyDescent="0.3">
      <c r="A2657" s="7" t="s">
        <v>37</v>
      </c>
      <c r="B2657" s="8">
        <v>7</v>
      </c>
    </row>
    <row r="2658" spans="1:2" x14ac:dyDescent="0.3">
      <c r="A2658" s="9" t="s">
        <v>37</v>
      </c>
      <c r="B2658" s="10">
        <v>7.1</v>
      </c>
    </row>
    <row r="2659" spans="1:2" x14ac:dyDescent="0.3">
      <c r="A2659" s="7" t="s">
        <v>37</v>
      </c>
      <c r="B2659" s="8">
        <v>7</v>
      </c>
    </row>
    <row r="2660" spans="1:2" x14ac:dyDescent="0.3">
      <c r="A2660" s="9" t="s">
        <v>9795</v>
      </c>
      <c r="B2660" s="10">
        <v>7.7</v>
      </c>
    </row>
    <row r="2661" spans="1:2" x14ac:dyDescent="0.3">
      <c r="A2661" s="7" t="s">
        <v>37</v>
      </c>
      <c r="B2661" s="8">
        <v>7.1</v>
      </c>
    </row>
    <row r="2662" spans="1:2" x14ac:dyDescent="0.3">
      <c r="A2662" s="9" t="s">
        <v>37</v>
      </c>
      <c r="B2662" s="10">
        <v>6.8</v>
      </c>
    </row>
    <row r="2663" spans="1:2" x14ac:dyDescent="0.3">
      <c r="A2663" s="7" t="s">
        <v>7241</v>
      </c>
      <c r="B2663" s="8">
        <v>7.5</v>
      </c>
    </row>
    <row r="2664" spans="1:2" x14ac:dyDescent="0.3">
      <c r="A2664" s="9" t="s">
        <v>37</v>
      </c>
      <c r="B2664" s="10">
        <v>6.3</v>
      </c>
    </row>
    <row r="2665" spans="1:2" x14ac:dyDescent="0.3">
      <c r="A2665" s="7" t="s">
        <v>37</v>
      </c>
      <c r="B2665" s="8">
        <v>7.3</v>
      </c>
    </row>
    <row r="2666" spans="1:2" x14ac:dyDescent="0.3">
      <c r="A2666" s="9" t="s">
        <v>37</v>
      </c>
      <c r="B2666" s="10">
        <v>6.8</v>
      </c>
    </row>
    <row r="2667" spans="1:2" x14ac:dyDescent="0.3">
      <c r="A2667" s="7" t="s">
        <v>37</v>
      </c>
      <c r="B2667" s="8">
        <v>7.2</v>
      </c>
    </row>
    <row r="2668" spans="1:2" x14ac:dyDescent="0.3">
      <c r="A2668" s="9" t="s">
        <v>37</v>
      </c>
      <c r="B2668" s="10">
        <v>6.4</v>
      </c>
    </row>
    <row r="2669" spans="1:2" x14ac:dyDescent="0.3">
      <c r="A2669" s="7" t="s">
        <v>37</v>
      </c>
      <c r="B2669" s="8">
        <v>6</v>
      </c>
    </row>
    <row r="2670" spans="1:2" x14ac:dyDescent="0.3">
      <c r="A2670" s="9" t="s">
        <v>37</v>
      </c>
      <c r="B2670" s="10">
        <v>6.4</v>
      </c>
    </row>
    <row r="2671" spans="1:2" x14ac:dyDescent="0.3">
      <c r="A2671" s="7" t="s">
        <v>37</v>
      </c>
      <c r="B2671" s="8">
        <v>7.5</v>
      </c>
    </row>
    <row r="2672" spans="1:2" x14ac:dyDescent="0.3">
      <c r="A2672" s="9" t="s">
        <v>14394</v>
      </c>
      <c r="B2672" s="10">
        <v>7.1</v>
      </c>
    </row>
    <row r="2673" spans="1:2" x14ac:dyDescent="0.3">
      <c r="A2673" s="7" t="s">
        <v>37</v>
      </c>
      <c r="B2673" s="8">
        <v>4.5999999999999996</v>
      </c>
    </row>
    <row r="2674" spans="1:2" x14ac:dyDescent="0.3">
      <c r="A2674" s="9" t="s">
        <v>1946</v>
      </c>
      <c r="B2674" s="10">
        <v>7.7</v>
      </c>
    </row>
    <row r="2675" spans="1:2" x14ac:dyDescent="0.3">
      <c r="A2675" s="7" t="s">
        <v>37</v>
      </c>
      <c r="B2675" s="8">
        <v>5.6</v>
      </c>
    </row>
    <row r="2676" spans="1:2" x14ac:dyDescent="0.3">
      <c r="A2676" s="9" t="s">
        <v>37</v>
      </c>
      <c r="B2676" s="10">
        <v>7.5</v>
      </c>
    </row>
    <row r="2677" spans="1:2" x14ac:dyDescent="0.3">
      <c r="A2677" s="7" t="s">
        <v>37</v>
      </c>
      <c r="B2677" s="8">
        <v>5.8</v>
      </c>
    </row>
    <row r="2678" spans="1:2" x14ac:dyDescent="0.3">
      <c r="A2678" s="9" t="s">
        <v>37</v>
      </c>
      <c r="B2678" s="10">
        <v>8.3000000000000007</v>
      </c>
    </row>
    <row r="2679" spans="1:2" x14ac:dyDescent="0.3">
      <c r="A2679" s="7" t="s">
        <v>37</v>
      </c>
      <c r="B2679" s="8">
        <v>6.6</v>
      </c>
    </row>
    <row r="2680" spans="1:2" x14ac:dyDescent="0.3">
      <c r="A2680" s="9" t="s">
        <v>676</v>
      </c>
      <c r="B2680" s="10">
        <v>7.5</v>
      </c>
    </row>
    <row r="2681" spans="1:2" x14ac:dyDescent="0.3">
      <c r="A2681" s="7" t="s">
        <v>37</v>
      </c>
      <c r="B2681" s="8">
        <v>7.2</v>
      </c>
    </row>
    <row r="2682" spans="1:2" x14ac:dyDescent="0.3">
      <c r="A2682" s="9" t="s">
        <v>37</v>
      </c>
      <c r="B2682" s="10">
        <v>8.6999999999999993</v>
      </c>
    </row>
    <row r="2683" spans="1:2" x14ac:dyDescent="0.3">
      <c r="A2683" s="7" t="s">
        <v>37</v>
      </c>
      <c r="B2683" s="8">
        <v>6</v>
      </c>
    </row>
    <row r="2684" spans="1:2" x14ac:dyDescent="0.3">
      <c r="A2684" s="9" t="s">
        <v>37</v>
      </c>
      <c r="B2684" s="10">
        <v>8</v>
      </c>
    </row>
    <row r="2685" spans="1:2" x14ac:dyDescent="0.3">
      <c r="A2685" s="7" t="s">
        <v>37</v>
      </c>
      <c r="B2685" s="8">
        <v>4.5</v>
      </c>
    </row>
    <row r="2686" spans="1:2" x14ac:dyDescent="0.3">
      <c r="A2686" s="9" t="s">
        <v>37</v>
      </c>
      <c r="B2686" s="10">
        <v>7.9</v>
      </c>
    </row>
    <row r="2687" spans="1:2" x14ac:dyDescent="0.3">
      <c r="A2687" s="7" t="s">
        <v>37</v>
      </c>
      <c r="B2687" s="8">
        <v>7.5</v>
      </c>
    </row>
    <row r="2688" spans="1:2" x14ac:dyDescent="0.3">
      <c r="A2688" s="9" t="s">
        <v>37</v>
      </c>
      <c r="B2688" s="10">
        <v>6.8</v>
      </c>
    </row>
    <row r="2689" spans="1:2" x14ac:dyDescent="0.3">
      <c r="A2689" s="7" t="s">
        <v>37</v>
      </c>
      <c r="B2689" s="8">
        <v>7.2</v>
      </c>
    </row>
    <row r="2690" spans="1:2" x14ac:dyDescent="0.3">
      <c r="A2690" s="9" t="s">
        <v>37</v>
      </c>
      <c r="B2690" s="10">
        <v>7.1</v>
      </c>
    </row>
    <row r="2691" spans="1:2" x14ac:dyDescent="0.3">
      <c r="A2691" s="7" t="s">
        <v>37</v>
      </c>
      <c r="B2691" s="8">
        <v>7.4</v>
      </c>
    </row>
    <row r="2692" spans="1:2" x14ac:dyDescent="0.3">
      <c r="A2692" s="9" t="s">
        <v>37</v>
      </c>
      <c r="B2692" s="10">
        <v>7.6</v>
      </c>
    </row>
    <row r="2693" spans="1:2" x14ac:dyDescent="0.3">
      <c r="A2693" s="7" t="s">
        <v>37</v>
      </c>
      <c r="B2693" s="8">
        <v>6.9</v>
      </c>
    </row>
    <row r="2694" spans="1:2" x14ac:dyDescent="0.3">
      <c r="A2694" s="9" t="s">
        <v>37</v>
      </c>
      <c r="B2694" s="10">
        <v>6</v>
      </c>
    </row>
    <row r="2695" spans="1:2" x14ac:dyDescent="0.3">
      <c r="A2695" s="7" t="s">
        <v>37</v>
      </c>
      <c r="B2695" s="8">
        <v>7.3</v>
      </c>
    </row>
    <row r="2696" spans="1:2" x14ac:dyDescent="0.3">
      <c r="A2696" s="9" t="s">
        <v>37</v>
      </c>
      <c r="B2696" s="10">
        <v>4.5999999999999996</v>
      </c>
    </row>
    <row r="2697" spans="1:2" x14ac:dyDescent="0.3">
      <c r="A2697" s="7" t="s">
        <v>37</v>
      </c>
      <c r="B2697" s="8">
        <v>6</v>
      </c>
    </row>
    <row r="2698" spans="1:2" x14ac:dyDescent="0.3">
      <c r="A2698" s="9" t="s">
        <v>37</v>
      </c>
      <c r="B2698" s="10">
        <v>5.5</v>
      </c>
    </row>
    <row r="2699" spans="1:2" x14ac:dyDescent="0.3">
      <c r="A2699" s="7" t="s">
        <v>37</v>
      </c>
      <c r="B2699" s="8">
        <v>7.5</v>
      </c>
    </row>
    <row r="2700" spans="1:2" x14ac:dyDescent="0.3">
      <c r="A2700" s="9" t="s">
        <v>37</v>
      </c>
      <c r="B2700" s="10">
        <v>6.3</v>
      </c>
    </row>
    <row r="2701" spans="1:2" x14ac:dyDescent="0.3">
      <c r="A2701" s="7" t="s">
        <v>37</v>
      </c>
      <c r="B2701" s="8">
        <v>5.0999999999999996</v>
      </c>
    </row>
    <row r="2702" spans="1:2" x14ac:dyDescent="0.3">
      <c r="A2702" s="9" t="s">
        <v>37</v>
      </c>
      <c r="B2702" s="10">
        <v>6.8</v>
      </c>
    </row>
    <row r="2703" spans="1:2" x14ac:dyDescent="0.3">
      <c r="A2703" s="7" t="s">
        <v>37</v>
      </c>
      <c r="B2703" s="8">
        <v>5.3</v>
      </c>
    </row>
    <row r="2704" spans="1:2" x14ac:dyDescent="0.3">
      <c r="A2704" s="9" t="s">
        <v>37</v>
      </c>
      <c r="B2704" s="10">
        <v>7.3</v>
      </c>
    </row>
    <row r="2705" spans="1:2" x14ac:dyDescent="0.3">
      <c r="A2705" s="7" t="s">
        <v>37</v>
      </c>
      <c r="B2705" s="8">
        <v>7.3</v>
      </c>
    </row>
    <row r="2706" spans="1:2" x14ac:dyDescent="0.3">
      <c r="A2706" s="9" t="s">
        <v>37</v>
      </c>
      <c r="B2706" s="10">
        <v>7.1</v>
      </c>
    </row>
    <row r="2707" spans="1:2" x14ac:dyDescent="0.3">
      <c r="A2707" s="7" t="s">
        <v>37</v>
      </c>
      <c r="B2707" s="8">
        <v>7.6</v>
      </c>
    </row>
    <row r="2708" spans="1:2" x14ac:dyDescent="0.3">
      <c r="A2708" s="9" t="s">
        <v>37</v>
      </c>
      <c r="B2708" s="10">
        <v>5.3</v>
      </c>
    </row>
    <row r="2709" spans="1:2" x14ac:dyDescent="0.3">
      <c r="A2709" s="7" t="s">
        <v>37</v>
      </c>
      <c r="B2709" s="8">
        <v>7.8</v>
      </c>
    </row>
    <row r="2710" spans="1:2" x14ac:dyDescent="0.3">
      <c r="A2710" s="9" t="s">
        <v>37</v>
      </c>
      <c r="B2710" s="10">
        <v>7.7</v>
      </c>
    </row>
    <row r="2711" spans="1:2" x14ac:dyDescent="0.3">
      <c r="A2711" s="7" t="s">
        <v>37</v>
      </c>
      <c r="B2711" s="8">
        <v>7.7</v>
      </c>
    </row>
    <row r="2712" spans="1:2" x14ac:dyDescent="0.3">
      <c r="A2712" s="9" t="s">
        <v>37</v>
      </c>
      <c r="B2712" s="10">
        <v>5.4</v>
      </c>
    </row>
    <row r="2713" spans="1:2" x14ac:dyDescent="0.3">
      <c r="A2713" s="7" t="s">
        <v>37</v>
      </c>
      <c r="B2713" s="8">
        <v>6.2</v>
      </c>
    </row>
    <row r="2714" spans="1:2" x14ac:dyDescent="0.3">
      <c r="A2714" s="9" t="s">
        <v>37</v>
      </c>
      <c r="B2714" s="10">
        <v>7.4</v>
      </c>
    </row>
    <row r="2715" spans="1:2" x14ac:dyDescent="0.3">
      <c r="A2715" s="7" t="s">
        <v>37</v>
      </c>
      <c r="B2715" s="8">
        <v>6.2</v>
      </c>
    </row>
    <row r="2716" spans="1:2" x14ac:dyDescent="0.3">
      <c r="A2716" s="9" t="s">
        <v>37</v>
      </c>
      <c r="B2716" s="10">
        <v>5.0999999999999996</v>
      </c>
    </row>
    <row r="2717" spans="1:2" x14ac:dyDescent="0.3">
      <c r="A2717" s="7" t="s">
        <v>37</v>
      </c>
      <c r="B2717" s="8">
        <v>6.8</v>
      </c>
    </row>
    <row r="2718" spans="1:2" x14ac:dyDescent="0.3">
      <c r="A2718" s="9" t="s">
        <v>37</v>
      </c>
      <c r="B2718" s="10">
        <v>5.8</v>
      </c>
    </row>
    <row r="2719" spans="1:2" x14ac:dyDescent="0.3">
      <c r="A2719" s="7" t="s">
        <v>37</v>
      </c>
      <c r="B2719" s="8">
        <v>6.4</v>
      </c>
    </row>
    <row r="2720" spans="1:2" x14ac:dyDescent="0.3">
      <c r="A2720" s="9" t="s">
        <v>5611</v>
      </c>
      <c r="B2720" s="10">
        <v>6</v>
      </c>
    </row>
    <row r="2721" spans="1:2" x14ac:dyDescent="0.3">
      <c r="A2721" s="7" t="s">
        <v>37</v>
      </c>
      <c r="B2721" s="8">
        <v>6.9</v>
      </c>
    </row>
    <row r="2722" spans="1:2" x14ac:dyDescent="0.3">
      <c r="A2722" s="9" t="s">
        <v>37</v>
      </c>
      <c r="B2722" s="10">
        <v>5.5</v>
      </c>
    </row>
    <row r="2723" spans="1:2" x14ac:dyDescent="0.3">
      <c r="A2723" s="7" t="s">
        <v>37</v>
      </c>
      <c r="B2723" s="8">
        <v>5.4</v>
      </c>
    </row>
    <row r="2724" spans="1:2" x14ac:dyDescent="0.3">
      <c r="A2724" s="9" t="s">
        <v>37</v>
      </c>
      <c r="B2724" s="10">
        <v>8.3000000000000007</v>
      </c>
    </row>
    <row r="2725" spans="1:2" x14ac:dyDescent="0.3">
      <c r="A2725" s="7" t="s">
        <v>37</v>
      </c>
      <c r="B2725" s="8">
        <v>7.9</v>
      </c>
    </row>
    <row r="2726" spans="1:2" x14ac:dyDescent="0.3">
      <c r="A2726" s="9" t="s">
        <v>37</v>
      </c>
      <c r="B2726" s="10">
        <v>6.5</v>
      </c>
    </row>
    <row r="2727" spans="1:2" x14ac:dyDescent="0.3">
      <c r="A2727" s="7" t="s">
        <v>37</v>
      </c>
      <c r="B2727" s="8">
        <v>6.4</v>
      </c>
    </row>
    <row r="2728" spans="1:2" x14ac:dyDescent="0.3">
      <c r="A2728" s="9" t="s">
        <v>2778</v>
      </c>
      <c r="B2728" s="10">
        <v>6.6</v>
      </c>
    </row>
    <row r="2729" spans="1:2" x14ac:dyDescent="0.3">
      <c r="A2729" s="7" t="s">
        <v>37</v>
      </c>
      <c r="B2729" s="8">
        <v>8.3000000000000007</v>
      </c>
    </row>
    <row r="2730" spans="1:2" x14ac:dyDescent="0.3">
      <c r="A2730" s="9" t="s">
        <v>37</v>
      </c>
      <c r="B2730" s="10">
        <v>6.2</v>
      </c>
    </row>
    <row r="2731" spans="1:2" x14ac:dyDescent="0.3">
      <c r="A2731" s="7" t="s">
        <v>37</v>
      </c>
      <c r="B2731" s="8">
        <v>6.9</v>
      </c>
    </row>
    <row r="2732" spans="1:2" x14ac:dyDescent="0.3">
      <c r="A2732" s="9" t="s">
        <v>37</v>
      </c>
      <c r="B2732" s="10">
        <v>5.9</v>
      </c>
    </row>
    <row r="2733" spans="1:2" x14ac:dyDescent="0.3">
      <c r="A2733" s="7" t="s">
        <v>37</v>
      </c>
      <c r="B2733" s="8">
        <v>6.1</v>
      </c>
    </row>
    <row r="2734" spans="1:2" x14ac:dyDescent="0.3">
      <c r="A2734" s="9" t="s">
        <v>37</v>
      </c>
      <c r="B2734" s="10">
        <v>5.8</v>
      </c>
    </row>
    <row r="2735" spans="1:2" x14ac:dyDescent="0.3">
      <c r="A2735" s="7" t="s">
        <v>37</v>
      </c>
      <c r="B2735" s="8">
        <v>5.9</v>
      </c>
    </row>
    <row r="2736" spans="1:2" x14ac:dyDescent="0.3">
      <c r="A2736" s="9" t="s">
        <v>37</v>
      </c>
      <c r="B2736" s="10">
        <v>5.5</v>
      </c>
    </row>
    <row r="2737" spans="1:2" x14ac:dyDescent="0.3">
      <c r="A2737" s="7" t="s">
        <v>37</v>
      </c>
      <c r="B2737" s="8">
        <v>5</v>
      </c>
    </row>
    <row r="2738" spans="1:2" x14ac:dyDescent="0.3">
      <c r="A2738" s="9" t="s">
        <v>37</v>
      </c>
      <c r="B2738" s="10">
        <v>7</v>
      </c>
    </row>
    <row r="2739" spans="1:2" x14ac:dyDescent="0.3">
      <c r="A2739" s="7" t="s">
        <v>37</v>
      </c>
      <c r="B2739" s="8">
        <v>6.4</v>
      </c>
    </row>
    <row r="2740" spans="1:2" x14ac:dyDescent="0.3">
      <c r="A2740" s="9" t="s">
        <v>37</v>
      </c>
      <c r="B2740" s="10">
        <v>5.9</v>
      </c>
    </row>
    <row r="2741" spans="1:2" x14ac:dyDescent="0.3">
      <c r="A2741" s="7" t="s">
        <v>37</v>
      </c>
      <c r="B2741" s="8">
        <v>7</v>
      </c>
    </row>
    <row r="2742" spans="1:2" x14ac:dyDescent="0.3">
      <c r="A2742" s="9" t="s">
        <v>37</v>
      </c>
      <c r="B2742" s="10">
        <v>6.1</v>
      </c>
    </row>
    <row r="2743" spans="1:2" x14ac:dyDescent="0.3">
      <c r="A2743" s="7" t="s">
        <v>37</v>
      </c>
      <c r="B2743" s="8">
        <v>6.9</v>
      </c>
    </row>
    <row r="2744" spans="1:2" x14ac:dyDescent="0.3">
      <c r="A2744" s="9" t="s">
        <v>37</v>
      </c>
      <c r="B2744" s="10">
        <v>7.5</v>
      </c>
    </row>
    <row r="2745" spans="1:2" x14ac:dyDescent="0.3">
      <c r="A2745" s="7" t="s">
        <v>37</v>
      </c>
      <c r="B2745" s="8">
        <v>7.3</v>
      </c>
    </row>
    <row r="2746" spans="1:2" x14ac:dyDescent="0.3">
      <c r="A2746" s="9" t="s">
        <v>37</v>
      </c>
      <c r="B2746" s="10">
        <v>6.5</v>
      </c>
    </row>
    <row r="2747" spans="1:2" x14ac:dyDescent="0.3">
      <c r="A2747" s="7" t="s">
        <v>37</v>
      </c>
      <c r="B2747" s="8">
        <v>6.2</v>
      </c>
    </row>
    <row r="2748" spans="1:2" x14ac:dyDescent="0.3">
      <c r="A2748" s="9" t="s">
        <v>37</v>
      </c>
      <c r="B2748" s="10">
        <v>6</v>
      </c>
    </row>
    <row r="2749" spans="1:2" x14ac:dyDescent="0.3">
      <c r="A2749" s="7" t="s">
        <v>37</v>
      </c>
      <c r="B2749" s="8">
        <v>6.3</v>
      </c>
    </row>
    <row r="2750" spans="1:2" x14ac:dyDescent="0.3">
      <c r="A2750" s="9" t="s">
        <v>37</v>
      </c>
      <c r="B2750" s="10">
        <v>5.8</v>
      </c>
    </row>
    <row r="2751" spans="1:2" x14ac:dyDescent="0.3">
      <c r="A2751" s="7" t="s">
        <v>37</v>
      </c>
      <c r="B2751" s="8">
        <v>6.1</v>
      </c>
    </row>
    <row r="2752" spans="1:2" x14ac:dyDescent="0.3">
      <c r="A2752" s="9" t="s">
        <v>37</v>
      </c>
      <c r="B2752" s="10">
        <v>6.9</v>
      </c>
    </row>
    <row r="2753" spans="1:2" x14ac:dyDescent="0.3">
      <c r="A2753" s="7" t="s">
        <v>37</v>
      </c>
      <c r="B2753" s="8">
        <v>5.4</v>
      </c>
    </row>
    <row r="2754" spans="1:2" x14ac:dyDescent="0.3">
      <c r="A2754" s="9" t="s">
        <v>37</v>
      </c>
      <c r="B2754" s="10">
        <v>6.7</v>
      </c>
    </row>
    <row r="2755" spans="1:2" x14ac:dyDescent="0.3">
      <c r="A2755" s="7" t="s">
        <v>37</v>
      </c>
      <c r="B2755" s="8">
        <v>7.4</v>
      </c>
    </row>
    <row r="2756" spans="1:2" x14ac:dyDescent="0.3">
      <c r="A2756" s="9" t="s">
        <v>37</v>
      </c>
      <c r="B2756" s="10">
        <v>5.6</v>
      </c>
    </row>
    <row r="2757" spans="1:2" x14ac:dyDescent="0.3">
      <c r="A2757" s="7" t="s">
        <v>37</v>
      </c>
      <c r="B2757" s="8">
        <v>6.5</v>
      </c>
    </row>
    <row r="2758" spans="1:2" x14ac:dyDescent="0.3">
      <c r="A2758" s="9" t="s">
        <v>37</v>
      </c>
      <c r="B2758" s="10">
        <v>6.5</v>
      </c>
    </row>
    <row r="2759" spans="1:2" x14ac:dyDescent="0.3">
      <c r="A2759" s="7" t="s">
        <v>37</v>
      </c>
      <c r="B2759" s="8">
        <v>5.8</v>
      </c>
    </row>
    <row r="2760" spans="1:2" x14ac:dyDescent="0.3">
      <c r="A2760" s="9" t="s">
        <v>37</v>
      </c>
      <c r="B2760" s="10">
        <v>5</v>
      </c>
    </row>
    <row r="2761" spans="1:2" x14ac:dyDescent="0.3">
      <c r="A2761" s="7" t="s">
        <v>37</v>
      </c>
      <c r="B2761" s="8">
        <v>5.5</v>
      </c>
    </row>
    <row r="2762" spans="1:2" x14ac:dyDescent="0.3">
      <c r="A2762" s="9" t="s">
        <v>37</v>
      </c>
      <c r="B2762" s="10">
        <v>6.5</v>
      </c>
    </row>
    <row r="2763" spans="1:2" x14ac:dyDescent="0.3">
      <c r="A2763" s="7" t="s">
        <v>37</v>
      </c>
      <c r="B2763" s="8">
        <v>7.2</v>
      </c>
    </row>
    <row r="2764" spans="1:2" x14ac:dyDescent="0.3">
      <c r="A2764" s="9" t="s">
        <v>37</v>
      </c>
      <c r="B2764" s="10">
        <v>5.2</v>
      </c>
    </row>
    <row r="2765" spans="1:2" x14ac:dyDescent="0.3">
      <c r="A2765" s="7" t="s">
        <v>37</v>
      </c>
      <c r="B2765" s="8">
        <v>5.7</v>
      </c>
    </row>
    <row r="2766" spans="1:2" x14ac:dyDescent="0.3">
      <c r="A2766" s="9" t="s">
        <v>37</v>
      </c>
      <c r="B2766" s="10">
        <v>4.7</v>
      </c>
    </row>
    <row r="2767" spans="1:2" x14ac:dyDescent="0.3">
      <c r="A2767" s="7" t="s">
        <v>37</v>
      </c>
      <c r="B2767" s="8">
        <v>5.9</v>
      </c>
    </row>
    <row r="2768" spans="1:2" x14ac:dyDescent="0.3">
      <c r="A2768" s="9" t="s">
        <v>37</v>
      </c>
      <c r="B2768" s="10">
        <v>6.8</v>
      </c>
    </row>
    <row r="2769" spans="1:2" x14ac:dyDescent="0.3">
      <c r="A2769" s="7" t="s">
        <v>37</v>
      </c>
      <c r="B2769" s="8">
        <v>5.9</v>
      </c>
    </row>
    <row r="2770" spans="1:2" x14ac:dyDescent="0.3">
      <c r="A2770" s="9" t="s">
        <v>37</v>
      </c>
      <c r="B2770" s="10">
        <v>7.7</v>
      </c>
    </row>
    <row r="2771" spans="1:2" x14ac:dyDescent="0.3">
      <c r="A2771" s="7" t="s">
        <v>37</v>
      </c>
      <c r="B2771" s="8">
        <v>4.4000000000000004</v>
      </c>
    </row>
    <row r="2772" spans="1:2" x14ac:dyDescent="0.3">
      <c r="A2772" s="9" t="s">
        <v>37</v>
      </c>
      <c r="B2772" s="10">
        <v>6.6</v>
      </c>
    </row>
    <row r="2773" spans="1:2" x14ac:dyDescent="0.3">
      <c r="A2773" s="7" t="s">
        <v>37</v>
      </c>
      <c r="B2773" s="8">
        <v>6.7</v>
      </c>
    </row>
    <row r="2774" spans="1:2" x14ac:dyDescent="0.3">
      <c r="A2774" s="9" t="s">
        <v>37</v>
      </c>
      <c r="B2774" s="10">
        <v>5.5</v>
      </c>
    </row>
    <row r="2775" spans="1:2" x14ac:dyDescent="0.3">
      <c r="A2775" s="7" t="s">
        <v>37</v>
      </c>
      <c r="B2775" s="8">
        <v>6.5</v>
      </c>
    </row>
    <row r="2776" spans="1:2" x14ac:dyDescent="0.3">
      <c r="A2776" s="9" t="s">
        <v>37</v>
      </c>
      <c r="B2776" s="10">
        <v>6.2</v>
      </c>
    </row>
    <row r="2777" spans="1:2" x14ac:dyDescent="0.3">
      <c r="A2777" s="7" t="s">
        <v>37</v>
      </c>
      <c r="B2777" s="8">
        <v>7.1</v>
      </c>
    </row>
    <row r="2778" spans="1:2" x14ac:dyDescent="0.3">
      <c r="A2778" s="9" t="s">
        <v>37</v>
      </c>
      <c r="B2778" s="10">
        <v>6.1</v>
      </c>
    </row>
    <row r="2779" spans="1:2" x14ac:dyDescent="0.3">
      <c r="A2779" s="7" t="s">
        <v>37</v>
      </c>
      <c r="B2779" s="8">
        <v>6</v>
      </c>
    </row>
    <row r="2780" spans="1:2" x14ac:dyDescent="0.3">
      <c r="A2780" s="9" t="s">
        <v>37</v>
      </c>
      <c r="B2780" s="10">
        <v>7.4</v>
      </c>
    </row>
    <row r="2781" spans="1:2" x14ac:dyDescent="0.3">
      <c r="A2781" s="7" t="s">
        <v>37</v>
      </c>
      <c r="B2781" s="8">
        <v>5.9</v>
      </c>
    </row>
    <row r="2782" spans="1:2" x14ac:dyDescent="0.3">
      <c r="A2782" s="9" t="s">
        <v>37</v>
      </c>
      <c r="B2782" s="10">
        <v>4.0999999999999996</v>
      </c>
    </row>
    <row r="2783" spans="1:2" x14ac:dyDescent="0.3">
      <c r="A2783" s="7" t="s">
        <v>37</v>
      </c>
      <c r="B2783" s="8">
        <v>5.9</v>
      </c>
    </row>
    <row r="2784" spans="1:2" x14ac:dyDescent="0.3">
      <c r="A2784" s="9" t="s">
        <v>37</v>
      </c>
      <c r="B2784" s="10">
        <v>7</v>
      </c>
    </row>
    <row r="2785" spans="1:2" x14ac:dyDescent="0.3">
      <c r="A2785" s="7" t="s">
        <v>37</v>
      </c>
      <c r="B2785" s="8">
        <v>6.8</v>
      </c>
    </row>
    <row r="2786" spans="1:2" x14ac:dyDescent="0.3">
      <c r="A2786" s="9" t="s">
        <v>37</v>
      </c>
      <c r="B2786" s="10">
        <v>7.4</v>
      </c>
    </row>
    <row r="2787" spans="1:2" x14ac:dyDescent="0.3">
      <c r="A2787" s="7" t="s">
        <v>37</v>
      </c>
      <c r="B2787" s="8">
        <v>7.1</v>
      </c>
    </row>
    <row r="2788" spans="1:2" x14ac:dyDescent="0.3">
      <c r="A2788" s="9" t="s">
        <v>37</v>
      </c>
      <c r="B2788" s="10">
        <v>7</v>
      </c>
    </row>
    <row r="2789" spans="1:2" x14ac:dyDescent="0.3">
      <c r="A2789" s="7" t="s">
        <v>37</v>
      </c>
      <c r="B2789" s="8">
        <v>5.8</v>
      </c>
    </row>
    <row r="2790" spans="1:2" x14ac:dyDescent="0.3">
      <c r="A2790" s="9" t="s">
        <v>37</v>
      </c>
      <c r="B2790" s="10">
        <v>7.8</v>
      </c>
    </row>
    <row r="2791" spans="1:2" x14ac:dyDescent="0.3">
      <c r="A2791" s="7" t="s">
        <v>37</v>
      </c>
      <c r="B2791" s="8">
        <v>6.5</v>
      </c>
    </row>
    <row r="2792" spans="1:2" x14ac:dyDescent="0.3">
      <c r="A2792" s="9" t="s">
        <v>37</v>
      </c>
      <c r="B2792" s="10">
        <v>7</v>
      </c>
    </row>
    <row r="2793" spans="1:2" x14ac:dyDescent="0.3">
      <c r="A2793" s="7" t="s">
        <v>37</v>
      </c>
      <c r="B2793" s="8">
        <v>6.3</v>
      </c>
    </row>
    <row r="2794" spans="1:2" x14ac:dyDescent="0.3">
      <c r="A2794" s="9" t="s">
        <v>37</v>
      </c>
      <c r="B2794" s="10">
        <v>5.3</v>
      </c>
    </row>
    <row r="2795" spans="1:2" x14ac:dyDescent="0.3">
      <c r="A2795" s="7" t="s">
        <v>37</v>
      </c>
      <c r="B2795" s="8">
        <v>5.5</v>
      </c>
    </row>
    <row r="2796" spans="1:2" x14ac:dyDescent="0.3">
      <c r="A2796" s="9" t="s">
        <v>37</v>
      </c>
      <c r="B2796" s="10">
        <v>7.4</v>
      </c>
    </row>
    <row r="2797" spans="1:2" x14ac:dyDescent="0.3">
      <c r="A2797" s="7" t="s">
        <v>37</v>
      </c>
      <c r="B2797" s="8">
        <v>4.3</v>
      </c>
    </row>
    <row r="2798" spans="1:2" x14ac:dyDescent="0.3">
      <c r="A2798" s="9" t="s">
        <v>37</v>
      </c>
      <c r="B2798" s="10">
        <v>5.2</v>
      </c>
    </row>
    <row r="2799" spans="1:2" x14ac:dyDescent="0.3">
      <c r="A2799" s="7" t="s">
        <v>37</v>
      </c>
      <c r="B2799" s="8">
        <v>6.7</v>
      </c>
    </row>
    <row r="2800" spans="1:2" x14ac:dyDescent="0.3">
      <c r="A2800" s="9" t="s">
        <v>37</v>
      </c>
      <c r="B2800" s="10">
        <v>8.6</v>
      </c>
    </row>
    <row r="2801" spans="1:2" x14ac:dyDescent="0.3">
      <c r="A2801" s="7" t="s">
        <v>37</v>
      </c>
      <c r="B2801" s="8">
        <v>6.1</v>
      </c>
    </row>
    <row r="2802" spans="1:2" x14ac:dyDescent="0.3">
      <c r="A2802" s="9" t="s">
        <v>37</v>
      </c>
      <c r="B2802" s="10">
        <v>5.8</v>
      </c>
    </row>
    <row r="2803" spans="1:2" x14ac:dyDescent="0.3">
      <c r="A2803" s="7" t="s">
        <v>1464</v>
      </c>
      <c r="B2803" s="8">
        <v>7.7</v>
      </c>
    </row>
    <row r="2804" spans="1:2" x14ac:dyDescent="0.3">
      <c r="A2804" s="9" t="s">
        <v>37</v>
      </c>
      <c r="B2804" s="10">
        <v>8</v>
      </c>
    </row>
    <row r="2805" spans="1:2" x14ac:dyDescent="0.3">
      <c r="A2805" s="7" t="s">
        <v>37</v>
      </c>
      <c r="B2805" s="8">
        <v>5.6</v>
      </c>
    </row>
    <row r="2806" spans="1:2" x14ac:dyDescent="0.3">
      <c r="A2806" s="9" t="s">
        <v>37</v>
      </c>
      <c r="B2806" s="10">
        <v>6.7</v>
      </c>
    </row>
    <row r="2807" spans="1:2" x14ac:dyDescent="0.3">
      <c r="A2807" s="7" t="s">
        <v>37</v>
      </c>
      <c r="B2807" s="8">
        <v>6.6</v>
      </c>
    </row>
    <row r="2808" spans="1:2" x14ac:dyDescent="0.3">
      <c r="A2808" s="9" t="s">
        <v>37</v>
      </c>
      <c r="B2808" s="10">
        <v>4.0999999999999996</v>
      </c>
    </row>
    <row r="2809" spans="1:2" x14ac:dyDescent="0.3">
      <c r="A2809" s="7" t="s">
        <v>37</v>
      </c>
      <c r="B2809" s="8">
        <v>7.3</v>
      </c>
    </row>
    <row r="2810" spans="1:2" x14ac:dyDescent="0.3">
      <c r="A2810" s="9" t="s">
        <v>37</v>
      </c>
      <c r="B2810" s="10">
        <v>7.1</v>
      </c>
    </row>
    <row r="2811" spans="1:2" x14ac:dyDescent="0.3">
      <c r="A2811" s="7" t="s">
        <v>37</v>
      </c>
      <c r="B2811" s="8">
        <v>6.5</v>
      </c>
    </row>
    <row r="2812" spans="1:2" x14ac:dyDescent="0.3">
      <c r="A2812" s="9" t="s">
        <v>9795</v>
      </c>
      <c r="B2812" s="10">
        <v>7</v>
      </c>
    </row>
    <row r="2813" spans="1:2" x14ac:dyDescent="0.3">
      <c r="A2813" s="7" t="s">
        <v>37</v>
      </c>
      <c r="B2813" s="8">
        <v>5.5</v>
      </c>
    </row>
    <row r="2814" spans="1:2" x14ac:dyDescent="0.3">
      <c r="A2814" s="9" t="s">
        <v>37</v>
      </c>
      <c r="B2814" s="10">
        <v>6.6</v>
      </c>
    </row>
    <row r="2815" spans="1:2" x14ac:dyDescent="0.3">
      <c r="A2815" s="7" t="s">
        <v>37</v>
      </c>
      <c r="B2815" s="8">
        <v>7.1</v>
      </c>
    </row>
    <row r="2816" spans="1:2" x14ac:dyDescent="0.3">
      <c r="A2816" s="9" t="s">
        <v>37</v>
      </c>
      <c r="B2816" s="10">
        <v>7.9</v>
      </c>
    </row>
    <row r="2817" spans="1:2" x14ac:dyDescent="0.3">
      <c r="A2817" s="7" t="s">
        <v>37</v>
      </c>
      <c r="B2817" s="8">
        <v>7.1</v>
      </c>
    </row>
    <row r="2818" spans="1:2" x14ac:dyDescent="0.3">
      <c r="A2818" s="9" t="s">
        <v>37</v>
      </c>
      <c r="B2818" s="10">
        <v>5.6</v>
      </c>
    </row>
    <row r="2819" spans="1:2" x14ac:dyDescent="0.3">
      <c r="A2819" s="7" t="s">
        <v>37</v>
      </c>
      <c r="B2819" s="8">
        <v>7.3</v>
      </c>
    </row>
    <row r="2820" spans="1:2" x14ac:dyDescent="0.3">
      <c r="A2820" s="9" t="s">
        <v>37</v>
      </c>
      <c r="B2820" s="10">
        <v>3.3</v>
      </c>
    </row>
    <row r="2821" spans="1:2" x14ac:dyDescent="0.3">
      <c r="A2821" s="7" t="s">
        <v>37</v>
      </c>
      <c r="B2821" s="8">
        <v>6.5</v>
      </c>
    </row>
    <row r="2822" spans="1:2" x14ac:dyDescent="0.3">
      <c r="A2822" s="9" t="s">
        <v>37</v>
      </c>
      <c r="B2822" s="10">
        <v>4.8</v>
      </c>
    </row>
    <row r="2823" spans="1:2" x14ac:dyDescent="0.3">
      <c r="A2823" s="7" t="s">
        <v>37</v>
      </c>
      <c r="B2823" s="8">
        <v>5.2</v>
      </c>
    </row>
    <row r="2824" spans="1:2" x14ac:dyDescent="0.3">
      <c r="A2824" s="9" t="s">
        <v>37</v>
      </c>
      <c r="B2824" s="10">
        <v>6.3</v>
      </c>
    </row>
    <row r="2825" spans="1:2" x14ac:dyDescent="0.3">
      <c r="A2825" s="7" t="s">
        <v>37</v>
      </c>
      <c r="B2825" s="8">
        <v>7.2</v>
      </c>
    </row>
    <row r="2826" spans="1:2" x14ac:dyDescent="0.3">
      <c r="A2826" s="9" t="s">
        <v>37</v>
      </c>
      <c r="B2826" s="10">
        <v>6.8</v>
      </c>
    </row>
    <row r="2827" spans="1:2" x14ac:dyDescent="0.3">
      <c r="A2827" s="7" t="s">
        <v>37</v>
      </c>
      <c r="B2827" s="8">
        <v>5.7</v>
      </c>
    </row>
    <row r="2828" spans="1:2" x14ac:dyDescent="0.3">
      <c r="A2828" s="9" t="s">
        <v>37</v>
      </c>
      <c r="B2828" s="10">
        <v>7.2</v>
      </c>
    </row>
    <row r="2829" spans="1:2" x14ac:dyDescent="0.3">
      <c r="A2829" s="7" t="s">
        <v>37</v>
      </c>
      <c r="B2829" s="8">
        <v>6.9</v>
      </c>
    </row>
    <row r="2830" spans="1:2" x14ac:dyDescent="0.3">
      <c r="A2830" s="9" t="s">
        <v>37</v>
      </c>
      <c r="B2830" s="10">
        <v>6.2</v>
      </c>
    </row>
    <row r="2831" spans="1:2" x14ac:dyDescent="0.3">
      <c r="A2831" s="7" t="s">
        <v>37</v>
      </c>
      <c r="B2831" s="8">
        <v>6.7</v>
      </c>
    </row>
    <row r="2832" spans="1:2" x14ac:dyDescent="0.3">
      <c r="A2832" s="9" t="s">
        <v>37</v>
      </c>
      <c r="B2832" s="10">
        <v>6.5</v>
      </c>
    </row>
    <row r="2833" spans="1:2" x14ac:dyDescent="0.3">
      <c r="A2833" s="7" t="s">
        <v>37</v>
      </c>
      <c r="B2833" s="8">
        <v>7.2</v>
      </c>
    </row>
    <row r="2834" spans="1:2" x14ac:dyDescent="0.3">
      <c r="A2834" s="9" t="s">
        <v>37</v>
      </c>
      <c r="B2834" s="10">
        <v>5.3</v>
      </c>
    </row>
    <row r="2835" spans="1:2" x14ac:dyDescent="0.3">
      <c r="A2835" s="7" t="s">
        <v>37</v>
      </c>
      <c r="B2835" s="8">
        <v>6.7</v>
      </c>
    </row>
    <row r="2836" spans="1:2" x14ac:dyDescent="0.3">
      <c r="A2836" s="9" t="s">
        <v>37</v>
      </c>
      <c r="B2836" s="10">
        <v>3.6</v>
      </c>
    </row>
    <row r="2837" spans="1:2" x14ac:dyDescent="0.3">
      <c r="A2837" s="7" t="s">
        <v>37</v>
      </c>
      <c r="B2837" s="8">
        <v>5.7</v>
      </c>
    </row>
    <row r="2838" spans="1:2" x14ac:dyDescent="0.3">
      <c r="A2838" s="9" t="s">
        <v>7241</v>
      </c>
      <c r="B2838" s="10">
        <v>7.3</v>
      </c>
    </row>
    <row r="2839" spans="1:2" x14ac:dyDescent="0.3">
      <c r="A2839" s="7" t="s">
        <v>37</v>
      </c>
      <c r="B2839" s="8">
        <v>5</v>
      </c>
    </row>
    <row r="2840" spans="1:2" x14ac:dyDescent="0.3">
      <c r="A2840" s="9" t="s">
        <v>1464</v>
      </c>
      <c r="B2840" s="10">
        <v>6.6</v>
      </c>
    </row>
    <row r="2841" spans="1:2" x14ac:dyDescent="0.3">
      <c r="A2841" s="7" t="s">
        <v>37</v>
      </c>
      <c r="B2841" s="8">
        <v>6.6</v>
      </c>
    </row>
    <row r="2842" spans="1:2" x14ac:dyDescent="0.3">
      <c r="A2842" s="9" t="s">
        <v>37</v>
      </c>
      <c r="B2842" s="10">
        <v>7.3</v>
      </c>
    </row>
    <row r="2843" spans="1:2" x14ac:dyDescent="0.3">
      <c r="A2843" s="7" t="s">
        <v>37</v>
      </c>
      <c r="B2843" s="8">
        <v>6.2</v>
      </c>
    </row>
    <row r="2844" spans="1:2" x14ac:dyDescent="0.3">
      <c r="A2844" s="9" t="s">
        <v>37</v>
      </c>
      <c r="B2844" s="10">
        <v>6.6</v>
      </c>
    </row>
    <row r="2845" spans="1:2" x14ac:dyDescent="0.3">
      <c r="A2845" s="7" t="s">
        <v>37</v>
      </c>
      <c r="B2845" s="8">
        <v>6.3</v>
      </c>
    </row>
    <row r="2846" spans="1:2" x14ac:dyDescent="0.3">
      <c r="A2846" s="9" t="s">
        <v>37</v>
      </c>
      <c r="B2846" s="10">
        <v>3.3</v>
      </c>
    </row>
    <row r="2847" spans="1:2" x14ac:dyDescent="0.3">
      <c r="A2847" s="7" t="s">
        <v>2778</v>
      </c>
      <c r="B2847" s="8">
        <v>6.2</v>
      </c>
    </row>
    <row r="2848" spans="1:2" x14ac:dyDescent="0.3">
      <c r="A2848" s="9" t="s">
        <v>37</v>
      </c>
      <c r="B2848" s="10">
        <v>3.5</v>
      </c>
    </row>
    <row r="2849" spans="1:2" x14ac:dyDescent="0.3">
      <c r="A2849" s="7" t="s">
        <v>37</v>
      </c>
      <c r="B2849" s="8">
        <v>5.5</v>
      </c>
    </row>
    <row r="2850" spans="1:2" x14ac:dyDescent="0.3">
      <c r="A2850" s="9" t="s">
        <v>37</v>
      </c>
      <c r="B2850" s="10">
        <v>5.9</v>
      </c>
    </row>
    <row r="2851" spans="1:2" x14ac:dyDescent="0.3">
      <c r="A2851" s="7" t="s">
        <v>37</v>
      </c>
      <c r="B2851" s="8">
        <v>4.7</v>
      </c>
    </row>
    <row r="2852" spans="1:2" x14ac:dyDescent="0.3">
      <c r="A2852" s="9" t="s">
        <v>37</v>
      </c>
      <c r="B2852" s="10">
        <v>3.9</v>
      </c>
    </row>
    <row r="2853" spans="1:2" x14ac:dyDescent="0.3">
      <c r="A2853" s="7" t="s">
        <v>37</v>
      </c>
      <c r="B2853" s="8">
        <v>6.1</v>
      </c>
    </row>
    <row r="2854" spans="1:2" x14ac:dyDescent="0.3">
      <c r="A2854" s="9" t="s">
        <v>37</v>
      </c>
      <c r="B2854" s="10">
        <v>6.7</v>
      </c>
    </row>
    <row r="2855" spans="1:2" x14ac:dyDescent="0.3">
      <c r="A2855" s="7" t="s">
        <v>8649</v>
      </c>
      <c r="B2855" s="8">
        <v>6.9</v>
      </c>
    </row>
    <row r="2856" spans="1:2" x14ac:dyDescent="0.3">
      <c r="A2856" s="9" t="s">
        <v>12700</v>
      </c>
      <c r="B2856" s="10">
        <v>7.3</v>
      </c>
    </row>
    <row r="2857" spans="1:2" x14ac:dyDescent="0.3">
      <c r="A2857" s="7" t="s">
        <v>37</v>
      </c>
      <c r="B2857" s="8">
        <v>6.7</v>
      </c>
    </row>
    <row r="2858" spans="1:2" x14ac:dyDescent="0.3">
      <c r="A2858" s="9" t="s">
        <v>37</v>
      </c>
      <c r="B2858" s="10">
        <v>6.1</v>
      </c>
    </row>
    <row r="2859" spans="1:2" x14ac:dyDescent="0.3">
      <c r="A2859" s="7" t="s">
        <v>37</v>
      </c>
      <c r="B2859" s="8">
        <v>6.9</v>
      </c>
    </row>
    <row r="2860" spans="1:2" x14ac:dyDescent="0.3">
      <c r="A2860" s="9" t="s">
        <v>1464</v>
      </c>
      <c r="B2860" s="10">
        <v>7.9</v>
      </c>
    </row>
    <row r="2861" spans="1:2" x14ac:dyDescent="0.3">
      <c r="A2861" s="7" t="s">
        <v>37</v>
      </c>
      <c r="B2861" s="8">
        <v>4.5</v>
      </c>
    </row>
    <row r="2862" spans="1:2" x14ac:dyDescent="0.3">
      <c r="A2862" s="9" t="s">
        <v>37</v>
      </c>
      <c r="B2862" s="10">
        <v>7.6</v>
      </c>
    </row>
    <row r="2863" spans="1:2" x14ac:dyDescent="0.3">
      <c r="A2863" s="7" t="s">
        <v>37</v>
      </c>
      <c r="B2863" s="8">
        <v>7.5</v>
      </c>
    </row>
    <row r="2864" spans="1:2" x14ac:dyDescent="0.3">
      <c r="A2864" s="9" t="s">
        <v>37</v>
      </c>
      <c r="B2864" s="10">
        <v>6</v>
      </c>
    </row>
    <row r="2865" spans="1:2" x14ac:dyDescent="0.3">
      <c r="A2865" s="7" t="s">
        <v>37</v>
      </c>
      <c r="B2865" s="8">
        <v>7.1</v>
      </c>
    </row>
    <row r="2866" spans="1:2" x14ac:dyDescent="0.3">
      <c r="A2866" s="9" t="s">
        <v>5611</v>
      </c>
      <c r="B2866" s="10">
        <v>6.9</v>
      </c>
    </row>
    <row r="2867" spans="1:2" x14ac:dyDescent="0.3">
      <c r="A2867" s="7" t="s">
        <v>37</v>
      </c>
      <c r="B2867" s="8">
        <v>8.5</v>
      </c>
    </row>
    <row r="2868" spans="1:2" x14ac:dyDescent="0.3">
      <c r="A2868" s="9" t="s">
        <v>37</v>
      </c>
      <c r="B2868" s="10">
        <v>7.5</v>
      </c>
    </row>
    <row r="2869" spans="1:2" x14ac:dyDescent="0.3">
      <c r="A2869" s="7" t="s">
        <v>37</v>
      </c>
      <c r="B2869" s="8">
        <v>6.6</v>
      </c>
    </row>
    <row r="2870" spans="1:2" x14ac:dyDescent="0.3">
      <c r="A2870" s="9" t="s">
        <v>37</v>
      </c>
      <c r="B2870" s="10">
        <v>8</v>
      </c>
    </row>
    <row r="2871" spans="1:2" x14ac:dyDescent="0.3">
      <c r="A2871" s="7" t="s">
        <v>37</v>
      </c>
      <c r="B2871" s="8">
        <v>7</v>
      </c>
    </row>
    <row r="2872" spans="1:2" x14ac:dyDescent="0.3">
      <c r="A2872" s="9" t="s">
        <v>37</v>
      </c>
      <c r="B2872" s="10">
        <v>6.8</v>
      </c>
    </row>
    <row r="2873" spans="1:2" x14ac:dyDescent="0.3">
      <c r="A2873" s="7" t="s">
        <v>37</v>
      </c>
      <c r="B2873" s="8">
        <v>6.7</v>
      </c>
    </row>
    <row r="2874" spans="1:2" x14ac:dyDescent="0.3">
      <c r="A2874" s="9" t="s">
        <v>37</v>
      </c>
      <c r="B2874" s="10">
        <v>6.5</v>
      </c>
    </row>
    <row r="2875" spans="1:2" x14ac:dyDescent="0.3">
      <c r="A2875" s="7" t="s">
        <v>37</v>
      </c>
      <c r="B2875" s="8">
        <v>8</v>
      </c>
    </row>
    <row r="2876" spans="1:2" x14ac:dyDescent="0.3">
      <c r="A2876" s="9" t="s">
        <v>37</v>
      </c>
      <c r="B2876" s="10">
        <v>6.5</v>
      </c>
    </row>
    <row r="2877" spans="1:2" x14ac:dyDescent="0.3">
      <c r="A2877" s="7" t="s">
        <v>37</v>
      </c>
      <c r="B2877" s="8">
        <v>4.9000000000000004</v>
      </c>
    </row>
    <row r="2878" spans="1:2" x14ac:dyDescent="0.3">
      <c r="A2878" s="9" t="s">
        <v>37</v>
      </c>
      <c r="B2878" s="10">
        <v>7.1</v>
      </c>
    </row>
    <row r="2879" spans="1:2" x14ac:dyDescent="0.3">
      <c r="A2879" s="7" t="s">
        <v>37</v>
      </c>
      <c r="B2879" s="8">
        <v>7</v>
      </c>
    </row>
    <row r="2880" spans="1:2" x14ac:dyDescent="0.3">
      <c r="A2880" s="9" t="s">
        <v>37</v>
      </c>
      <c r="B2880" s="10">
        <v>7</v>
      </c>
    </row>
    <row r="2881" spans="1:2" x14ac:dyDescent="0.3">
      <c r="A2881" s="7" t="s">
        <v>37</v>
      </c>
      <c r="B2881" s="8">
        <v>4.5</v>
      </c>
    </row>
    <row r="2882" spans="1:2" x14ac:dyDescent="0.3">
      <c r="A2882" s="9" t="s">
        <v>37</v>
      </c>
      <c r="B2882" s="10">
        <v>7.7</v>
      </c>
    </row>
    <row r="2883" spans="1:2" x14ac:dyDescent="0.3">
      <c r="A2883" s="7" t="s">
        <v>37</v>
      </c>
      <c r="B2883" s="8">
        <v>6.7</v>
      </c>
    </row>
    <row r="2884" spans="1:2" x14ac:dyDescent="0.3">
      <c r="A2884" s="9" t="s">
        <v>37</v>
      </c>
      <c r="B2884" s="10">
        <v>7</v>
      </c>
    </row>
    <row r="2885" spans="1:2" x14ac:dyDescent="0.3">
      <c r="A2885" s="7" t="s">
        <v>37</v>
      </c>
      <c r="B2885" s="8">
        <v>6.5</v>
      </c>
    </row>
    <row r="2886" spans="1:2" x14ac:dyDescent="0.3">
      <c r="A2886" s="9" t="s">
        <v>37</v>
      </c>
      <c r="B2886" s="10">
        <v>6.2</v>
      </c>
    </row>
    <row r="2887" spans="1:2" x14ac:dyDescent="0.3">
      <c r="A2887" s="7" t="s">
        <v>37</v>
      </c>
      <c r="B2887" s="8">
        <v>5.7</v>
      </c>
    </row>
    <row r="2888" spans="1:2" x14ac:dyDescent="0.3">
      <c r="A2888" s="9" t="s">
        <v>37</v>
      </c>
      <c r="B2888" s="10">
        <v>6.4</v>
      </c>
    </row>
    <row r="2889" spans="1:2" x14ac:dyDescent="0.3">
      <c r="A2889" s="7" t="s">
        <v>37</v>
      </c>
      <c r="B2889" s="8">
        <v>5.4</v>
      </c>
    </row>
    <row r="2890" spans="1:2" x14ac:dyDescent="0.3">
      <c r="A2890" s="9" t="s">
        <v>13246</v>
      </c>
      <c r="B2890" s="10">
        <v>6.6</v>
      </c>
    </row>
    <row r="2891" spans="1:2" x14ac:dyDescent="0.3">
      <c r="A2891" s="7" t="s">
        <v>37</v>
      </c>
      <c r="B2891" s="8">
        <v>6.1</v>
      </c>
    </row>
    <row r="2892" spans="1:2" x14ac:dyDescent="0.3">
      <c r="A2892" s="9" t="s">
        <v>37</v>
      </c>
      <c r="B2892" s="10">
        <v>7.6</v>
      </c>
    </row>
    <row r="2893" spans="1:2" x14ac:dyDescent="0.3">
      <c r="A2893" s="7" t="s">
        <v>37</v>
      </c>
      <c r="B2893" s="8">
        <v>6.2</v>
      </c>
    </row>
    <row r="2894" spans="1:2" x14ac:dyDescent="0.3">
      <c r="A2894" s="9" t="s">
        <v>37</v>
      </c>
      <c r="B2894" s="10">
        <v>6.6</v>
      </c>
    </row>
    <row r="2895" spans="1:2" x14ac:dyDescent="0.3">
      <c r="A2895" s="7" t="s">
        <v>15778</v>
      </c>
      <c r="B2895" s="8">
        <v>7.3</v>
      </c>
    </row>
    <row r="2896" spans="1:2" x14ac:dyDescent="0.3">
      <c r="A2896" s="9" t="s">
        <v>37</v>
      </c>
      <c r="B2896" s="10">
        <v>4.2</v>
      </c>
    </row>
    <row r="2897" spans="1:2" x14ac:dyDescent="0.3">
      <c r="A2897" s="7" t="s">
        <v>37</v>
      </c>
      <c r="B2897" s="8">
        <v>6.5</v>
      </c>
    </row>
    <row r="2898" spans="1:2" x14ac:dyDescent="0.3">
      <c r="A2898" s="9" t="s">
        <v>37</v>
      </c>
      <c r="B2898" s="10">
        <v>6.5</v>
      </c>
    </row>
    <row r="2899" spans="1:2" x14ac:dyDescent="0.3">
      <c r="A2899" s="7" t="s">
        <v>37</v>
      </c>
      <c r="B2899" s="8">
        <v>5.7</v>
      </c>
    </row>
    <row r="2900" spans="1:2" x14ac:dyDescent="0.3">
      <c r="A2900" s="9" t="s">
        <v>37</v>
      </c>
      <c r="B2900" s="10">
        <v>7.3</v>
      </c>
    </row>
    <row r="2901" spans="1:2" x14ac:dyDescent="0.3">
      <c r="A2901" s="7" t="s">
        <v>37</v>
      </c>
      <c r="B2901" s="8">
        <v>6.9</v>
      </c>
    </row>
    <row r="2902" spans="1:2" x14ac:dyDescent="0.3">
      <c r="A2902" s="9" t="s">
        <v>37</v>
      </c>
      <c r="B2902" s="10">
        <v>5</v>
      </c>
    </row>
    <row r="2903" spans="1:2" x14ac:dyDescent="0.3">
      <c r="A2903" s="7" t="s">
        <v>37</v>
      </c>
      <c r="B2903" s="8">
        <v>7.3</v>
      </c>
    </row>
    <row r="2904" spans="1:2" x14ac:dyDescent="0.3">
      <c r="A2904" s="9" t="s">
        <v>37</v>
      </c>
      <c r="B2904" s="10">
        <v>6.5</v>
      </c>
    </row>
    <row r="2905" spans="1:2" x14ac:dyDescent="0.3">
      <c r="A2905" s="7" t="s">
        <v>37</v>
      </c>
      <c r="B2905" s="8">
        <v>2.1</v>
      </c>
    </row>
    <row r="2906" spans="1:2" x14ac:dyDescent="0.3">
      <c r="A2906" s="9" t="s">
        <v>37</v>
      </c>
      <c r="B2906" s="10">
        <v>7</v>
      </c>
    </row>
    <row r="2907" spans="1:2" x14ac:dyDescent="0.3">
      <c r="A2907" s="7" t="s">
        <v>5611</v>
      </c>
      <c r="B2907" s="8">
        <v>8</v>
      </c>
    </row>
    <row r="2908" spans="1:2" x14ac:dyDescent="0.3">
      <c r="A2908" s="9" t="s">
        <v>37</v>
      </c>
      <c r="B2908" s="10">
        <v>6.9</v>
      </c>
    </row>
    <row r="2909" spans="1:2" x14ac:dyDescent="0.3">
      <c r="A2909" s="7" t="s">
        <v>37</v>
      </c>
      <c r="B2909" s="8">
        <v>7.1</v>
      </c>
    </row>
    <row r="2910" spans="1:2" x14ac:dyDescent="0.3">
      <c r="A2910" s="9" t="s">
        <v>37</v>
      </c>
      <c r="B2910" s="10">
        <v>6.7</v>
      </c>
    </row>
    <row r="2911" spans="1:2" x14ac:dyDescent="0.3">
      <c r="A2911" s="7" t="s">
        <v>37</v>
      </c>
      <c r="B2911" s="8">
        <v>8.9</v>
      </c>
    </row>
    <row r="2912" spans="1:2" x14ac:dyDescent="0.3">
      <c r="A2912" s="9" t="s">
        <v>37</v>
      </c>
      <c r="B2912" s="10">
        <v>7.9</v>
      </c>
    </row>
    <row r="2913" spans="1:2" x14ac:dyDescent="0.3">
      <c r="A2913" s="7" t="s">
        <v>37</v>
      </c>
      <c r="B2913" s="8">
        <v>5.6</v>
      </c>
    </row>
    <row r="2914" spans="1:2" x14ac:dyDescent="0.3">
      <c r="A2914" s="9" t="s">
        <v>37</v>
      </c>
      <c r="B2914" s="10">
        <v>8</v>
      </c>
    </row>
    <row r="2915" spans="1:2" x14ac:dyDescent="0.3">
      <c r="A2915" s="7" t="s">
        <v>37</v>
      </c>
      <c r="B2915" s="8">
        <v>6.2</v>
      </c>
    </row>
    <row r="2916" spans="1:2" x14ac:dyDescent="0.3">
      <c r="A2916" s="9" t="s">
        <v>37</v>
      </c>
      <c r="B2916" s="10">
        <v>7.9</v>
      </c>
    </row>
    <row r="2917" spans="1:2" x14ac:dyDescent="0.3">
      <c r="A2917" s="7" t="s">
        <v>37</v>
      </c>
      <c r="B2917" s="8">
        <v>8.1</v>
      </c>
    </row>
    <row r="2918" spans="1:2" x14ac:dyDescent="0.3">
      <c r="A2918" s="9" t="s">
        <v>37</v>
      </c>
      <c r="B2918" s="10">
        <v>7.6</v>
      </c>
    </row>
    <row r="2919" spans="1:2" x14ac:dyDescent="0.3">
      <c r="A2919" s="7" t="s">
        <v>37</v>
      </c>
      <c r="B2919" s="8">
        <v>3.5</v>
      </c>
    </row>
    <row r="2920" spans="1:2" x14ac:dyDescent="0.3">
      <c r="A2920" s="9" t="s">
        <v>37</v>
      </c>
      <c r="B2920" s="10">
        <v>7.6</v>
      </c>
    </row>
    <row r="2921" spans="1:2" x14ac:dyDescent="0.3">
      <c r="A2921" s="7" t="s">
        <v>37</v>
      </c>
      <c r="B2921" s="8">
        <v>6.5</v>
      </c>
    </row>
    <row r="2922" spans="1:2" x14ac:dyDescent="0.3">
      <c r="A2922" s="9" t="s">
        <v>37</v>
      </c>
      <c r="B2922" s="10">
        <v>5.6</v>
      </c>
    </row>
    <row r="2923" spans="1:2" x14ac:dyDescent="0.3">
      <c r="A2923" s="7" t="s">
        <v>37</v>
      </c>
      <c r="B2923" s="8">
        <v>7.7</v>
      </c>
    </row>
    <row r="2924" spans="1:2" x14ac:dyDescent="0.3">
      <c r="A2924" s="9" t="s">
        <v>37</v>
      </c>
      <c r="B2924" s="10">
        <v>5.2</v>
      </c>
    </row>
    <row r="2925" spans="1:2" x14ac:dyDescent="0.3">
      <c r="A2925" s="7" t="s">
        <v>37</v>
      </c>
      <c r="B2925" s="8">
        <v>6.1</v>
      </c>
    </row>
    <row r="2926" spans="1:2" x14ac:dyDescent="0.3">
      <c r="A2926" s="9" t="s">
        <v>37</v>
      </c>
      <c r="B2926" s="10">
        <v>7.4</v>
      </c>
    </row>
    <row r="2927" spans="1:2" x14ac:dyDescent="0.3">
      <c r="A2927" s="7" t="s">
        <v>37</v>
      </c>
      <c r="B2927" s="8">
        <v>6.8</v>
      </c>
    </row>
    <row r="2928" spans="1:2" x14ac:dyDescent="0.3">
      <c r="A2928" s="9" t="s">
        <v>37</v>
      </c>
      <c r="B2928" s="10">
        <v>6.4</v>
      </c>
    </row>
    <row r="2929" spans="1:2" x14ac:dyDescent="0.3">
      <c r="A2929" s="7" t="s">
        <v>37</v>
      </c>
      <c r="B2929" s="8">
        <v>5.7</v>
      </c>
    </row>
    <row r="2930" spans="1:2" x14ac:dyDescent="0.3">
      <c r="A2930" s="9" t="s">
        <v>37</v>
      </c>
      <c r="B2930" s="10">
        <v>6.7</v>
      </c>
    </row>
    <row r="2931" spans="1:2" x14ac:dyDescent="0.3">
      <c r="A2931" s="7" t="s">
        <v>37</v>
      </c>
      <c r="B2931" s="8">
        <v>5.6</v>
      </c>
    </row>
    <row r="2932" spans="1:2" x14ac:dyDescent="0.3">
      <c r="A2932" s="9" t="s">
        <v>37</v>
      </c>
      <c r="B2932" s="10">
        <v>7.6</v>
      </c>
    </row>
    <row r="2933" spans="1:2" x14ac:dyDescent="0.3">
      <c r="A2933" s="7" t="s">
        <v>37</v>
      </c>
      <c r="B2933" s="8">
        <v>6.5</v>
      </c>
    </row>
    <row r="2934" spans="1:2" x14ac:dyDescent="0.3">
      <c r="A2934" s="9" t="s">
        <v>37</v>
      </c>
      <c r="B2934" s="10">
        <v>6.3</v>
      </c>
    </row>
    <row r="2935" spans="1:2" x14ac:dyDescent="0.3">
      <c r="A2935" s="7" t="s">
        <v>37</v>
      </c>
      <c r="B2935" s="8">
        <v>7.1</v>
      </c>
    </row>
    <row r="2936" spans="1:2" x14ac:dyDescent="0.3">
      <c r="A2936" s="9" t="s">
        <v>37</v>
      </c>
      <c r="B2936" s="10">
        <v>7.1</v>
      </c>
    </row>
    <row r="2937" spans="1:2" x14ac:dyDescent="0.3">
      <c r="A2937" s="7" t="s">
        <v>37</v>
      </c>
      <c r="B2937" s="8">
        <v>6.9</v>
      </c>
    </row>
    <row r="2938" spans="1:2" x14ac:dyDescent="0.3">
      <c r="A2938" s="9" t="s">
        <v>37</v>
      </c>
      <c r="B2938" s="10">
        <v>5.4</v>
      </c>
    </row>
    <row r="2939" spans="1:2" x14ac:dyDescent="0.3">
      <c r="A2939" s="7" t="s">
        <v>37</v>
      </c>
      <c r="B2939" s="8">
        <v>5.0999999999999996</v>
      </c>
    </row>
    <row r="2940" spans="1:2" x14ac:dyDescent="0.3">
      <c r="A2940" s="9" t="s">
        <v>37</v>
      </c>
      <c r="B2940" s="10">
        <v>5.3</v>
      </c>
    </row>
    <row r="2941" spans="1:2" x14ac:dyDescent="0.3">
      <c r="A2941" s="7" t="s">
        <v>37</v>
      </c>
      <c r="B2941" s="8">
        <v>7.3</v>
      </c>
    </row>
    <row r="2942" spans="1:2" x14ac:dyDescent="0.3">
      <c r="A2942" s="9" t="s">
        <v>37</v>
      </c>
      <c r="B2942" s="10">
        <v>7.3</v>
      </c>
    </row>
    <row r="2943" spans="1:2" x14ac:dyDescent="0.3">
      <c r="A2943" s="7" t="s">
        <v>1464</v>
      </c>
      <c r="B2943" s="8">
        <v>7.1</v>
      </c>
    </row>
    <row r="2944" spans="1:2" x14ac:dyDescent="0.3">
      <c r="A2944" s="9" t="s">
        <v>37</v>
      </c>
      <c r="B2944" s="10">
        <v>6</v>
      </c>
    </row>
    <row r="2945" spans="1:2" x14ac:dyDescent="0.3">
      <c r="A2945" s="7" t="s">
        <v>37</v>
      </c>
      <c r="B2945" s="8">
        <v>6.6</v>
      </c>
    </row>
    <row r="2946" spans="1:2" x14ac:dyDescent="0.3">
      <c r="A2946" s="9" t="s">
        <v>37</v>
      </c>
      <c r="B2946" s="10">
        <v>7.2</v>
      </c>
    </row>
    <row r="2947" spans="1:2" x14ac:dyDescent="0.3">
      <c r="A2947" s="7" t="s">
        <v>37</v>
      </c>
      <c r="B2947" s="8">
        <v>7.2</v>
      </c>
    </row>
    <row r="2948" spans="1:2" x14ac:dyDescent="0.3">
      <c r="A2948" s="9" t="s">
        <v>37</v>
      </c>
      <c r="B2948" s="10">
        <v>6.9</v>
      </c>
    </row>
    <row r="2949" spans="1:2" x14ac:dyDescent="0.3">
      <c r="A2949" s="7" t="s">
        <v>37</v>
      </c>
      <c r="B2949" s="8">
        <v>6.8</v>
      </c>
    </row>
    <row r="2950" spans="1:2" x14ac:dyDescent="0.3">
      <c r="A2950" s="9" t="s">
        <v>37</v>
      </c>
      <c r="B2950" s="10">
        <v>7.7</v>
      </c>
    </row>
    <row r="2951" spans="1:2" x14ac:dyDescent="0.3">
      <c r="A2951" s="7" t="s">
        <v>37</v>
      </c>
      <c r="B2951" s="8">
        <v>7.4</v>
      </c>
    </row>
    <row r="2952" spans="1:2" x14ac:dyDescent="0.3">
      <c r="A2952" s="9" t="s">
        <v>37</v>
      </c>
      <c r="B2952" s="10">
        <v>6.5</v>
      </c>
    </row>
    <row r="2953" spans="1:2" x14ac:dyDescent="0.3">
      <c r="A2953" s="7" t="s">
        <v>37</v>
      </c>
      <c r="B2953" s="8">
        <v>6.4</v>
      </c>
    </row>
    <row r="2954" spans="1:2" x14ac:dyDescent="0.3">
      <c r="A2954" s="9" t="s">
        <v>37</v>
      </c>
      <c r="B2954" s="10">
        <v>5.6</v>
      </c>
    </row>
    <row r="2955" spans="1:2" x14ac:dyDescent="0.3">
      <c r="A2955" s="7" t="s">
        <v>37</v>
      </c>
      <c r="B2955" s="8">
        <v>6.8</v>
      </c>
    </row>
    <row r="2956" spans="1:2" x14ac:dyDescent="0.3">
      <c r="A2956" s="9" t="s">
        <v>37</v>
      </c>
      <c r="B2956" s="10">
        <v>5.5</v>
      </c>
    </row>
    <row r="2957" spans="1:2" x14ac:dyDescent="0.3">
      <c r="A2957" s="7" t="s">
        <v>37</v>
      </c>
      <c r="B2957" s="8">
        <v>6.9</v>
      </c>
    </row>
    <row r="2958" spans="1:2" x14ac:dyDescent="0.3">
      <c r="A2958" s="9" t="s">
        <v>37</v>
      </c>
      <c r="B2958" s="10">
        <v>6</v>
      </c>
    </row>
    <row r="2959" spans="1:2" x14ac:dyDescent="0.3">
      <c r="A2959" s="7" t="s">
        <v>37</v>
      </c>
      <c r="B2959" s="8">
        <v>6.4</v>
      </c>
    </row>
    <row r="2960" spans="1:2" x14ac:dyDescent="0.3">
      <c r="A2960" s="9" t="s">
        <v>37</v>
      </c>
      <c r="B2960" s="10">
        <v>6.6</v>
      </c>
    </row>
    <row r="2961" spans="1:2" x14ac:dyDescent="0.3">
      <c r="A2961" s="7" t="s">
        <v>37</v>
      </c>
      <c r="B2961" s="8">
        <v>5.3</v>
      </c>
    </row>
    <row r="2962" spans="1:2" x14ac:dyDescent="0.3">
      <c r="A2962" s="9" t="s">
        <v>676</v>
      </c>
      <c r="B2962" s="10">
        <v>8.1</v>
      </c>
    </row>
    <row r="2963" spans="1:2" x14ac:dyDescent="0.3">
      <c r="A2963" s="7" t="s">
        <v>37</v>
      </c>
      <c r="B2963" s="8">
        <v>6.9</v>
      </c>
    </row>
    <row r="2964" spans="1:2" x14ac:dyDescent="0.3">
      <c r="A2964" s="9" t="s">
        <v>37</v>
      </c>
      <c r="B2964" s="10">
        <v>6.5</v>
      </c>
    </row>
    <row r="2965" spans="1:2" x14ac:dyDescent="0.3">
      <c r="A2965" s="7" t="s">
        <v>37</v>
      </c>
      <c r="B2965" s="8">
        <v>7.4</v>
      </c>
    </row>
    <row r="2966" spans="1:2" x14ac:dyDescent="0.3">
      <c r="A2966" s="9" t="s">
        <v>37</v>
      </c>
      <c r="B2966" s="10">
        <v>6.9</v>
      </c>
    </row>
    <row r="2967" spans="1:2" x14ac:dyDescent="0.3">
      <c r="A2967" s="7" t="s">
        <v>7241</v>
      </c>
      <c r="B2967" s="8">
        <v>6.7</v>
      </c>
    </row>
    <row r="2968" spans="1:2" x14ac:dyDescent="0.3">
      <c r="A2968" s="9" t="s">
        <v>37</v>
      </c>
      <c r="B2968" s="10">
        <v>7.6</v>
      </c>
    </row>
    <row r="2969" spans="1:2" x14ac:dyDescent="0.3">
      <c r="A2969" s="7" t="s">
        <v>37</v>
      </c>
      <c r="B2969" s="8">
        <v>5.4</v>
      </c>
    </row>
    <row r="2970" spans="1:2" x14ac:dyDescent="0.3">
      <c r="A2970" s="9" t="s">
        <v>37</v>
      </c>
      <c r="B2970" s="10">
        <v>7.3</v>
      </c>
    </row>
    <row r="2971" spans="1:2" x14ac:dyDescent="0.3">
      <c r="A2971" s="7" t="s">
        <v>37</v>
      </c>
      <c r="B2971" s="8">
        <v>6</v>
      </c>
    </row>
    <row r="2972" spans="1:2" x14ac:dyDescent="0.3">
      <c r="A2972" s="9" t="s">
        <v>37</v>
      </c>
      <c r="B2972" s="10">
        <v>7.2</v>
      </c>
    </row>
    <row r="2973" spans="1:2" x14ac:dyDescent="0.3">
      <c r="A2973" s="7" t="s">
        <v>37</v>
      </c>
      <c r="B2973" s="8">
        <v>6</v>
      </c>
    </row>
    <row r="2974" spans="1:2" x14ac:dyDescent="0.3">
      <c r="A2974" s="9" t="s">
        <v>37</v>
      </c>
      <c r="B2974" s="10">
        <v>3.1</v>
      </c>
    </row>
    <row r="2975" spans="1:2" x14ac:dyDescent="0.3">
      <c r="A2975" s="7" t="s">
        <v>37</v>
      </c>
      <c r="B2975" s="8">
        <v>6.9</v>
      </c>
    </row>
    <row r="2976" spans="1:2" x14ac:dyDescent="0.3">
      <c r="A2976" s="9" t="s">
        <v>37</v>
      </c>
      <c r="B2976" s="10">
        <v>6.2</v>
      </c>
    </row>
    <row r="2977" spans="1:2" x14ac:dyDescent="0.3">
      <c r="A2977" s="7" t="s">
        <v>1464</v>
      </c>
      <c r="B2977" s="8">
        <v>6.9</v>
      </c>
    </row>
    <row r="2978" spans="1:2" x14ac:dyDescent="0.3">
      <c r="A2978" s="9" t="s">
        <v>37</v>
      </c>
      <c r="B2978" s="10">
        <v>6.3</v>
      </c>
    </row>
    <row r="2979" spans="1:2" x14ac:dyDescent="0.3">
      <c r="A2979" s="7" t="s">
        <v>37</v>
      </c>
      <c r="B2979" s="8">
        <v>6.7</v>
      </c>
    </row>
    <row r="2980" spans="1:2" x14ac:dyDescent="0.3">
      <c r="A2980" s="9" t="s">
        <v>5611</v>
      </c>
      <c r="B2980" s="10">
        <v>5.4</v>
      </c>
    </row>
    <row r="2981" spans="1:2" x14ac:dyDescent="0.3">
      <c r="A2981" s="7" t="s">
        <v>1464</v>
      </c>
      <c r="B2981" s="8">
        <v>8</v>
      </c>
    </row>
    <row r="2982" spans="1:2" x14ac:dyDescent="0.3">
      <c r="A2982" s="9" t="s">
        <v>37</v>
      </c>
      <c r="B2982" s="10">
        <v>7</v>
      </c>
    </row>
    <row r="2983" spans="1:2" x14ac:dyDescent="0.3">
      <c r="A2983" s="7" t="s">
        <v>37</v>
      </c>
      <c r="B2983" s="8">
        <v>7.2</v>
      </c>
    </row>
    <row r="2984" spans="1:2" x14ac:dyDescent="0.3">
      <c r="A2984" s="9" t="s">
        <v>37</v>
      </c>
      <c r="B2984" s="10">
        <v>3.5</v>
      </c>
    </row>
    <row r="2985" spans="1:2" x14ac:dyDescent="0.3">
      <c r="A2985" s="7" t="s">
        <v>37</v>
      </c>
      <c r="B2985" s="8">
        <v>7.5</v>
      </c>
    </row>
    <row r="2986" spans="1:2" x14ac:dyDescent="0.3">
      <c r="A2986" s="9" t="s">
        <v>37</v>
      </c>
      <c r="B2986" s="10">
        <v>6.7</v>
      </c>
    </row>
    <row r="2987" spans="1:2" x14ac:dyDescent="0.3">
      <c r="A2987" s="7" t="s">
        <v>37</v>
      </c>
      <c r="B2987" s="8">
        <v>9.1999999999999993</v>
      </c>
    </row>
    <row r="2988" spans="1:2" x14ac:dyDescent="0.3">
      <c r="A2988" s="9" t="s">
        <v>37</v>
      </c>
      <c r="B2988" s="10">
        <v>6.1</v>
      </c>
    </row>
    <row r="2989" spans="1:2" x14ac:dyDescent="0.3">
      <c r="A2989" s="7" t="s">
        <v>37</v>
      </c>
      <c r="B2989" s="8">
        <v>7.7</v>
      </c>
    </row>
    <row r="2990" spans="1:2" x14ac:dyDescent="0.3">
      <c r="A2990" s="9" t="s">
        <v>37</v>
      </c>
      <c r="B2990" s="10">
        <v>7.6</v>
      </c>
    </row>
    <row r="2991" spans="1:2" x14ac:dyDescent="0.3">
      <c r="A2991" s="7" t="s">
        <v>37</v>
      </c>
      <c r="B2991" s="8">
        <v>6.1</v>
      </c>
    </row>
    <row r="2992" spans="1:2" x14ac:dyDescent="0.3">
      <c r="A2992" s="9" t="s">
        <v>37</v>
      </c>
      <c r="B2992" s="10">
        <v>4.9000000000000004</v>
      </c>
    </row>
    <row r="2993" spans="1:2" x14ac:dyDescent="0.3">
      <c r="A2993" s="7" t="s">
        <v>37</v>
      </c>
      <c r="B2993" s="8">
        <v>6.8</v>
      </c>
    </row>
    <row r="2994" spans="1:2" x14ac:dyDescent="0.3">
      <c r="A2994" s="9" t="s">
        <v>37</v>
      </c>
      <c r="B2994" s="10">
        <v>7</v>
      </c>
    </row>
    <row r="2995" spans="1:2" x14ac:dyDescent="0.3">
      <c r="A2995" s="7" t="s">
        <v>37</v>
      </c>
      <c r="B2995" s="8">
        <v>5.7</v>
      </c>
    </row>
    <row r="2996" spans="1:2" x14ac:dyDescent="0.3">
      <c r="A2996" s="9" t="s">
        <v>37</v>
      </c>
      <c r="B2996" s="10">
        <v>7.5</v>
      </c>
    </row>
    <row r="2997" spans="1:2" x14ac:dyDescent="0.3">
      <c r="A2997" s="7" t="s">
        <v>37</v>
      </c>
      <c r="B2997" s="8">
        <v>7.4</v>
      </c>
    </row>
    <row r="2998" spans="1:2" x14ac:dyDescent="0.3">
      <c r="A2998" s="9" t="s">
        <v>37</v>
      </c>
      <c r="B2998" s="10">
        <v>7.2</v>
      </c>
    </row>
    <row r="2999" spans="1:2" x14ac:dyDescent="0.3">
      <c r="A2999" s="7" t="s">
        <v>37</v>
      </c>
      <c r="B2999" s="8">
        <v>6.8</v>
      </c>
    </row>
    <row r="3000" spans="1:2" x14ac:dyDescent="0.3">
      <c r="A3000" s="9" t="s">
        <v>37</v>
      </c>
      <c r="B3000" s="10">
        <v>6.8</v>
      </c>
    </row>
    <row r="3001" spans="1:2" x14ac:dyDescent="0.3">
      <c r="A3001" s="7" t="s">
        <v>37</v>
      </c>
      <c r="B3001" s="8">
        <v>5.2</v>
      </c>
    </row>
    <row r="3002" spans="1:2" x14ac:dyDescent="0.3">
      <c r="A3002" s="9" t="s">
        <v>37</v>
      </c>
      <c r="B3002" s="10">
        <v>7.2</v>
      </c>
    </row>
    <row r="3003" spans="1:2" x14ac:dyDescent="0.3">
      <c r="A3003" s="7" t="s">
        <v>37</v>
      </c>
      <c r="B3003" s="8">
        <v>4</v>
      </c>
    </row>
    <row r="3004" spans="1:2" x14ac:dyDescent="0.3">
      <c r="A3004" s="9" t="s">
        <v>37</v>
      </c>
      <c r="B3004" s="10">
        <v>6.8</v>
      </c>
    </row>
    <row r="3005" spans="1:2" x14ac:dyDescent="0.3">
      <c r="A3005" s="7" t="s">
        <v>37</v>
      </c>
      <c r="B3005" s="8">
        <v>6.9</v>
      </c>
    </row>
    <row r="3006" spans="1:2" x14ac:dyDescent="0.3">
      <c r="A3006" s="9" t="s">
        <v>37</v>
      </c>
      <c r="B3006" s="10">
        <v>7.3</v>
      </c>
    </row>
    <row r="3007" spans="1:2" x14ac:dyDescent="0.3">
      <c r="A3007" s="7" t="s">
        <v>37</v>
      </c>
      <c r="B3007" s="8">
        <v>6.1</v>
      </c>
    </row>
    <row r="3008" spans="1:2" x14ac:dyDescent="0.3">
      <c r="A3008" s="9" t="s">
        <v>37</v>
      </c>
      <c r="B3008" s="10">
        <v>6</v>
      </c>
    </row>
    <row r="3009" spans="1:2" x14ac:dyDescent="0.3">
      <c r="A3009" s="7" t="s">
        <v>37</v>
      </c>
      <c r="B3009" s="8">
        <v>7</v>
      </c>
    </row>
    <row r="3010" spans="1:2" x14ac:dyDescent="0.3">
      <c r="A3010" s="9" t="s">
        <v>37</v>
      </c>
      <c r="B3010" s="10">
        <v>7.1</v>
      </c>
    </row>
    <row r="3011" spans="1:2" x14ac:dyDescent="0.3">
      <c r="A3011" s="7" t="s">
        <v>37</v>
      </c>
      <c r="B3011" s="8">
        <v>6.2</v>
      </c>
    </row>
    <row r="3012" spans="1:2" x14ac:dyDescent="0.3">
      <c r="A3012" s="9" t="s">
        <v>37</v>
      </c>
      <c r="B3012" s="10">
        <v>6.9</v>
      </c>
    </row>
    <row r="3013" spans="1:2" x14ac:dyDescent="0.3">
      <c r="A3013" s="7" t="s">
        <v>37</v>
      </c>
      <c r="B3013" s="8">
        <v>7.6</v>
      </c>
    </row>
    <row r="3014" spans="1:2" x14ac:dyDescent="0.3">
      <c r="A3014" s="9" t="s">
        <v>37</v>
      </c>
      <c r="B3014" s="10">
        <v>7.6</v>
      </c>
    </row>
    <row r="3015" spans="1:2" x14ac:dyDescent="0.3">
      <c r="A3015" s="7" t="s">
        <v>37</v>
      </c>
      <c r="B3015" s="8">
        <v>6.4</v>
      </c>
    </row>
    <row r="3016" spans="1:2" x14ac:dyDescent="0.3">
      <c r="A3016" s="9" t="s">
        <v>37</v>
      </c>
      <c r="B3016" s="10">
        <v>6.2</v>
      </c>
    </row>
    <row r="3017" spans="1:2" x14ac:dyDescent="0.3">
      <c r="A3017" s="7" t="s">
        <v>2221</v>
      </c>
      <c r="B3017" s="8">
        <v>7.5</v>
      </c>
    </row>
    <row r="3018" spans="1:2" x14ac:dyDescent="0.3">
      <c r="A3018" s="9" t="s">
        <v>37</v>
      </c>
      <c r="B3018" s="10">
        <v>2</v>
      </c>
    </row>
    <row r="3019" spans="1:2" x14ac:dyDescent="0.3">
      <c r="A3019" s="7" t="s">
        <v>37</v>
      </c>
      <c r="B3019" s="8">
        <v>6.2</v>
      </c>
    </row>
    <row r="3020" spans="1:2" x14ac:dyDescent="0.3">
      <c r="A3020" s="9" t="s">
        <v>37</v>
      </c>
      <c r="B3020" s="10">
        <v>6.5</v>
      </c>
    </row>
    <row r="3021" spans="1:2" x14ac:dyDescent="0.3">
      <c r="A3021" s="7" t="s">
        <v>5611</v>
      </c>
      <c r="B3021" s="8">
        <v>7.9</v>
      </c>
    </row>
    <row r="3022" spans="1:2" x14ac:dyDescent="0.3">
      <c r="A3022" s="9" t="s">
        <v>37</v>
      </c>
      <c r="B3022" s="10">
        <v>6.8</v>
      </c>
    </row>
    <row r="3023" spans="1:2" x14ac:dyDescent="0.3">
      <c r="A3023" s="7" t="s">
        <v>37</v>
      </c>
      <c r="B3023" s="8">
        <v>6.3</v>
      </c>
    </row>
    <row r="3024" spans="1:2" x14ac:dyDescent="0.3">
      <c r="A3024" s="9" t="s">
        <v>37</v>
      </c>
      <c r="B3024" s="10">
        <v>6.3</v>
      </c>
    </row>
    <row r="3025" spans="1:2" x14ac:dyDescent="0.3">
      <c r="A3025" s="7" t="s">
        <v>37</v>
      </c>
      <c r="B3025" s="8">
        <v>6.6</v>
      </c>
    </row>
    <row r="3026" spans="1:2" x14ac:dyDescent="0.3">
      <c r="A3026" s="9" t="s">
        <v>37</v>
      </c>
      <c r="B3026" s="10">
        <v>6.4</v>
      </c>
    </row>
    <row r="3027" spans="1:2" x14ac:dyDescent="0.3">
      <c r="A3027" s="7" t="s">
        <v>37</v>
      </c>
      <c r="B3027" s="8">
        <v>7.5</v>
      </c>
    </row>
    <row r="3028" spans="1:2" x14ac:dyDescent="0.3">
      <c r="A3028" s="9" t="s">
        <v>37</v>
      </c>
      <c r="B3028" s="10">
        <v>6.5</v>
      </c>
    </row>
    <row r="3029" spans="1:2" x14ac:dyDescent="0.3">
      <c r="A3029" s="7" t="s">
        <v>37</v>
      </c>
      <c r="B3029" s="8">
        <v>7.2</v>
      </c>
    </row>
    <row r="3030" spans="1:2" x14ac:dyDescent="0.3">
      <c r="A3030" s="9" t="s">
        <v>37</v>
      </c>
      <c r="B3030" s="10">
        <v>6.3</v>
      </c>
    </row>
    <row r="3031" spans="1:2" x14ac:dyDescent="0.3">
      <c r="A3031" s="7" t="s">
        <v>1464</v>
      </c>
      <c r="B3031" s="8">
        <v>7</v>
      </c>
    </row>
    <row r="3032" spans="1:2" x14ac:dyDescent="0.3">
      <c r="A3032" s="9" t="s">
        <v>37</v>
      </c>
      <c r="B3032" s="10">
        <v>6.3</v>
      </c>
    </row>
    <row r="3033" spans="1:2" x14ac:dyDescent="0.3">
      <c r="A3033" s="7" t="s">
        <v>37</v>
      </c>
      <c r="B3033" s="8">
        <v>2.2999999999999998</v>
      </c>
    </row>
    <row r="3034" spans="1:2" x14ac:dyDescent="0.3">
      <c r="A3034" s="9" t="s">
        <v>37</v>
      </c>
      <c r="B3034" s="10">
        <v>7.1</v>
      </c>
    </row>
    <row r="3035" spans="1:2" x14ac:dyDescent="0.3">
      <c r="A3035" s="7" t="s">
        <v>37</v>
      </c>
      <c r="B3035" s="8">
        <v>6.2</v>
      </c>
    </row>
    <row r="3036" spans="1:2" x14ac:dyDescent="0.3">
      <c r="A3036" s="9" t="s">
        <v>37</v>
      </c>
      <c r="B3036" s="10">
        <v>6.7</v>
      </c>
    </row>
    <row r="3037" spans="1:2" x14ac:dyDescent="0.3">
      <c r="A3037" s="7" t="s">
        <v>37</v>
      </c>
      <c r="B3037" s="8">
        <v>6.5</v>
      </c>
    </row>
    <row r="3038" spans="1:2" x14ac:dyDescent="0.3">
      <c r="A3038" s="9" t="s">
        <v>37</v>
      </c>
      <c r="B3038" s="10">
        <v>5.9</v>
      </c>
    </row>
    <row r="3039" spans="1:2" x14ac:dyDescent="0.3">
      <c r="A3039" s="7" t="s">
        <v>37</v>
      </c>
      <c r="B3039" s="8">
        <v>6</v>
      </c>
    </row>
    <row r="3040" spans="1:2" x14ac:dyDescent="0.3">
      <c r="A3040" s="9" t="s">
        <v>37</v>
      </c>
      <c r="B3040" s="10">
        <v>6.9</v>
      </c>
    </row>
    <row r="3041" spans="1:2" x14ac:dyDescent="0.3">
      <c r="A3041" s="7" t="s">
        <v>37</v>
      </c>
      <c r="B3041" s="8">
        <v>7.3</v>
      </c>
    </row>
    <row r="3042" spans="1:2" x14ac:dyDescent="0.3">
      <c r="A3042" s="9" t="s">
        <v>37</v>
      </c>
      <c r="B3042" s="10">
        <v>7.7</v>
      </c>
    </row>
    <row r="3043" spans="1:2" x14ac:dyDescent="0.3">
      <c r="A3043" s="7" t="s">
        <v>8731</v>
      </c>
      <c r="B3043" s="8">
        <v>7.3</v>
      </c>
    </row>
    <row r="3044" spans="1:2" x14ac:dyDescent="0.3">
      <c r="A3044" s="9" t="s">
        <v>37</v>
      </c>
      <c r="B3044" s="10">
        <v>7</v>
      </c>
    </row>
    <row r="3045" spans="1:2" x14ac:dyDescent="0.3">
      <c r="A3045" s="7" t="s">
        <v>37</v>
      </c>
      <c r="B3045" s="8">
        <v>6.4</v>
      </c>
    </row>
    <row r="3046" spans="1:2" x14ac:dyDescent="0.3">
      <c r="A3046" s="9" t="s">
        <v>37</v>
      </c>
      <c r="B3046" s="10">
        <v>5.6</v>
      </c>
    </row>
    <row r="3047" spans="1:2" x14ac:dyDescent="0.3">
      <c r="A3047" s="7" t="s">
        <v>1464</v>
      </c>
      <c r="B3047" s="8">
        <v>8.1999999999999993</v>
      </c>
    </row>
    <row r="3048" spans="1:2" x14ac:dyDescent="0.3">
      <c r="A3048" s="9" t="s">
        <v>9795</v>
      </c>
      <c r="B3048" s="10">
        <v>6.5</v>
      </c>
    </row>
    <row r="3049" spans="1:2" x14ac:dyDescent="0.3">
      <c r="A3049" s="7" t="s">
        <v>14503</v>
      </c>
      <c r="B3049" s="8">
        <v>8.1</v>
      </c>
    </row>
    <row r="3050" spans="1:2" x14ac:dyDescent="0.3">
      <c r="A3050" s="9" t="s">
        <v>37</v>
      </c>
      <c r="B3050" s="10">
        <v>5.4</v>
      </c>
    </row>
    <row r="3051" spans="1:2" x14ac:dyDescent="0.3">
      <c r="A3051" s="7" t="s">
        <v>37</v>
      </c>
      <c r="B3051" s="8">
        <v>6.3</v>
      </c>
    </row>
    <row r="3052" spans="1:2" x14ac:dyDescent="0.3">
      <c r="A3052" s="9" t="s">
        <v>37</v>
      </c>
      <c r="B3052" s="10">
        <v>7.8</v>
      </c>
    </row>
    <row r="3053" spans="1:2" x14ac:dyDescent="0.3">
      <c r="A3053" s="7" t="s">
        <v>37</v>
      </c>
      <c r="B3053" s="8">
        <v>6.8</v>
      </c>
    </row>
    <row r="3054" spans="1:2" x14ac:dyDescent="0.3">
      <c r="A3054" s="9" t="s">
        <v>37</v>
      </c>
      <c r="B3054" s="10">
        <v>7.1</v>
      </c>
    </row>
    <row r="3055" spans="1:2" x14ac:dyDescent="0.3">
      <c r="A3055" s="7" t="s">
        <v>37</v>
      </c>
      <c r="B3055" s="8">
        <v>6.2</v>
      </c>
    </row>
    <row r="3056" spans="1:2" x14ac:dyDescent="0.3">
      <c r="A3056" s="9" t="s">
        <v>37</v>
      </c>
      <c r="B3056" s="10">
        <v>7.3</v>
      </c>
    </row>
    <row r="3057" spans="1:2" x14ac:dyDescent="0.3">
      <c r="A3057" s="7" t="s">
        <v>37</v>
      </c>
      <c r="B3057" s="8">
        <v>5.9</v>
      </c>
    </row>
    <row r="3058" spans="1:2" x14ac:dyDescent="0.3">
      <c r="A3058" s="9" t="s">
        <v>37</v>
      </c>
      <c r="B3058" s="10">
        <v>3.6</v>
      </c>
    </row>
    <row r="3059" spans="1:2" x14ac:dyDescent="0.3">
      <c r="A3059" s="7" t="s">
        <v>37</v>
      </c>
      <c r="B3059" s="8">
        <v>7.7</v>
      </c>
    </row>
    <row r="3060" spans="1:2" x14ac:dyDescent="0.3">
      <c r="A3060" s="9" t="s">
        <v>37</v>
      </c>
      <c r="B3060" s="10">
        <v>7.3</v>
      </c>
    </row>
    <row r="3061" spans="1:2" x14ac:dyDescent="0.3">
      <c r="A3061" s="7" t="s">
        <v>37</v>
      </c>
      <c r="B3061" s="8">
        <v>7.4</v>
      </c>
    </row>
    <row r="3062" spans="1:2" x14ac:dyDescent="0.3">
      <c r="A3062" s="9" t="s">
        <v>37</v>
      </c>
      <c r="B3062" s="10">
        <v>6.6</v>
      </c>
    </row>
    <row r="3063" spans="1:2" x14ac:dyDescent="0.3">
      <c r="A3063" s="7" t="s">
        <v>37</v>
      </c>
      <c r="B3063" s="8">
        <v>6.9</v>
      </c>
    </row>
    <row r="3064" spans="1:2" x14ac:dyDescent="0.3">
      <c r="A3064" s="9" t="s">
        <v>37</v>
      </c>
      <c r="B3064" s="10">
        <v>6.8</v>
      </c>
    </row>
    <row r="3065" spans="1:2" x14ac:dyDescent="0.3">
      <c r="A3065" s="7" t="s">
        <v>37</v>
      </c>
      <c r="B3065" s="8">
        <v>7.3</v>
      </c>
    </row>
    <row r="3066" spans="1:2" x14ac:dyDescent="0.3">
      <c r="A3066" s="9" t="s">
        <v>37</v>
      </c>
      <c r="B3066" s="10">
        <v>7.2</v>
      </c>
    </row>
    <row r="3067" spans="1:2" x14ac:dyDescent="0.3">
      <c r="A3067" s="7" t="s">
        <v>37</v>
      </c>
      <c r="B3067" s="8">
        <v>7.7</v>
      </c>
    </row>
    <row r="3068" spans="1:2" x14ac:dyDescent="0.3">
      <c r="A3068" s="9" t="s">
        <v>37</v>
      </c>
      <c r="B3068" s="10">
        <v>8.1</v>
      </c>
    </row>
    <row r="3069" spans="1:2" x14ac:dyDescent="0.3">
      <c r="A3069" s="7" t="s">
        <v>8731</v>
      </c>
      <c r="B3069" s="8">
        <v>7.7</v>
      </c>
    </row>
    <row r="3070" spans="1:2" x14ac:dyDescent="0.3">
      <c r="A3070" s="9" t="s">
        <v>37</v>
      </c>
      <c r="B3070" s="10">
        <v>7.6</v>
      </c>
    </row>
    <row r="3071" spans="1:2" x14ac:dyDescent="0.3">
      <c r="A3071" s="7" t="s">
        <v>37</v>
      </c>
      <c r="B3071" s="8">
        <v>7.2</v>
      </c>
    </row>
    <row r="3072" spans="1:2" x14ac:dyDescent="0.3">
      <c r="A3072" s="9" t="s">
        <v>37</v>
      </c>
      <c r="B3072" s="10">
        <v>7.2</v>
      </c>
    </row>
    <row r="3073" spans="1:2" x14ac:dyDescent="0.3">
      <c r="A3073" s="7" t="s">
        <v>37</v>
      </c>
      <c r="B3073" s="8">
        <v>8.1</v>
      </c>
    </row>
    <row r="3074" spans="1:2" x14ac:dyDescent="0.3">
      <c r="A3074" s="9" t="s">
        <v>37</v>
      </c>
      <c r="B3074" s="10">
        <v>7.5</v>
      </c>
    </row>
    <row r="3075" spans="1:2" x14ac:dyDescent="0.3">
      <c r="A3075" s="7" t="s">
        <v>37</v>
      </c>
      <c r="B3075" s="8">
        <v>8.1</v>
      </c>
    </row>
    <row r="3076" spans="1:2" x14ac:dyDescent="0.3">
      <c r="A3076" s="9" t="s">
        <v>37</v>
      </c>
      <c r="B3076" s="10">
        <v>7.8</v>
      </c>
    </row>
    <row r="3077" spans="1:2" x14ac:dyDescent="0.3">
      <c r="A3077" s="7" t="s">
        <v>37</v>
      </c>
      <c r="B3077" s="8">
        <v>7.8</v>
      </c>
    </row>
    <row r="3078" spans="1:2" x14ac:dyDescent="0.3">
      <c r="A3078" s="9" t="s">
        <v>37</v>
      </c>
      <c r="B3078" s="10">
        <v>7.6</v>
      </c>
    </row>
    <row r="3079" spans="1:2" x14ac:dyDescent="0.3">
      <c r="A3079" s="7" t="s">
        <v>37</v>
      </c>
      <c r="B3079" s="8">
        <v>7.4</v>
      </c>
    </row>
    <row r="3080" spans="1:2" x14ac:dyDescent="0.3">
      <c r="A3080" s="9" t="s">
        <v>37</v>
      </c>
      <c r="B3080" s="10">
        <v>6.3</v>
      </c>
    </row>
    <row r="3081" spans="1:2" x14ac:dyDescent="0.3">
      <c r="A3081" s="7" t="s">
        <v>37</v>
      </c>
      <c r="B3081" s="8">
        <v>6.9</v>
      </c>
    </row>
    <row r="3082" spans="1:2" x14ac:dyDescent="0.3">
      <c r="A3082" s="9" t="s">
        <v>37</v>
      </c>
      <c r="B3082" s="10">
        <v>8.6</v>
      </c>
    </row>
    <row r="3083" spans="1:2" x14ac:dyDescent="0.3">
      <c r="A3083" s="7" t="s">
        <v>37</v>
      </c>
      <c r="B3083" s="8">
        <v>5.0999999999999996</v>
      </c>
    </row>
    <row r="3084" spans="1:2" x14ac:dyDescent="0.3">
      <c r="A3084" s="9" t="s">
        <v>37</v>
      </c>
      <c r="B3084" s="10">
        <v>6.4</v>
      </c>
    </row>
    <row r="3085" spans="1:2" x14ac:dyDescent="0.3">
      <c r="A3085" s="7" t="s">
        <v>37</v>
      </c>
      <c r="B3085" s="8">
        <v>7.9</v>
      </c>
    </row>
    <row r="3086" spans="1:2" x14ac:dyDescent="0.3">
      <c r="A3086" s="9" t="s">
        <v>37</v>
      </c>
      <c r="B3086" s="10">
        <v>6.9</v>
      </c>
    </row>
    <row r="3087" spans="1:2" x14ac:dyDescent="0.3">
      <c r="A3087" s="7" t="s">
        <v>37</v>
      </c>
      <c r="B3087" s="8">
        <v>7.5</v>
      </c>
    </row>
    <row r="3088" spans="1:2" x14ac:dyDescent="0.3">
      <c r="A3088" s="9" t="s">
        <v>37</v>
      </c>
      <c r="B3088" s="10">
        <v>7.2</v>
      </c>
    </row>
    <row r="3089" spans="1:2" x14ac:dyDescent="0.3">
      <c r="A3089" s="7" t="s">
        <v>37</v>
      </c>
      <c r="B3089" s="8">
        <v>5.8</v>
      </c>
    </row>
    <row r="3090" spans="1:2" x14ac:dyDescent="0.3">
      <c r="A3090" s="9" t="s">
        <v>37</v>
      </c>
      <c r="B3090" s="10">
        <v>2.9</v>
      </c>
    </row>
    <row r="3091" spans="1:2" x14ac:dyDescent="0.3">
      <c r="A3091" s="7" t="s">
        <v>37</v>
      </c>
      <c r="B3091" s="8">
        <v>6.2</v>
      </c>
    </row>
    <row r="3092" spans="1:2" x14ac:dyDescent="0.3">
      <c r="A3092" s="9" t="s">
        <v>37</v>
      </c>
      <c r="B3092" s="10">
        <v>6.8</v>
      </c>
    </row>
    <row r="3093" spans="1:2" x14ac:dyDescent="0.3">
      <c r="A3093" s="7" t="s">
        <v>37</v>
      </c>
      <c r="B3093" s="8">
        <v>6.1</v>
      </c>
    </row>
    <row r="3094" spans="1:2" x14ac:dyDescent="0.3">
      <c r="A3094" s="9" t="s">
        <v>37</v>
      </c>
      <c r="B3094" s="10">
        <v>7.7</v>
      </c>
    </row>
    <row r="3095" spans="1:2" x14ac:dyDescent="0.3">
      <c r="A3095" s="7" t="s">
        <v>37</v>
      </c>
      <c r="B3095" s="8">
        <v>5.2</v>
      </c>
    </row>
    <row r="3096" spans="1:2" x14ac:dyDescent="0.3">
      <c r="A3096" s="9" t="s">
        <v>37</v>
      </c>
      <c r="B3096" s="10">
        <v>6.8</v>
      </c>
    </row>
    <row r="3097" spans="1:2" x14ac:dyDescent="0.3">
      <c r="A3097" s="7" t="s">
        <v>37</v>
      </c>
      <c r="B3097" s="8">
        <v>6.5</v>
      </c>
    </row>
    <row r="3098" spans="1:2" x14ac:dyDescent="0.3">
      <c r="A3098" s="9" t="s">
        <v>37</v>
      </c>
      <c r="B3098" s="10">
        <v>7</v>
      </c>
    </row>
    <row r="3099" spans="1:2" x14ac:dyDescent="0.3">
      <c r="A3099" s="7" t="s">
        <v>37</v>
      </c>
      <c r="B3099" s="8">
        <v>5.9</v>
      </c>
    </row>
    <row r="3100" spans="1:2" x14ac:dyDescent="0.3">
      <c r="A3100" s="9" t="s">
        <v>37</v>
      </c>
      <c r="B3100" s="10">
        <v>7.1</v>
      </c>
    </row>
    <row r="3101" spans="1:2" x14ac:dyDescent="0.3">
      <c r="A3101" s="7" t="s">
        <v>2778</v>
      </c>
      <c r="B3101" s="8">
        <v>5.5</v>
      </c>
    </row>
    <row r="3102" spans="1:2" x14ac:dyDescent="0.3">
      <c r="A3102" s="9" t="s">
        <v>37</v>
      </c>
      <c r="B3102" s="10">
        <v>7.4</v>
      </c>
    </row>
    <row r="3103" spans="1:2" x14ac:dyDescent="0.3">
      <c r="A3103" s="7" t="s">
        <v>37</v>
      </c>
      <c r="B3103" s="8">
        <v>7.3</v>
      </c>
    </row>
    <row r="3104" spans="1:2" x14ac:dyDescent="0.3">
      <c r="A3104" s="9" t="s">
        <v>37</v>
      </c>
      <c r="B3104" s="10">
        <v>4.5999999999999996</v>
      </c>
    </row>
    <row r="3105" spans="1:2" x14ac:dyDescent="0.3">
      <c r="A3105" s="7" t="s">
        <v>37</v>
      </c>
      <c r="B3105" s="8">
        <v>7.2</v>
      </c>
    </row>
    <row r="3106" spans="1:2" x14ac:dyDescent="0.3">
      <c r="A3106" s="9" t="s">
        <v>37</v>
      </c>
      <c r="B3106" s="10">
        <v>5.0999999999999996</v>
      </c>
    </row>
    <row r="3107" spans="1:2" x14ac:dyDescent="0.3">
      <c r="A3107" s="7" t="s">
        <v>37</v>
      </c>
      <c r="B3107" s="8">
        <v>6.7</v>
      </c>
    </row>
    <row r="3108" spans="1:2" x14ac:dyDescent="0.3">
      <c r="A3108" s="9" t="s">
        <v>37</v>
      </c>
      <c r="B3108" s="10">
        <v>5.3</v>
      </c>
    </row>
    <row r="3109" spans="1:2" x14ac:dyDescent="0.3">
      <c r="A3109" s="7" t="s">
        <v>37</v>
      </c>
      <c r="B3109" s="8">
        <v>7.8</v>
      </c>
    </row>
    <row r="3110" spans="1:2" x14ac:dyDescent="0.3">
      <c r="A3110" s="9" t="s">
        <v>37</v>
      </c>
      <c r="B3110" s="10">
        <v>6.7</v>
      </c>
    </row>
    <row r="3111" spans="1:2" x14ac:dyDescent="0.3">
      <c r="A3111" s="7" t="s">
        <v>37</v>
      </c>
      <c r="B3111" s="8">
        <v>7.2</v>
      </c>
    </row>
    <row r="3112" spans="1:2" x14ac:dyDescent="0.3">
      <c r="A3112" s="9" t="s">
        <v>37</v>
      </c>
      <c r="B3112" s="10">
        <v>5.8</v>
      </c>
    </row>
    <row r="3113" spans="1:2" x14ac:dyDescent="0.3">
      <c r="A3113" s="7" t="s">
        <v>37</v>
      </c>
      <c r="B3113" s="8">
        <v>7</v>
      </c>
    </row>
    <row r="3114" spans="1:2" x14ac:dyDescent="0.3">
      <c r="A3114" s="9" t="s">
        <v>37</v>
      </c>
      <c r="B3114" s="10">
        <v>3.8</v>
      </c>
    </row>
    <row r="3115" spans="1:2" x14ac:dyDescent="0.3">
      <c r="A3115" s="7" t="s">
        <v>37</v>
      </c>
      <c r="B3115" s="8">
        <v>5.7</v>
      </c>
    </row>
    <row r="3116" spans="1:2" x14ac:dyDescent="0.3">
      <c r="A3116" s="9" t="s">
        <v>37</v>
      </c>
      <c r="B3116" s="10">
        <v>6.7</v>
      </c>
    </row>
    <row r="3117" spans="1:2" x14ac:dyDescent="0.3">
      <c r="A3117" s="7" t="s">
        <v>37</v>
      </c>
      <c r="B3117" s="8">
        <v>6.1</v>
      </c>
    </row>
    <row r="3118" spans="1:2" x14ac:dyDescent="0.3">
      <c r="A3118" s="9" t="s">
        <v>37</v>
      </c>
      <c r="B3118" s="10">
        <v>6.2</v>
      </c>
    </row>
    <row r="3119" spans="1:2" x14ac:dyDescent="0.3">
      <c r="A3119" s="7" t="s">
        <v>37</v>
      </c>
      <c r="B3119" s="8">
        <v>6.2</v>
      </c>
    </row>
    <row r="3120" spans="1:2" x14ac:dyDescent="0.3">
      <c r="A3120" s="9" t="s">
        <v>37</v>
      </c>
      <c r="B3120" s="10">
        <v>4.7</v>
      </c>
    </row>
    <row r="3121" spans="1:2" x14ac:dyDescent="0.3">
      <c r="A3121" s="7" t="s">
        <v>37</v>
      </c>
      <c r="B3121" s="8">
        <v>6.3</v>
      </c>
    </row>
    <row r="3122" spans="1:2" x14ac:dyDescent="0.3">
      <c r="A3122" s="9" t="s">
        <v>1464</v>
      </c>
      <c r="B3122" s="10">
        <v>7.3</v>
      </c>
    </row>
    <row r="3123" spans="1:2" x14ac:dyDescent="0.3">
      <c r="A3123" s="7" t="s">
        <v>37</v>
      </c>
      <c r="B3123" s="8">
        <v>5.8</v>
      </c>
    </row>
    <row r="3124" spans="1:2" x14ac:dyDescent="0.3">
      <c r="A3124" s="9" t="s">
        <v>10490</v>
      </c>
      <c r="B3124" s="10">
        <v>7.1</v>
      </c>
    </row>
    <row r="3125" spans="1:2" x14ac:dyDescent="0.3">
      <c r="A3125" s="7" t="s">
        <v>13246</v>
      </c>
      <c r="B3125" s="8">
        <v>7.1</v>
      </c>
    </row>
    <row r="3126" spans="1:2" x14ac:dyDescent="0.3">
      <c r="A3126" s="9" t="s">
        <v>37</v>
      </c>
      <c r="B3126" s="10">
        <v>6.7</v>
      </c>
    </row>
    <row r="3127" spans="1:2" x14ac:dyDescent="0.3">
      <c r="A3127" s="7" t="s">
        <v>37</v>
      </c>
      <c r="B3127" s="8">
        <v>6.9</v>
      </c>
    </row>
    <row r="3128" spans="1:2" x14ac:dyDescent="0.3">
      <c r="A3128" s="9" t="s">
        <v>37</v>
      </c>
      <c r="B3128" s="10">
        <v>2.1</v>
      </c>
    </row>
    <row r="3129" spans="1:2" x14ac:dyDescent="0.3">
      <c r="A3129" s="7" t="s">
        <v>2778</v>
      </c>
      <c r="B3129" s="8">
        <v>6.6</v>
      </c>
    </row>
    <row r="3130" spans="1:2" x14ac:dyDescent="0.3">
      <c r="A3130" s="9" t="s">
        <v>37</v>
      </c>
      <c r="B3130" s="10">
        <v>8.3000000000000007</v>
      </c>
    </row>
    <row r="3131" spans="1:2" x14ac:dyDescent="0.3">
      <c r="A3131" s="7" t="s">
        <v>37</v>
      </c>
      <c r="B3131" s="8">
        <v>7.2</v>
      </c>
    </row>
    <row r="3132" spans="1:2" x14ac:dyDescent="0.3">
      <c r="A3132" s="9" t="s">
        <v>37</v>
      </c>
      <c r="B3132" s="10">
        <v>5.6</v>
      </c>
    </row>
    <row r="3133" spans="1:2" x14ac:dyDescent="0.3">
      <c r="A3133" s="7" t="s">
        <v>37</v>
      </c>
      <c r="B3133" s="8">
        <v>7.7</v>
      </c>
    </row>
    <row r="3134" spans="1:2" x14ac:dyDescent="0.3">
      <c r="A3134" s="9" t="s">
        <v>37</v>
      </c>
      <c r="B3134" s="10">
        <v>6.6</v>
      </c>
    </row>
    <row r="3135" spans="1:2" x14ac:dyDescent="0.3">
      <c r="A3135" s="7" t="s">
        <v>37</v>
      </c>
      <c r="B3135" s="8">
        <v>7.4</v>
      </c>
    </row>
    <row r="3136" spans="1:2" x14ac:dyDescent="0.3">
      <c r="A3136" s="9" t="s">
        <v>37</v>
      </c>
      <c r="B3136" s="10">
        <v>7.1</v>
      </c>
    </row>
    <row r="3137" spans="1:2" x14ac:dyDescent="0.3">
      <c r="A3137" s="7" t="s">
        <v>1464</v>
      </c>
      <c r="B3137" s="8">
        <v>7.9</v>
      </c>
    </row>
    <row r="3138" spans="1:2" x14ac:dyDescent="0.3">
      <c r="A3138" s="9" t="s">
        <v>37</v>
      </c>
      <c r="B3138" s="10">
        <v>6.7</v>
      </c>
    </row>
    <row r="3139" spans="1:2" x14ac:dyDescent="0.3">
      <c r="A3139" s="7" t="s">
        <v>37</v>
      </c>
      <c r="B3139" s="8">
        <v>6.6</v>
      </c>
    </row>
    <row r="3140" spans="1:2" x14ac:dyDescent="0.3">
      <c r="A3140" s="9" t="s">
        <v>37</v>
      </c>
      <c r="B3140" s="10">
        <v>7.9</v>
      </c>
    </row>
    <row r="3141" spans="1:2" x14ac:dyDescent="0.3">
      <c r="A3141" s="7" t="s">
        <v>37</v>
      </c>
      <c r="B3141" s="8">
        <v>4.9000000000000004</v>
      </c>
    </row>
    <row r="3142" spans="1:2" x14ac:dyDescent="0.3">
      <c r="A3142" s="9" t="s">
        <v>1464</v>
      </c>
      <c r="B3142" s="10">
        <v>7.2</v>
      </c>
    </row>
    <row r="3143" spans="1:2" x14ac:dyDescent="0.3">
      <c r="A3143" s="7" t="s">
        <v>676</v>
      </c>
      <c r="B3143" s="8">
        <v>6.1</v>
      </c>
    </row>
    <row r="3144" spans="1:2" x14ac:dyDescent="0.3">
      <c r="A3144" s="9" t="s">
        <v>37</v>
      </c>
      <c r="B3144" s="10">
        <v>5.3</v>
      </c>
    </row>
    <row r="3145" spans="1:2" x14ac:dyDescent="0.3">
      <c r="A3145" s="7" t="s">
        <v>37</v>
      </c>
      <c r="B3145" s="8">
        <v>5</v>
      </c>
    </row>
    <row r="3146" spans="1:2" x14ac:dyDescent="0.3">
      <c r="A3146" s="9" t="s">
        <v>17494</v>
      </c>
      <c r="B3146" s="10">
        <v>7.6</v>
      </c>
    </row>
    <row r="3147" spans="1:2" x14ac:dyDescent="0.3">
      <c r="A3147" s="7" t="s">
        <v>37</v>
      </c>
      <c r="B3147" s="8">
        <v>7.6</v>
      </c>
    </row>
    <row r="3148" spans="1:2" x14ac:dyDescent="0.3">
      <c r="A3148" s="9" t="s">
        <v>37</v>
      </c>
      <c r="B3148" s="10">
        <v>6.6</v>
      </c>
    </row>
    <row r="3149" spans="1:2" x14ac:dyDescent="0.3">
      <c r="A3149" s="7" t="s">
        <v>37</v>
      </c>
      <c r="B3149" s="8">
        <v>6.6</v>
      </c>
    </row>
    <row r="3150" spans="1:2" x14ac:dyDescent="0.3">
      <c r="A3150" s="9" t="s">
        <v>37</v>
      </c>
      <c r="B3150" s="10">
        <v>7.3</v>
      </c>
    </row>
    <row r="3151" spans="1:2" x14ac:dyDescent="0.3">
      <c r="A3151" s="7" t="s">
        <v>37</v>
      </c>
      <c r="B3151" s="8">
        <v>6.6</v>
      </c>
    </row>
    <row r="3152" spans="1:2" x14ac:dyDescent="0.3">
      <c r="A3152" s="9" t="s">
        <v>37</v>
      </c>
      <c r="B3152" s="10">
        <v>6.9</v>
      </c>
    </row>
    <row r="3153" spans="1:2" x14ac:dyDescent="0.3">
      <c r="A3153" s="7" t="s">
        <v>37</v>
      </c>
      <c r="B3153" s="8">
        <v>5.8</v>
      </c>
    </row>
    <row r="3154" spans="1:2" x14ac:dyDescent="0.3">
      <c r="A3154" s="9" t="s">
        <v>37</v>
      </c>
      <c r="B3154" s="10">
        <v>4.4000000000000004</v>
      </c>
    </row>
    <row r="3155" spans="1:2" x14ac:dyDescent="0.3">
      <c r="A3155" s="7" t="s">
        <v>37</v>
      </c>
      <c r="B3155" s="8">
        <v>6.6</v>
      </c>
    </row>
    <row r="3156" spans="1:2" x14ac:dyDescent="0.3">
      <c r="A3156" s="9" t="s">
        <v>2778</v>
      </c>
      <c r="B3156" s="10">
        <v>7.6</v>
      </c>
    </row>
    <row r="3157" spans="1:2" x14ac:dyDescent="0.3">
      <c r="A3157" s="7" t="s">
        <v>37</v>
      </c>
      <c r="B3157" s="8">
        <v>4.5999999999999996</v>
      </c>
    </row>
    <row r="3158" spans="1:2" x14ac:dyDescent="0.3">
      <c r="A3158" s="9" t="s">
        <v>37</v>
      </c>
      <c r="B3158" s="10">
        <v>6.8</v>
      </c>
    </row>
    <row r="3159" spans="1:2" x14ac:dyDescent="0.3">
      <c r="A3159" s="7" t="s">
        <v>37</v>
      </c>
      <c r="B3159" s="8">
        <v>4.9000000000000004</v>
      </c>
    </row>
    <row r="3160" spans="1:2" x14ac:dyDescent="0.3">
      <c r="A3160" s="9" t="s">
        <v>37</v>
      </c>
      <c r="B3160" s="10">
        <v>7.3</v>
      </c>
    </row>
    <row r="3161" spans="1:2" x14ac:dyDescent="0.3">
      <c r="A3161" s="7" t="s">
        <v>37</v>
      </c>
      <c r="B3161" s="8">
        <v>5</v>
      </c>
    </row>
    <row r="3162" spans="1:2" x14ac:dyDescent="0.3">
      <c r="A3162" s="9" t="s">
        <v>37</v>
      </c>
      <c r="B3162" s="10">
        <v>8</v>
      </c>
    </row>
    <row r="3163" spans="1:2" x14ac:dyDescent="0.3">
      <c r="A3163" s="7" t="s">
        <v>37</v>
      </c>
      <c r="B3163" s="8">
        <v>5.2</v>
      </c>
    </row>
    <row r="3164" spans="1:2" x14ac:dyDescent="0.3">
      <c r="A3164" s="9" t="s">
        <v>37</v>
      </c>
      <c r="B3164" s="10">
        <v>8.5</v>
      </c>
    </row>
    <row r="3165" spans="1:2" x14ac:dyDescent="0.3">
      <c r="A3165" s="7" t="s">
        <v>37</v>
      </c>
      <c r="B3165" s="8">
        <v>6.5</v>
      </c>
    </row>
    <row r="3166" spans="1:2" x14ac:dyDescent="0.3">
      <c r="A3166" s="9" t="s">
        <v>37</v>
      </c>
      <c r="B3166" s="10">
        <v>7.4</v>
      </c>
    </row>
    <row r="3167" spans="1:2" x14ac:dyDescent="0.3">
      <c r="A3167" s="7" t="s">
        <v>37</v>
      </c>
      <c r="B3167" s="8">
        <v>7.7</v>
      </c>
    </row>
    <row r="3168" spans="1:2" x14ac:dyDescent="0.3">
      <c r="A3168" s="9" t="s">
        <v>37</v>
      </c>
      <c r="B3168" s="10">
        <v>7.4</v>
      </c>
    </row>
    <row r="3169" spans="1:2" x14ac:dyDescent="0.3">
      <c r="A3169" s="7" t="s">
        <v>37</v>
      </c>
      <c r="B3169" s="8">
        <v>5.0999999999999996</v>
      </c>
    </row>
    <row r="3170" spans="1:2" x14ac:dyDescent="0.3">
      <c r="A3170" s="9" t="s">
        <v>37</v>
      </c>
      <c r="B3170" s="10">
        <v>5</v>
      </c>
    </row>
    <row r="3171" spans="1:2" x14ac:dyDescent="0.3">
      <c r="A3171" s="7" t="s">
        <v>37</v>
      </c>
      <c r="B3171" s="8">
        <v>7.2</v>
      </c>
    </row>
    <row r="3172" spans="1:2" x14ac:dyDescent="0.3">
      <c r="A3172" s="9" t="s">
        <v>37</v>
      </c>
      <c r="B3172" s="10">
        <v>6.4</v>
      </c>
    </row>
    <row r="3173" spans="1:2" x14ac:dyDescent="0.3">
      <c r="A3173" s="7" t="s">
        <v>37</v>
      </c>
      <c r="B3173" s="8">
        <v>5.6</v>
      </c>
    </row>
    <row r="3174" spans="1:2" x14ac:dyDescent="0.3">
      <c r="A3174" s="9" t="s">
        <v>37</v>
      </c>
      <c r="B3174" s="10">
        <v>6.1</v>
      </c>
    </row>
    <row r="3175" spans="1:2" x14ac:dyDescent="0.3">
      <c r="A3175" s="7" t="s">
        <v>2778</v>
      </c>
      <c r="B3175" s="8">
        <v>5.2</v>
      </c>
    </row>
    <row r="3176" spans="1:2" x14ac:dyDescent="0.3">
      <c r="A3176" s="9" t="s">
        <v>37</v>
      </c>
      <c r="B3176" s="10">
        <v>7.3</v>
      </c>
    </row>
    <row r="3177" spans="1:2" x14ac:dyDescent="0.3">
      <c r="A3177" s="7" t="s">
        <v>37</v>
      </c>
      <c r="B3177" s="8">
        <v>7.5</v>
      </c>
    </row>
    <row r="3178" spans="1:2" x14ac:dyDescent="0.3">
      <c r="A3178" s="9" t="s">
        <v>37</v>
      </c>
      <c r="B3178" s="10">
        <v>4.5</v>
      </c>
    </row>
    <row r="3179" spans="1:2" x14ac:dyDescent="0.3">
      <c r="A3179" s="7" t="s">
        <v>37</v>
      </c>
      <c r="B3179" s="8">
        <v>6.6</v>
      </c>
    </row>
    <row r="3180" spans="1:2" x14ac:dyDescent="0.3">
      <c r="A3180" s="9" t="s">
        <v>37</v>
      </c>
      <c r="B3180" s="10">
        <v>5.3</v>
      </c>
    </row>
    <row r="3181" spans="1:2" x14ac:dyDescent="0.3">
      <c r="A3181" s="7" t="s">
        <v>37</v>
      </c>
      <c r="B3181" s="8">
        <v>4.9000000000000004</v>
      </c>
    </row>
    <row r="3182" spans="1:2" x14ac:dyDescent="0.3">
      <c r="A3182" s="9" t="s">
        <v>2778</v>
      </c>
      <c r="B3182" s="10">
        <v>7.7</v>
      </c>
    </row>
    <row r="3183" spans="1:2" x14ac:dyDescent="0.3">
      <c r="A3183" s="7" t="s">
        <v>37</v>
      </c>
      <c r="B3183" s="8">
        <v>8</v>
      </c>
    </row>
    <row r="3184" spans="1:2" x14ac:dyDescent="0.3">
      <c r="A3184" s="9" t="s">
        <v>37</v>
      </c>
      <c r="B3184" s="10">
        <v>3.8</v>
      </c>
    </row>
    <row r="3185" spans="1:2" x14ac:dyDescent="0.3">
      <c r="A3185" s="7" t="s">
        <v>37</v>
      </c>
      <c r="B3185" s="8">
        <v>7.6</v>
      </c>
    </row>
    <row r="3186" spans="1:2" x14ac:dyDescent="0.3">
      <c r="A3186" s="9" t="s">
        <v>37</v>
      </c>
      <c r="B3186" s="10">
        <v>5.9</v>
      </c>
    </row>
    <row r="3187" spans="1:2" x14ac:dyDescent="0.3">
      <c r="A3187" s="7" t="s">
        <v>37</v>
      </c>
      <c r="B3187" s="8">
        <v>6.2</v>
      </c>
    </row>
    <row r="3188" spans="1:2" x14ac:dyDescent="0.3">
      <c r="A3188" s="9" t="s">
        <v>37</v>
      </c>
      <c r="B3188" s="10">
        <v>7.2</v>
      </c>
    </row>
    <row r="3189" spans="1:2" x14ac:dyDescent="0.3">
      <c r="A3189" s="7" t="s">
        <v>37</v>
      </c>
      <c r="B3189" s="8">
        <v>6.3</v>
      </c>
    </row>
    <row r="3190" spans="1:2" x14ac:dyDescent="0.3">
      <c r="A3190" s="9" t="s">
        <v>37</v>
      </c>
      <c r="B3190" s="10">
        <v>5.2</v>
      </c>
    </row>
    <row r="3191" spans="1:2" x14ac:dyDescent="0.3">
      <c r="A3191" s="7" t="s">
        <v>37</v>
      </c>
      <c r="B3191" s="8">
        <v>6.9</v>
      </c>
    </row>
    <row r="3192" spans="1:2" x14ac:dyDescent="0.3">
      <c r="A3192" s="9" t="s">
        <v>37</v>
      </c>
      <c r="B3192" s="10">
        <v>6.8</v>
      </c>
    </row>
    <row r="3193" spans="1:2" x14ac:dyDescent="0.3">
      <c r="A3193" s="7" t="s">
        <v>37</v>
      </c>
      <c r="B3193" s="8">
        <v>3.5</v>
      </c>
    </row>
    <row r="3194" spans="1:2" x14ac:dyDescent="0.3">
      <c r="A3194" s="9" t="s">
        <v>37</v>
      </c>
      <c r="B3194" s="10">
        <v>6.1</v>
      </c>
    </row>
    <row r="3195" spans="1:2" x14ac:dyDescent="0.3">
      <c r="A3195" s="7" t="s">
        <v>37</v>
      </c>
      <c r="B3195" s="8">
        <v>4.5</v>
      </c>
    </row>
    <row r="3196" spans="1:2" x14ac:dyDescent="0.3">
      <c r="A3196" s="9" t="s">
        <v>37</v>
      </c>
      <c r="B3196" s="10">
        <v>5.9</v>
      </c>
    </row>
    <row r="3197" spans="1:2" x14ac:dyDescent="0.3">
      <c r="A3197" s="7" t="s">
        <v>37</v>
      </c>
      <c r="B3197" s="8">
        <v>6.9</v>
      </c>
    </row>
    <row r="3198" spans="1:2" x14ac:dyDescent="0.3">
      <c r="A3198" s="9" t="s">
        <v>1464</v>
      </c>
      <c r="B3198" s="10">
        <v>7.7</v>
      </c>
    </row>
    <row r="3199" spans="1:2" x14ac:dyDescent="0.3">
      <c r="A3199" s="7" t="s">
        <v>37</v>
      </c>
      <c r="B3199" s="8">
        <v>5.3</v>
      </c>
    </row>
    <row r="3200" spans="1:2" x14ac:dyDescent="0.3">
      <c r="A3200" s="9" t="s">
        <v>37</v>
      </c>
      <c r="B3200" s="10">
        <v>7</v>
      </c>
    </row>
    <row r="3201" spans="1:2" x14ac:dyDescent="0.3">
      <c r="A3201" s="7" t="s">
        <v>37</v>
      </c>
      <c r="B3201" s="8">
        <v>6.6</v>
      </c>
    </row>
    <row r="3202" spans="1:2" x14ac:dyDescent="0.3">
      <c r="A3202" s="9" t="s">
        <v>37</v>
      </c>
      <c r="B3202" s="10">
        <v>6.4</v>
      </c>
    </row>
    <row r="3203" spans="1:2" x14ac:dyDescent="0.3">
      <c r="A3203" s="7" t="s">
        <v>37</v>
      </c>
      <c r="B3203" s="8">
        <v>7.9</v>
      </c>
    </row>
    <row r="3204" spans="1:2" x14ac:dyDescent="0.3">
      <c r="A3204" s="9" t="s">
        <v>37</v>
      </c>
      <c r="B3204" s="10">
        <v>6.9</v>
      </c>
    </row>
    <row r="3205" spans="1:2" x14ac:dyDescent="0.3">
      <c r="A3205" s="7" t="s">
        <v>37</v>
      </c>
      <c r="B3205" s="8">
        <v>7.7</v>
      </c>
    </row>
    <row r="3206" spans="1:2" x14ac:dyDescent="0.3">
      <c r="A3206" s="9" t="s">
        <v>1464</v>
      </c>
      <c r="B3206" s="10">
        <v>7.2</v>
      </c>
    </row>
    <row r="3207" spans="1:2" x14ac:dyDescent="0.3">
      <c r="A3207" s="7" t="s">
        <v>37</v>
      </c>
      <c r="B3207" s="8">
        <v>6.8</v>
      </c>
    </row>
    <row r="3208" spans="1:2" x14ac:dyDescent="0.3">
      <c r="A3208" s="9" t="s">
        <v>37</v>
      </c>
      <c r="B3208" s="10">
        <v>7.4</v>
      </c>
    </row>
    <row r="3209" spans="1:2" x14ac:dyDescent="0.3">
      <c r="A3209" s="7" t="s">
        <v>37</v>
      </c>
      <c r="B3209" s="8">
        <v>4.5999999999999996</v>
      </c>
    </row>
    <row r="3210" spans="1:2" x14ac:dyDescent="0.3">
      <c r="A3210" s="9" t="s">
        <v>37</v>
      </c>
      <c r="B3210" s="10">
        <v>6.4</v>
      </c>
    </row>
    <row r="3211" spans="1:2" x14ac:dyDescent="0.3">
      <c r="A3211" s="7" t="s">
        <v>37</v>
      </c>
      <c r="B3211" s="8">
        <v>7</v>
      </c>
    </row>
    <row r="3212" spans="1:2" x14ac:dyDescent="0.3">
      <c r="A3212" s="9" t="s">
        <v>37</v>
      </c>
      <c r="B3212" s="10">
        <v>7.7</v>
      </c>
    </row>
    <row r="3213" spans="1:2" x14ac:dyDescent="0.3">
      <c r="A3213" s="7" t="s">
        <v>37</v>
      </c>
      <c r="B3213" s="8">
        <v>6.8</v>
      </c>
    </row>
    <row r="3214" spans="1:2" x14ac:dyDescent="0.3">
      <c r="A3214" s="9" t="s">
        <v>37</v>
      </c>
      <c r="B3214" s="10">
        <v>7</v>
      </c>
    </row>
    <row r="3215" spans="1:2" x14ac:dyDescent="0.3">
      <c r="A3215" s="7" t="s">
        <v>37</v>
      </c>
      <c r="B3215" s="8">
        <v>7</v>
      </c>
    </row>
    <row r="3216" spans="1:2" x14ac:dyDescent="0.3">
      <c r="A3216" s="9" t="s">
        <v>37</v>
      </c>
      <c r="B3216" s="10">
        <v>6.3</v>
      </c>
    </row>
    <row r="3217" spans="1:2" x14ac:dyDescent="0.3">
      <c r="A3217" s="7" t="s">
        <v>37</v>
      </c>
      <c r="B3217" s="8">
        <v>7.1</v>
      </c>
    </row>
    <row r="3218" spans="1:2" x14ac:dyDescent="0.3">
      <c r="A3218" s="9" t="s">
        <v>37</v>
      </c>
      <c r="B3218" s="10">
        <v>4.4000000000000004</v>
      </c>
    </row>
    <row r="3219" spans="1:2" x14ac:dyDescent="0.3">
      <c r="A3219" s="7" t="s">
        <v>37</v>
      </c>
      <c r="B3219" s="8">
        <v>7.1</v>
      </c>
    </row>
    <row r="3220" spans="1:2" x14ac:dyDescent="0.3">
      <c r="A3220" s="9" t="s">
        <v>37</v>
      </c>
      <c r="B3220" s="10">
        <v>6.1</v>
      </c>
    </row>
    <row r="3221" spans="1:2" x14ac:dyDescent="0.3">
      <c r="A3221" s="7" t="s">
        <v>37</v>
      </c>
      <c r="B3221" s="8">
        <v>7.3</v>
      </c>
    </row>
    <row r="3222" spans="1:2" x14ac:dyDescent="0.3">
      <c r="A3222" s="9" t="s">
        <v>37</v>
      </c>
      <c r="B3222" s="10">
        <v>6.2</v>
      </c>
    </row>
    <row r="3223" spans="1:2" x14ac:dyDescent="0.3">
      <c r="A3223" s="7" t="s">
        <v>37</v>
      </c>
      <c r="B3223" s="8">
        <v>6.2</v>
      </c>
    </row>
    <row r="3224" spans="1:2" x14ac:dyDescent="0.3">
      <c r="A3224" s="9" t="s">
        <v>37</v>
      </c>
      <c r="B3224" s="10">
        <v>6.2</v>
      </c>
    </row>
    <row r="3225" spans="1:2" x14ac:dyDescent="0.3">
      <c r="A3225" s="7" t="s">
        <v>37</v>
      </c>
      <c r="B3225" s="8">
        <v>3.3</v>
      </c>
    </row>
    <row r="3226" spans="1:2" x14ac:dyDescent="0.3">
      <c r="A3226" s="9" t="s">
        <v>37</v>
      </c>
      <c r="B3226" s="10">
        <v>7.5</v>
      </c>
    </row>
    <row r="3227" spans="1:2" x14ac:dyDescent="0.3">
      <c r="A3227" s="7" t="s">
        <v>18111</v>
      </c>
      <c r="B3227" s="8">
        <v>7.4</v>
      </c>
    </row>
    <row r="3228" spans="1:2" x14ac:dyDescent="0.3">
      <c r="A3228" s="9" t="s">
        <v>8731</v>
      </c>
      <c r="B3228" s="10">
        <v>7.3</v>
      </c>
    </row>
    <row r="3229" spans="1:2" x14ac:dyDescent="0.3">
      <c r="A3229" s="7" t="s">
        <v>37</v>
      </c>
      <c r="B3229" s="8">
        <v>8</v>
      </c>
    </row>
    <row r="3230" spans="1:2" x14ac:dyDescent="0.3">
      <c r="A3230" s="9" t="s">
        <v>37</v>
      </c>
      <c r="B3230" s="10">
        <v>5.9</v>
      </c>
    </row>
    <row r="3231" spans="1:2" x14ac:dyDescent="0.3">
      <c r="A3231" s="7" t="s">
        <v>37</v>
      </c>
      <c r="B3231" s="8">
        <v>6.8</v>
      </c>
    </row>
    <row r="3232" spans="1:2" x14ac:dyDescent="0.3">
      <c r="A3232" s="9" t="s">
        <v>37</v>
      </c>
      <c r="B3232" s="10">
        <v>7.4</v>
      </c>
    </row>
    <row r="3233" spans="1:2" x14ac:dyDescent="0.3">
      <c r="A3233" s="7" t="s">
        <v>37</v>
      </c>
      <c r="B3233" s="8">
        <v>6.7</v>
      </c>
    </row>
    <row r="3234" spans="1:2" x14ac:dyDescent="0.3">
      <c r="A3234" s="9" t="s">
        <v>37</v>
      </c>
      <c r="B3234" s="10">
        <v>5.5</v>
      </c>
    </row>
    <row r="3235" spans="1:2" x14ac:dyDescent="0.3">
      <c r="A3235" s="7" t="s">
        <v>37</v>
      </c>
      <c r="B3235" s="8">
        <v>5.7</v>
      </c>
    </row>
    <row r="3236" spans="1:2" x14ac:dyDescent="0.3">
      <c r="A3236" s="9" t="s">
        <v>1464</v>
      </c>
      <c r="B3236" s="10">
        <v>7.2</v>
      </c>
    </row>
    <row r="3237" spans="1:2" x14ac:dyDescent="0.3">
      <c r="A3237" s="7" t="s">
        <v>37</v>
      </c>
      <c r="B3237" s="8">
        <v>5.9</v>
      </c>
    </row>
    <row r="3238" spans="1:2" x14ac:dyDescent="0.3">
      <c r="A3238" s="9" t="s">
        <v>37</v>
      </c>
      <c r="B3238" s="10">
        <v>6.7</v>
      </c>
    </row>
    <row r="3239" spans="1:2" x14ac:dyDescent="0.3">
      <c r="A3239" s="7" t="s">
        <v>37</v>
      </c>
      <c r="B3239" s="8">
        <v>7.1</v>
      </c>
    </row>
    <row r="3240" spans="1:2" x14ac:dyDescent="0.3">
      <c r="A3240" s="9" t="s">
        <v>37</v>
      </c>
      <c r="B3240" s="10">
        <v>7.7</v>
      </c>
    </row>
    <row r="3241" spans="1:2" x14ac:dyDescent="0.3">
      <c r="A3241" s="7" t="s">
        <v>37</v>
      </c>
      <c r="B3241" s="8">
        <v>7.4</v>
      </c>
    </row>
    <row r="3242" spans="1:2" x14ac:dyDescent="0.3">
      <c r="A3242" s="9" t="s">
        <v>37</v>
      </c>
      <c r="B3242" s="10">
        <v>8.4</v>
      </c>
    </row>
    <row r="3243" spans="1:2" x14ac:dyDescent="0.3">
      <c r="A3243" s="7" t="s">
        <v>2778</v>
      </c>
      <c r="B3243" s="8">
        <v>7.2</v>
      </c>
    </row>
    <row r="3244" spans="1:2" x14ac:dyDescent="0.3">
      <c r="A3244" s="9" t="s">
        <v>37</v>
      </c>
      <c r="B3244" s="10">
        <v>5.4</v>
      </c>
    </row>
    <row r="3245" spans="1:2" x14ac:dyDescent="0.3">
      <c r="A3245" s="7" t="s">
        <v>37</v>
      </c>
      <c r="B3245" s="8">
        <v>8.1</v>
      </c>
    </row>
    <row r="3246" spans="1:2" x14ac:dyDescent="0.3">
      <c r="A3246" s="9" t="s">
        <v>10490</v>
      </c>
      <c r="B3246" s="10">
        <v>7.8</v>
      </c>
    </row>
    <row r="3247" spans="1:2" x14ac:dyDescent="0.3">
      <c r="A3247" s="7" t="s">
        <v>37</v>
      </c>
      <c r="B3247" s="8">
        <v>6.8</v>
      </c>
    </row>
    <row r="3248" spans="1:2" x14ac:dyDescent="0.3">
      <c r="A3248" s="9" t="s">
        <v>12700</v>
      </c>
      <c r="B3248" s="10">
        <v>7.7</v>
      </c>
    </row>
    <row r="3249" spans="1:2" x14ac:dyDescent="0.3">
      <c r="A3249" s="7" t="s">
        <v>37</v>
      </c>
      <c r="B3249" s="8">
        <v>6.5</v>
      </c>
    </row>
    <row r="3250" spans="1:2" x14ac:dyDescent="0.3">
      <c r="A3250" s="9" t="s">
        <v>7241</v>
      </c>
      <c r="B3250" s="10">
        <v>7.3</v>
      </c>
    </row>
    <row r="3251" spans="1:2" x14ac:dyDescent="0.3">
      <c r="A3251" s="7" t="s">
        <v>37</v>
      </c>
      <c r="B3251" s="8">
        <v>5.9</v>
      </c>
    </row>
    <row r="3252" spans="1:2" x14ac:dyDescent="0.3">
      <c r="A3252" s="9" t="s">
        <v>37</v>
      </c>
      <c r="B3252" s="10">
        <v>8.6999999999999993</v>
      </c>
    </row>
    <row r="3253" spans="1:2" x14ac:dyDescent="0.3">
      <c r="A3253" s="7" t="s">
        <v>37</v>
      </c>
      <c r="B3253" s="8">
        <v>5.8</v>
      </c>
    </row>
    <row r="3254" spans="1:2" x14ac:dyDescent="0.3">
      <c r="A3254" s="9" t="s">
        <v>37</v>
      </c>
      <c r="B3254" s="10">
        <v>6.1</v>
      </c>
    </row>
    <row r="3255" spans="1:2" x14ac:dyDescent="0.3">
      <c r="A3255" s="7" t="s">
        <v>37</v>
      </c>
      <c r="B3255" s="8">
        <v>7.6</v>
      </c>
    </row>
    <row r="3256" spans="1:2" x14ac:dyDescent="0.3">
      <c r="A3256" s="9" t="s">
        <v>5611</v>
      </c>
      <c r="B3256" s="10">
        <v>7.2</v>
      </c>
    </row>
    <row r="3257" spans="1:2" x14ac:dyDescent="0.3">
      <c r="A3257" s="7" t="s">
        <v>5641</v>
      </c>
      <c r="B3257" s="8">
        <v>6.5</v>
      </c>
    </row>
    <row r="3258" spans="1:2" x14ac:dyDescent="0.3">
      <c r="A3258" s="9" t="s">
        <v>37</v>
      </c>
      <c r="B3258" s="10">
        <v>7.3</v>
      </c>
    </row>
    <row r="3259" spans="1:2" x14ac:dyDescent="0.3">
      <c r="A3259" s="7" t="s">
        <v>37</v>
      </c>
      <c r="B3259" s="8">
        <v>6.2</v>
      </c>
    </row>
    <row r="3260" spans="1:2" x14ac:dyDescent="0.3">
      <c r="A3260" s="9" t="s">
        <v>37</v>
      </c>
      <c r="B3260" s="10">
        <v>5</v>
      </c>
    </row>
    <row r="3261" spans="1:2" x14ac:dyDescent="0.3">
      <c r="A3261" s="7" t="s">
        <v>37</v>
      </c>
      <c r="B3261" s="8">
        <v>7.8</v>
      </c>
    </row>
    <row r="3262" spans="1:2" x14ac:dyDescent="0.3">
      <c r="A3262" s="9" t="s">
        <v>37</v>
      </c>
      <c r="B3262" s="10">
        <v>8.1</v>
      </c>
    </row>
    <row r="3263" spans="1:2" x14ac:dyDescent="0.3">
      <c r="A3263" s="7" t="s">
        <v>37</v>
      </c>
      <c r="B3263" s="8">
        <v>6.7</v>
      </c>
    </row>
    <row r="3264" spans="1:2" x14ac:dyDescent="0.3">
      <c r="A3264" s="9" t="s">
        <v>37</v>
      </c>
      <c r="B3264" s="10">
        <v>7.1</v>
      </c>
    </row>
    <row r="3265" spans="1:2" x14ac:dyDescent="0.3">
      <c r="A3265" s="7" t="s">
        <v>37</v>
      </c>
      <c r="B3265" s="8">
        <v>5.6</v>
      </c>
    </row>
    <row r="3266" spans="1:2" x14ac:dyDescent="0.3">
      <c r="A3266" s="9" t="s">
        <v>37</v>
      </c>
      <c r="B3266" s="10">
        <v>7.6</v>
      </c>
    </row>
    <row r="3267" spans="1:2" x14ac:dyDescent="0.3">
      <c r="A3267" s="7" t="s">
        <v>37</v>
      </c>
      <c r="B3267" s="8">
        <v>4.5999999999999996</v>
      </c>
    </row>
    <row r="3268" spans="1:2" x14ac:dyDescent="0.3">
      <c r="A3268" s="9" t="s">
        <v>37</v>
      </c>
      <c r="B3268" s="10">
        <v>7.1</v>
      </c>
    </row>
    <row r="3269" spans="1:2" x14ac:dyDescent="0.3">
      <c r="A3269" s="7" t="s">
        <v>37</v>
      </c>
      <c r="B3269" s="8">
        <v>7.3</v>
      </c>
    </row>
    <row r="3270" spans="1:2" x14ac:dyDescent="0.3">
      <c r="A3270" s="9" t="s">
        <v>37</v>
      </c>
      <c r="B3270" s="10">
        <v>4</v>
      </c>
    </row>
    <row r="3271" spans="1:2" x14ac:dyDescent="0.3">
      <c r="A3271" s="7" t="s">
        <v>37</v>
      </c>
      <c r="B3271" s="8">
        <v>8</v>
      </c>
    </row>
    <row r="3272" spans="1:2" x14ac:dyDescent="0.3">
      <c r="A3272" s="9" t="s">
        <v>37</v>
      </c>
      <c r="B3272" s="10">
        <v>6.7</v>
      </c>
    </row>
    <row r="3273" spans="1:2" x14ac:dyDescent="0.3">
      <c r="A3273" s="7" t="s">
        <v>37</v>
      </c>
      <c r="B3273" s="8">
        <v>4.5999999999999996</v>
      </c>
    </row>
    <row r="3274" spans="1:2" x14ac:dyDescent="0.3">
      <c r="A3274" s="9" t="s">
        <v>37</v>
      </c>
      <c r="B3274" s="10">
        <v>4</v>
      </c>
    </row>
    <row r="3275" spans="1:2" x14ac:dyDescent="0.3">
      <c r="A3275" s="7" t="s">
        <v>37</v>
      </c>
      <c r="B3275" s="8">
        <v>7</v>
      </c>
    </row>
    <row r="3276" spans="1:2" x14ac:dyDescent="0.3">
      <c r="A3276" s="9" t="s">
        <v>37</v>
      </c>
      <c r="B3276" s="10">
        <v>5.9</v>
      </c>
    </row>
    <row r="3277" spans="1:2" x14ac:dyDescent="0.3">
      <c r="A3277" s="7" t="s">
        <v>2778</v>
      </c>
      <c r="B3277" s="8">
        <v>7.5</v>
      </c>
    </row>
    <row r="3278" spans="1:2" x14ac:dyDescent="0.3">
      <c r="A3278" s="9" t="s">
        <v>37</v>
      </c>
      <c r="B3278" s="10">
        <v>4.7</v>
      </c>
    </row>
    <row r="3279" spans="1:2" x14ac:dyDescent="0.3">
      <c r="A3279" s="7" t="s">
        <v>37</v>
      </c>
      <c r="B3279" s="8">
        <v>6.7</v>
      </c>
    </row>
    <row r="3280" spans="1:2" x14ac:dyDescent="0.3">
      <c r="A3280" s="9" t="s">
        <v>37</v>
      </c>
      <c r="B3280" s="10">
        <v>6.7</v>
      </c>
    </row>
    <row r="3281" spans="1:2" x14ac:dyDescent="0.3">
      <c r="A3281" s="7" t="s">
        <v>37</v>
      </c>
      <c r="B3281" s="8">
        <v>7.1</v>
      </c>
    </row>
    <row r="3282" spans="1:2" x14ac:dyDescent="0.3">
      <c r="A3282" s="9" t="s">
        <v>37</v>
      </c>
      <c r="B3282" s="10">
        <v>2.7</v>
      </c>
    </row>
    <row r="3283" spans="1:2" x14ac:dyDescent="0.3">
      <c r="A3283" s="7" t="s">
        <v>37</v>
      </c>
      <c r="B3283" s="8">
        <v>7.3</v>
      </c>
    </row>
    <row r="3284" spans="1:2" x14ac:dyDescent="0.3">
      <c r="A3284" s="9" t="s">
        <v>37</v>
      </c>
      <c r="B3284" s="10">
        <v>7.6</v>
      </c>
    </row>
    <row r="3285" spans="1:2" x14ac:dyDescent="0.3">
      <c r="A3285" s="7" t="s">
        <v>37</v>
      </c>
      <c r="B3285" s="8">
        <v>5.8</v>
      </c>
    </row>
    <row r="3286" spans="1:2" x14ac:dyDescent="0.3">
      <c r="A3286" s="9" t="s">
        <v>37</v>
      </c>
      <c r="B3286" s="10">
        <v>6.5</v>
      </c>
    </row>
    <row r="3287" spans="1:2" x14ac:dyDescent="0.3">
      <c r="A3287" s="7" t="s">
        <v>37</v>
      </c>
      <c r="B3287" s="8">
        <v>6.6</v>
      </c>
    </row>
    <row r="3288" spans="1:2" x14ac:dyDescent="0.3">
      <c r="A3288" s="9" t="s">
        <v>37</v>
      </c>
      <c r="B3288" s="10">
        <v>6.9</v>
      </c>
    </row>
    <row r="3289" spans="1:2" x14ac:dyDescent="0.3">
      <c r="A3289" s="7" t="s">
        <v>13916</v>
      </c>
      <c r="B3289" s="8">
        <v>8.5</v>
      </c>
    </row>
    <row r="3290" spans="1:2" x14ac:dyDescent="0.3">
      <c r="A3290" s="9" t="s">
        <v>37</v>
      </c>
      <c r="B3290" s="10">
        <v>4.8</v>
      </c>
    </row>
    <row r="3291" spans="1:2" x14ac:dyDescent="0.3">
      <c r="A3291" s="7" t="s">
        <v>37</v>
      </c>
      <c r="B3291" s="8">
        <v>7</v>
      </c>
    </row>
    <row r="3292" spans="1:2" x14ac:dyDescent="0.3">
      <c r="A3292" s="9" t="s">
        <v>37</v>
      </c>
      <c r="B3292" s="10">
        <v>5.4</v>
      </c>
    </row>
    <row r="3293" spans="1:2" x14ac:dyDescent="0.3">
      <c r="A3293" s="7" t="s">
        <v>37</v>
      </c>
      <c r="B3293" s="8">
        <v>6.9</v>
      </c>
    </row>
    <row r="3294" spans="1:2" x14ac:dyDescent="0.3">
      <c r="A3294" s="9" t="s">
        <v>37</v>
      </c>
      <c r="B3294" s="10">
        <v>6.6</v>
      </c>
    </row>
    <row r="3295" spans="1:2" x14ac:dyDescent="0.3">
      <c r="A3295" s="7" t="s">
        <v>37</v>
      </c>
      <c r="B3295" s="8">
        <v>5.9</v>
      </c>
    </row>
    <row r="3296" spans="1:2" x14ac:dyDescent="0.3">
      <c r="A3296" s="9" t="s">
        <v>37</v>
      </c>
      <c r="B3296" s="10">
        <v>6.3</v>
      </c>
    </row>
    <row r="3297" spans="1:2" x14ac:dyDescent="0.3">
      <c r="A3297" s="7" t="s">
        <v>37</v>
      </c>
      <c r="B3297" s="8">
        <v>6.3</v>
      </c>
    </row>
    <row r="3298" spans="1:2" x14ac:dyDescent="0.3">
      <c r="A3298" s="9" t="s">
        <v>8731</v>
      </c>
      <c r="B3298" s="10">
        <v>7.7</v>
      </c>
    </row>
    <row r="3299" spans="1:2" x14ac:dyDescent="0.3">
      <c r="A3299" s="7" t="s">
        <v>37</v>
      </c>
      <c r="B3299" s="8">
        <v>7</v>
      </c>
    </row>
    <row r="3300" spans="1:2" x14ac:dyDescent="0.3">
      <c r="A3300" s="9" t="s">
        <v>37</v>
      </c>
      <c r="B3300" s="10">
        <v>6.3</v>
      </c>
    </row>
    <row r="3301" spans="1:2" x14ac:dyDescent="0.3">
      <c r="A3301" s="7" t="s">
        <v>37</v>
      </c>
      <c r="B3301" s="8">
        <v>5.9</v>
      </c>
    </row>
    <row r="3302" spans="1:2" x14ac:dyDescent="0.3">
      <c r="A3302" s="9" t="s">
        <v>37</v>
      </c>
      <c r="B3302" s="10">
        <v>6.2</v>
      </c>
    </row>
    <row r="3303" spans="1:2" x14ac:dyDescent="0.3">
      <c r="A3303" s="7" t="s">
        <v>2778</v>
      </c>
      <c r="B3303" s="8">
        <v>7.7</v>
      </c>
    </row>
    <row r="3304" spans="1:2" x14ac:dyDescent="0.3">
      <c r="A3304" s="9" t="s">
        <v>37</v>
      </c>
      <c r="B3304" s="10">
        <v>6.5</v>
      </c>
    </row>
    <row r="3305" spans="1:2" x14ac:dyDescent="0.3">
      <c r="A3305" s="7" t="s">
        <v>37</v>
      </c>
      <c r="B3305" s="8">
        <v>5.8</v>
      </c>
    </row>
    <row r="3306" spans="1:2" x14ac:dyDescent="0.3">
      <c r="A3306" s="9" t="s">
        <v>14503</v>
      </c>
      <c r="B3306" s="10">
        <v>6.1</v>
      </c>
    </row>
    <row r="3307" spans="1:2" x14ac:dyDescent="0.3">
      <c r="A3307" s="7" t="s">
        <v>37</v>
      </c>
      <c r="B3307" s="8">
        <v>5.2</v>
      </c>
    </row>
    <row r="3308" spans="1:2" x14ac:dyDescent="0.3">
      <c r="A3308" s="9" t="s">
        <v>37</v>
      </c>
      <c r="B3308" s="10">
        <v>8.1999999999999993</v>
      </c>
    </row>
    <row r="3309" spans="1:2" x14ac:dyDescent="0.3">
      <c r="A3309" s="7" t="s">
        <v>37</v>
      </c>
      <c r="B3309" s="8">
        <v>6</v>
      </c>
    </row>
    <row r="3310" spans="1:2" x14ac:dyDescent="0.3">
      <c r="A3310" s="9" t="s">
        <v>37</v>
      </c>
      <c r="B3310" s="10">
        <v>6.8</v>
      </c>
    </row>
    <row r="3311" spans="1:2" x14ac:dyDescent="0.3">
      <c r="A3311" s="7" t="s">
        <v>37</v>
      </c>
      <c r="B3311" s="8">
        <v>7</v>
      </c>
    </row>
    <row r="3312" spans="1:2" x14ac:dyDescent="0.3">
      <c r="A3312" s="9" t="s">
        <v>37</v>
      </c>
      <c r="B3312" s="10">
        <v>6.8</v>
      </c>
    </row>
    <row r="3313" spans="1:2" x14ac:dyDescent="0.3">
      <c r="A3313" s="7" t="s">
        <v>37</v>
      </c>
      <c r="B3313" s="8">
        <v>7.1</v>
      </c>
    </row>
    <row r="3314" spans="1:2" x14ac:dyDescent="0.3">
      <c r="A3314" s="9" t="s">
        <v>37</v>
      </c>
      <c r="B3314" s="10">
        <v>6.9</v>
      </c>
    </row>
    <row r="3315" spans="1:2" x14ac:dyDescent="0.3">
      <c r="A3315" s="7" t="s">
        <v>37</v>
      </c>
      <c r="B3315" s="8">
        <v>6.9</v>
      </c>
    </row>
    <row r="3316" spans="1:2" x14ac:dyDescent="0.3">
      <c r="A3316" s="9" t="s">
        <v>37</v>
      </c>
      <c r="B3316" s="10">
        <v>7.2</v>
      </c>
    </row>
    <row r="3317" spans="1:2" x14ac:dyDescent="0.3">
      <c r="A3317" s="7" t="s">
        <v>37</v>
      </c>
      <c r="B3317" s="8">
        <v>7.8</v>
      </c>
    </row>
    <row r="3318" spans="1:2" x14ac:dyDescent="0.3">
      <c r="A3318" s="9" t="s">
        <v>37</v>
      </c>
      <c r="B3318" s="10">
        <v>7.3</v>
      </c>
    </row>
    <row r="3319" spans="1:2" x14ac:dyDescent="0.3">
      <c r="A3319" s="7" t="s">
        <v>37</v>
      </c>
      <c r="B3319" s="8">
        <v>7.5</v>
      </c>
    </row>
    <row r="3320" spans="1:2" x14ac:dyDescent="0.3">
      <c r="A3320" s="9" t="s">
        <v>37</v>
      </c>
      <c r="B3320" s="10">
        <v>6</v>
      </c>
    </row>
    <row r="3321" spans="1:2" x14ac:dyDescent="0.3">
      <c r="A3321" s="7" t="s">
        <v>37</v>
      </c>
      <c r="B3321" s="8">
        <v>6.8</v>
      </c>
    </row>
    <row r="3322" spans="1:2" x14ac:dyDescent="0.3">
      <c r="A3322" s="9" t="s">
        <v>37</v>
      </c>
      <c r="B3322" s="10">
        <v>3.9</v>
      </c>
    </row>
    <row r="3323" spans="1:2" x14ac:dyDescent="0.3">
      <c r="A3323" s="7" t="s">
        <v>37</v>
      </c>
      <c r="B3323" s="8">
        <v>6.1</v>
      </c>
    </row>
    <row r="3324" spans="1:2" x14ac:dyDescent="0.3">
      <c r="A3324" s="9" t="s">
        <v>37</v>
      </c>
      <c r="B3324" s="10">
        <v>7.5</v>
      </c>
    </row>
    <row r="3325" spans="1:2" x14ac:dyDescent="0.3">
      <c r="A3325" s="7" t="s">
        <v>2778</v>
      </c>
      <c r="B3325" s="8">
        <v>8.1999999999999993</v>
      </c>
    </row>
    <row r="3326" spans="1:2" x14ac:dyDescent="0.3">
      <c r="A3326" s="9" t="s">
        <v>37</v>
      </c>
      <c r="B3326" s="10">
        <v>7.8</v>
      </c>
    </row>
    <row r="3327" spans="1:2" x14ac:dyDescent="0.3">
      <c r="A3327" s="7" t="s">
        <v>37</v>
      </c>
      <c r="B3327" s="8">
        <v>5.2</v>
      </c>
    </row>
    <row r="3328" spans="1:2" x14ac:dyDescent="0.3">
      <c r="A3328" s="9" t="s">
        <v>2778</v>
      </c>
      <c r="B3328" s="10">
        <v>6.8</v>
      </c>
    </row>
    <row r="3329" spans="1:2" x14ac:dyDescent="0.3">
      <c r="A3329" s="7" t="s">
        <v>17494</v>
      </c>
      <c r="B3329" s="8">
        <v>7</v>
      </c>
    </row>
    <row r="3330" spans="1:2" x14ac:dyDescent="0.3">
      <c r="A3330" s="9" t="s">
        <v>37</v>
      </c>
      <c r="B3330" s="10">
        <v>6.5</v>
      </c>
    </row>
    <row r="3331" spans="1:2" x14ac:dyDescent="0.3">
      <c r="A3331" s="7" t="s">
        <v>37</v>
      </c>
      <c r="B3331" s="8">
        <v>6.4</v>
      </c>
    </row>
    <row r="3332" spans="1:2" x14ac:dyDescent="0.3">
      <c r="A3332" s="9" t="s">
        <v>37</v>
      </c>
      <c r="B3332" s="10">
        <v>5.3</v>
      </c>
    </row>
    <row r="3333" spans="1:2" x14ac:dyDescent="0.3">
      <c r="A3333" s="7" t="s">
        <v>37</v>
      </c>
      <c r="B3333" s="8">
        <v>4.7</v>
      </c>
    </row>
    <row r="3334" spans="1:2" x14ac:dyDescent="0.3">
      <c r="A3334" s="9" t="s">
        <v>37</v>
      </c>
      <c r="B3334" s="10">
        <v>7</v>
      </c>
    </row>
    <row r="3335" spans="1:2" x14ac:dyDescent="0.3">
      <c r="A3335" s="7" t="s">
        <v>1464</v>
      </c>
      <c r="B3335" s="8">
        <v>7.6</v>
      </c>
    </row>
    <row r="3336" spans="1:2" x14ac:dyDescent="0.3">
      <c r="A3336" s="9" t="s">
        <v>37</v>
      </c>
      <c r="B3336" s="10">
        <v>7.1</v>
      </c>
    </row>
    <row r="3337" spans="1:2" x14ac:dyDescent="0.3">
      <c r="A3337" s="7" t="s">
        <v>37</v>
      </c>
      <c r="B3337" s="8">
        <v>6.5</v>
      </c>
    </row>
    <row r="3338" spans="1:2" x14ac:dyDescent="0.3">
      <c r="A3338" s="9" t="s">
        <v>37</v>
      </c>
      <c r="B3338" s="10">
        <v>8.5</v>
      </c>
    </row>
    <row r="3339" spans="1:2" x14ac:dyDescent="0.3">
      <c r="A3339" s="7" t="s">
        <v>14503</v>
      </c>
      <c r="B3339" s="8">
        <v>8.6999999999999993</v>
      </c>
    </row>
    <row r="3340" spans="1:2" x14ac:dyDescent="0.3">
      <c r="A3340" s="9" t="s">
        <v>37</v>
      </c>
      <c r="B3340" s="10">
        <v>7.1</v>
      </c>
    </row>
    <row r="3341" spans="1:2" x14ac:dyDescent="0.3">
      <c r="A3341" s="7" t="s">
        <v>15778</v>
      </c>
      <c r="B3341" s="8">
        <v>8.3000000000000007</v>
      </c>
    </row>
    <row r="3342" spans="1:2" x14ac:dyDescent="0.3">
      <c r="A3342" s="9" t="s">
        <v>37</v>
      </c>
      <c r="B3342" s="10">
        <v>7.4</v>
      </c>
    </row>
    <row r="3343" spans="1:2" x14ac:dyDescent="0.3">
      <c r="A3343" s="7" t="s">
        <v>37</v>
      </c>
      <c r="B3343" s="8">
        <v>6.4</v>
      </c>
    </row>
    <row r="3344" spans="1:2" x14ac:dyDescent="0.3">
      <c r="A3344" s="9" t="s">
        <v>2778</v>
      </c>
      <c r="B3344" s="10">
        <v>7.5</v>
      </c>
    </row>
    <row r="3345" spans="1:2" x14ac:dyDescent="0.3">
      <c r="A3345" s="7" t="s">
        <v>37</v>
      </c>
      <c r="B3345" s="8">
        <v>7.2</v>
      </c>
    </row>
    <row r="3346" spans="1:2" x14ac:dyDescent="0.3">
      <c r="A3346" s="9" t="s">
        <v>37</v>
      </c>
      <c r="B3346" s="10">
        <v>7.6</v>
      </c>
    </row>
    <row r="3347" spans="1:2" x14ac:dyDescent="0.3">
      <c r="A3347" s="7" t="s">
        <v>37</v>
      </c>
      <c r="B3347" s="8">
        <v>7.8</v>
      </c>
    </row>
    <row r="3348" spans="1:2" x14ac:dyDescent="0.3">
      <c r="A3348" s="9" t="s">
        <v>37</v>
      </c>
      <c r="B3348" s="10">
        <v>8.1999999999999993</v>
      </c>
    </row>
    <row r="3349" spans="1:2" x14ac:dyDescent="0.3">
      <c r="A3349" s="7" t="s">
        <v>37</v>
      </c>
      <c r="B3349" s="8">
        <v>6.6</v>
      </c>
    </row>
    <row r="3350" spans="1:2" x14ac:dyDescent="0.3">
      <c r="A3350" s="9" t="s">
        <v>37</v>
      </c>
      <c r="B3350" s="10">
        <v>5.7</v>
      </c>
    </row>
    <row r="3351" spans="1:2" x14ac:dyDescent="0.3">
      <c r="A3351" s="7" t="s">
        <v>37</v>
      </c>
      <c r="B3351" s="8">
        <v>7.4</v>
      </c>
    </row>
    <row r="3352" spans="1:2" x14ac:dyDescent="0.3">
      <c r="A3352" s="9" t="s">
        <v>37</v>
      </c>
      <c r="B3352" s="10">
        <v>8</v>
      </c>
    </row>
    <row r="3353" spans="1:2" x14ac:dyDescent="0.3">
      <c r="A3353" s="7" t="s">
        <v>37</v>
      </c>
      <c r="B3353" s="8">
        <v>5.4</v>
      </c>
    </row>
    <row r="3354" spans="1:2" x14ac:dyDescent="0.3">
      <c r="A3354" s="9" t="s">
        <v>37</v>
      </c>
      <c r="B3354" s="10">
        <v>7.4</v>
      </c>
    </row>
    <row r="3355" spans="1:2" x14ac:dyDescent="0.3">
      <c r="A3355" s="7" t="s">
        <v>37</v>
      </c>
      <c r="B3355" s="8">
        <v>5.7</v>
      </c>
    </row>
    <row r="3356" spans="1:2" x14ac:dyDescent="0.3">
      <c r="A3356" s="9" t="s">
        <v>37</v>
      </c>
      <c r="B3356" s="10">
        <v>6.8</v>
      </c>
    </row>
    <row r="3357" spans="1:2" x14ac:dyDescent="0.3">
      <c r="A3357" s="7" t="s">
        <v>37</v>
      </c>
      <c r="B3357" s="8">
        <v>5.4</v>
      </c>
    </row>
    <row r="3358" spans="1:2" x14ac:dyDescent="0.3">
      <c r="A3358" s="9" t="s">
        <v>37</v>
      </c>
      <c r="B3358" s="10">
        <v>5.0999999999999996</v>
      </c>
    </row>
    <row r="3359" spans="1:2" x14ac:dyDescent="0.3">
      <c r="A3359" s="7" t="s">
        <v>37</v>
      </c>
      <c r="B3359" s="8">
        <v>5.9</v>
      </c>
    </row>
    <row r="3360" spans="1:2" x14ac:dyDescent="0.3">
      <c r="A3360" s="9" t="s">
        <v>37</v>
      </c>
      <c r="B3360" s="10">
        <v>8.1999999999999993</v>
      </c>
    </row>
    <row r="3361" spans="1:2" x14ac:dyDescent="0.3">
      <c r="A3361" s="7" t="s">
        <v>37</v>
      </c>
      <c r="B3361" s="8">
        <v>5.3</v>
      </c>
    </row>
    <row r="3362" spans="1:2" x14ac:dyDescent="0.3">
      <c r="A3362" s="9" t="s">
        <v>37</v>
      </c>
      <c r="B3362" s="10">
        <v>4.3</v>
      </c>
    </row>
    <row r="3363" spans="1:2" x14ac:dyDescent="0.3">
      <c r="A3363" s="7" t="s">
        <v>37</v>
      </c>
      <c r="B3363" s="8">
        <v>7.2</v>
      </c>
    </row>
    <row r="3364" spans="1:2" x14ac:dyDescent="0.3">
      <c r="A3364" s="9" t="s">
        <v>37</v>
      </c>
      <c r="B3364" s="10">
        <v>5.9</v>
      </c>
    </row>
    <row r="3365" spans="1:2" x14ac:dyDescent="0.3">
      <c r="A3365" s="7" t="s">
        <v>37</v>
      </c>
      <c r="B3365" s="8">
        <v>3</v>
      </c>
    </row>
    <row r="3366" spans="1:2" x14ac:dyDescent="0.3">
      <c r="A3366" s="9" t="s">
        <v>37</v>
      </c>
      <c r="B3366" s="10">
        <v>7.9</v>
      </c>
    </row>
    <row r="3367" spans="1:2" x14ac:dyDescent="0.3">
      <c r="A3367" s="7" t="s">
        <v>37</v>
      </c>
      <c r="B3367" s="8">
        <v>3.2</v>
      </c>
    </row>
    <row r="3368" spans="1:2" x14ac:dyDescent="0.3">
      <c r="A3368" s="9" t="s">
        <v>37</v>
      </c>
      <c r="B3368" s="10">
        <v>6.5</v>
      </c>
    </row>
    <row r="3369" spans="1:2" x14ac:dyDescent="0.3">
      <c r="A3369" s="7" t="s">
        <v>37</v>
      </c>
      <c r="B3369" s="8">
        <v>7</v>
      </c>
    </row>
    <row r="3370" spans="1:2" x14ac:dyDescent="0.3">
      <c r="A3370" s="9" t="s">
        <v>37</v>
      </c>
      <c r="B3370" s="10">
        <v>6.9</v>
      </c>
    </row>
    <row r="3371" spans="1:2" x14ac:dyDescent="0.3">
      <c r="A3371" s="7" t="s">
        <v>37</v>
      </c>
      <c r="B3371" s="8">
        <v>4.4000000000000004</v>
      </c>
    </row>
    <row r="3372" spans="1:2" x14ac:dyDescent="0.3">
      <c r="A3372" s="9" t="s">
        <v>37</v>
      </c>
      <c r="B3372" s="10">
        <v>6</v>
      </c>
    </row>
    <row r="3373" spans="1:2" x14ac:dyDescent="0.3">
      <c r="A3373" s="7" t="s">
        <v>37</v>
      </c>
      <c r="B3373" s="8">
        <v>5.3</v>
      </c>
    </row>
    <row r="3374" spans="1:2" x14ac:dyDescent="0.3">
      <c r="A3374" s="9" t="s">
        <v>37</v>
      </c>
      <c r="B3374" s="10">
        <v>5.3</v>
      </c>
    </row>
    <row r="3375" spans="1:2" x14ac:dyDescent="0.3">
      <c r="A3375" s="7" t="s">
        <v>37</v>
      </c>
      <c r="B3375" s="8">
        <v>7.1</v>
      </c>
    </row>
    <row r="3376" spans="1:2" x14ac:dyDescent="0.3">
      <c r="A3376" s="9" t="s">
        <v>37</v>
      </c>
      <c r="B3376" s="10">
        <v>5.4</v>
      </c>
    </row>
    <row r="3377" spans="1:2" x14ac:dyDescent="0.3">
      <c r="A3377" s="7" t="s">
        <v>37</v>
      </c>
      <c r="B3377" s="8">
        <v>6.9</v>
      </c>
    </row>
    <row r="3378" spans="1:2" x14ac:dyDescent="0.3">
      <c r="A3378" s="9" t="s">
        <v>19421</v>
      </c>
      <c r="B3378" s="10">
        <v>7.3</v>
      </c>
    </row>
    <row r="3379" spans="1:2" x14ac:dyDescent="0.3">
      <c r="A3379" s="7" t="s">
        <v>37</v>
      </c>
      <c r="B3379" s="8">
        <v>7.8</v>
      </c>
    </row>
    <row r="3380" spans="1:2" x14ac:dyDescent="0.3">
      <c r="A3380" s="9" t="s">
        <v>37</v>
      </c>
      <c r="B3380" s="10">
        <v>6.6</v>
      </c>
    </row>
    <row r="3381" spans="1:2" x14ac:dyDescent="0.3">
      <c r="A3381" s="7" t="s">
        <v>37</v>
      </c>
      <c r="B3381" s="8">
        <v>5.4</v>
      </c>
    </row>
    <row r="3382" spans="1:2" x14ac:dyDescent="0.3">
      <c r="A3382" s="9" t="s">
        <v>12700</v>
      </c>
      <c r="B3382" s="10">
        <v>8.4</v>
      </c>
    </row>
    <row r="3383" spans="1:2" x14ac:dyDescent="0.3">
      <c r="A3383" s="7" t="s">
        <v>37</v>
      </c>
      <c r="B3383" s="8">
        <v>6.3</v>
      </c>
    </row>
    <row r="3384" spans="1:2" x14ac:dyDescent="0.3">
      <c r="A3384" s="9" t="s">
        <v>37</v>
      </c>
      <c r="B3384" s="10">
        <v>6.1</v>
      </c>
    </row>
    <row r="3385" spans="1:2" x14ac:dyDescent="0.3">
      <c r="A3385" s="7" t="s">
        <v>37</v>
      </c>
      <c r="B3385" s="8">
        <v>5</v>
      </c>
    </row>
    <row r="3386" spans="1:2" x14ac:dyDescent="0.3">
      <c r="A3386" s="9" t="s">
        <v>37</v>
      </c>
      <c r="B3386" s="10">
        <v>5.3</v>
      </c>
    </row>
    <row r="3387" spans="1:2" x14ac:dyDescent="0.3">
      <c r="A3387" s="7" t="s">
        <v>37</v>
      </c>
      <c r="B3387" s="8">
        <v>5.3</v>
      </c>
    </row>
    <row r="3388" spans="1:2" x14ac:dyDescent="0.3">
      <c r="A3388" s="9" t="s">
        <v>8731</v>
      </c>
      <c r="B3388" s="10">
        <v>7.4</v>
      </c>
    </row>
    <row r="3389" spans="1:2" x14ac:dyDescent="0.3">
      <c r="A3389" s="7" t="s">
        <v>37</v>
      </c>
      <c r="B3389" s="8">
        <v>5.9</v>
      </c>
    </row>
    <row r="3390" spans="1:2" x14ac:dyDescent="0.3">
      <c r="A3390" s="9" t="s">
        <v>37</v>
      </c>
      <c r="B3390" s="10">
        <v>4.0999999999999996</v>
      </c>
    </row>
    <row r="3391" spans="1:2" x14ac:dyDescent="0.3">
      <c r="A3391" s="7" t="s">
        <v>37</v>
      </c>
      <c r="B3391" s="8">
        <v>6.7</v>
      </c>
    </row>
    <row r="3392" spans="1:2" x14ac:dyDescent="0.3">
      <c r="A3392" s="9" t="s">
        <v>37</v>
      </c>
      <c r="B3392" s="10">
        <v>5.8</v>
      </c>
    </row>
    <row r="3393" spans="1:2" x14ac:dyDescent="0.3">
      <c r="A3393" s="7" t="s">
        <v>37</v>
      </c>
      <c r="B3393" s="8">
        <v>5.9</v>
      </c>
    </row>
    <row r="3394" spans="1:2" x14ac:dyDescent="0.3">
      <c r="A3394" s="9" t="s">
        <v>14503</v>
      </c>
      <c r="B3394" s="10">
        <v>8</v>
      </c>
    </row>
    <row r="3395" spans="1:2" x14ac:dyDescent="0.3">
      <c r="A3395" s="7" t="s">
        <v>37</v>
      </c>
      <c r="B3395" s="8">
        <v>6.5</v>
      </c>
    </row>
    <row r="3396" spans="1:2" x14ac:dyDescent="0.3">
      <c r="A3396" s="9" t="s">
        <v>37</v>
      </c>
      <c r="B3396" s="10">
        <v>6.4</v>
      </c>
    </row>
    <row r="3397" spans="1:2" x14ac:dyDescent="0.3">
      <c r="A3397" s="7" t="s">
        <v>1464</v>
      </c>
      <c r="B3397" s="8">
        <v>6.8</v>
      </c>
    </row>
    <row r="3398" spans="1:2" x14ac:dyDescent="0.3">
      <c r="A3398" s="9" t="s">
        <v>37</v>
      </c>
      <c r="B3398" s="10">
        <v>7.4</v>
      </c>
    </row>
    <row r="3399" spans="1:2" x14ac:dyDescent="0.3">
      <c r="A3399" s="7" t="s">
        <v>37</v>
      </c>
      <c r="B3399" s="8">
        <v>8.3000000000000007</v>
      </c>
    </row>
    <row r="3400" spans="1:2" x14ac:dyDescent="0.3">
      <c r="A3400" s="9" t="s">
        <v>37</v>
      </c>
      <c r="B3400" s="10">
        <v>5.3</v>
      </c>
    </row>
    <row r="3401" spans="1:2" x14ac:dyDescent="0.3">
      <c r="A3401" s="7" t="s">
        <v>37</v>
      </c>
      <c r="B3401" s="8">
        <v>8.1</v>
      </c>
    </row>
    <row r="3402" spans="1:2" x14ac:dyDescent="0.3">
      <c r="A3402" s="9" t="s">
        <v>37</v>
      </c>
      <c r="B3402" s="10">
        <v>8</v>
      </c>
    </row>
    <row r="3403" spans="1:2" x14ac:dyDescent="0.3">
      <c r="A3403" s="7" t="s">
        <v>37</v>
      </c>
      <c r="B3403" s="8">
        <v>5.7</v>
      </c>
    </row>
    <row r="3404" spans="1:2" x14ac:dyDescent="0.3">
      <c r="A3404" s="9" t="s">
        <v>37</v>
      </c>
      <c r="B3404" s="10">
        <v>7.1</v>
      </c>
    </row>
    <row r="3405" spans="1:2" x14ac:dyDescent="0.3">
      <c r="A3405" s="7" t="s">
        <v>37</v>
      </c>
      <c r="B3405" s="8">
        <v>7.8</v>
      </c>
    </row>
    <row r="3406" spans="1:2" x14ac:dyDescent="0.3">
      <c r="A3406" s="9" t="s">
        <v>37</v>
      </c>
      <c r="B3406" s="10">
        <v>5.9</v>
      </c>
    </row>
    <row r="3407" spans="1:2" x14ac:dyDescent="0.3">
      <c r="A3407" s="7" t="s">
        <v>37</v>
      </c>
      <c r="B3407" s="8">
        <v>7.8</v>
      </c>
    </row>
    <row r="3408" spans="1:2" x14ac:dyDescent="0.3">
      <c r="A3408" s="9" t="s">
        <v>37</v>
      </c>
      <c r="B3408" s="10">
        <v>6</v>
      </c>
    </row>
    <row r="3409" spans="1:2" x14ac:dyDescent="0.3">
      <c r="A3409" s="7" t="s">
        <v>2778</v>
      </c>
      <c r="B3409" s="8">
        <v>7.2</v>
      </c>
    </row>
    <row r="3410" spans="1:2" x14ac:dyDescent="0.3">
      <c r="A3410" s="9" t="s">
        <v>37</v>
      </c>
      <c r="B3410" s="10">
        <v>5.0999999999999996</v>
      </c>
    </row>
    <row r="3411" spans="1:2" x14ac:dyDescent="0.3">
      <c r="A3411" s="7" t="s">
        <v>37</v>
      </c>
      <c r="B3411" s="8">
        <v>5.0999999999999996</v>
      </c>
    </row>
    <row r="3412" spans="1:2" x14ac:dyDescent="0.3">
      <c r="A3412" s="9" t="s">
        <v>37</v>
      </c>
      <c r="B3412" s="10">
        <v>6.9</v>
      </c>
    </row>
    <row r="3413" spans="1:2" x14ac:dyDescent="0.3">
      <c r="A3413" s="7" t="s">
        <v>37</v>
      </c>
      <c r="B3413" s="8">
        <v>4.5999999999999996</v>
      </c>
    </row>
    <row r="3414" spans="1:2" x14ac:dyDescent="0.3">
      <c r="A3414" s="9" t="s">
        <v>37</v>
      </c>
      <c r="B3414" s="10">
        <v>6.7</v>
      </c>
    </row>
    <row r="3415" spans="1:2" x14ac:dyDescent="0.3">
      <c r="A3415" s="7" t="s">
        <v>37</v>
      </c>
      <c r="B3415" s="8">
        <v>7.1</v>
      </c>
    </row>
    <row r="3416" spans="1:2" x14ac:dyDescent="0.3">
      <c r="A3416" s="9" t="s">
        <v>37</v>
      </c>
      <c r="B3416" s="10">
        <v>7.6</v>
      </c>
    </row>
    <row r="3417" spans="1:2" x14ac:dyDescent="0.3">
      <c r="A3417" s="7" t="s">
        <v>37</v>
      </c>
      <c r="B3417" s="8">
        <v>8.1</v>
      </c>
    </row>
    <row r="3418" spans="1:2" x14ac:dyDescent="0.3">
      <c r="A3418" s="9" t="s">
        <v>37</v>
      </c>
      <c r="B3418" s="10">
        <v>7</v>
      </c>
    </row>
    <row r="3419" spans="1:2" x14ac:dyDescent="0.3">
      <c r="A3419" s="7" t="s">
        <v>37</v>
      </c>
      <c r="B3419" s="8">
        <v>7.1</v>
      </c>
    </row>
    <row r="3420" spans="1:2" x14ac:dyDescent="0.3">
      <c r="A3420" s="9" t="s">
        <v>37</v>
      </c>
      <c r="B3420" s="10">
        <v>7.6</v>
      </c>
    </row>
    <row r="3421" spans="1:2" x14ac:dyDescent="0.3">
      <c r="A3421" s="7" t="s">
        <v>37</v>
      </c>
      <c r="B3421" s="8">
        <v>7.1</v>
      </c>
    </row>
    <row r="3422" spans="1:2" x14ac:dyDescent="0.3">
      <c r="A3422" s="9" t="s">
        <v>37</v>
      </c>
      <c r="B3422" s="10">
        <v>7.1</v>
      </c>
    </row>
    <row r="3423" spans="1:2" x14ac:dyDescent="0.3">
      <c r="A3423" s="7" t="s">
        <v>37</v>
      </c>
      <c r="B3423" s="8">
        <v>7.7</v>
      </c>
    </row>
    <row r="3424" spans="1:2" x14ac:dyDescent="0.3">
      <c r="A3424" s="9" t="s">
        <v>37</v>
      </c>
      <c r="B3424" s="10">
        <v>7.6</v>
      </c>
    </row>
    <row r="3425" spans="1:2" x14ac:dyDescent="0.3">
      <c r="A3425" s="7" t="s">
        <v>37</v>
      </c>
      <c r="B3425" s="8">
        <v>6.6</v>
      </c>
    </row>
    <row r="3426" spans="1:2" x14ac:dyDescent="0.3">
      <c r="A3426" s="9" t="s">
        <v>37</v>
      </c>
      <c r="B3426" s="10">
        <v>5.7</v>
      </c>
    </row>
    <row r="3427" spans="1:2" x14ac:dyDescent="0.3">
      <c r="A3427" s="7" t="s">
        <v>37</v>
      </c>
      <c r="B3427" s="8">
        <v>7.1</v>
      </c>
    </row>
    <row r="3428" spans="1:2" x14ac:dyDescent="0.3">
      <c r="A3428" s="9" t="s">
        <v>37</v>
      </c>
      <c r="B3428" s="10">
        <v>6.2</v>
      </c>
    </row>
    <row r="3429" spans="1:2" x14ac:dyDescent="0.3">
      <c r="A3429" s="7" t="s">
        <v>8731</v>
      </c>
      <c r="B3429" s="8">
        <v>6.1</v>
      </c>
    </row>
    <row r="3430" spans="1:2" x14ac:dyDescent="0.3">
      <c r="A3430" s="9" t="s">
        <v>2778</v>
      </c>
      <c r="B3430" s="10">
        <v>5.9</v>
      </c>
    </row>
    <row r="3431" spans="1:2" x14ac:dyDescent="0.3">
      <c r="A3431" s="7" t="s">
        <v>37</v>
      </c>
      <c r="B3431" s="8">
        <v>6.8</v>
      </c>
    </row>
    <row r="3432" spans="1:2" x14ac:dyDescent="0.3">
      <c r="A3432" s="9" t="s">
        <v>37</v>
      </c>
      <c r="B3432" s="10">
        <v>6.8</v>
      </c>
    </row>
    <row r="3433" spans="1:2" x14ac:dyDescent="0.3">
      <c r="A3433" s="7" t="s">
        <v>37</v>
      </c>
      <c r="B3433" s="8">
        <v>5.0999999999999996</v>
      </c>
    </row>
    <row r="3434" spans="1:2" x14ac:dyDescent="0.3">
      <c r="A3434" s="9" t="s">
        <v>37</v>
      </c>
      <c r="B3434" s="10">
        <v>7.7</v>
      </c>
    </row>
    <row r="3435" spans="1:2" x14ac:dyDescent="0.3">
      <c r="A3435" s="7" t="s">
        <v>37</v>
      </c>
      <c r="B3435" s="8">
        <v>3.9</v>
      </c>
    </row>
    <row r="3436" spans="1:2" x14ac:dyDescent="0.3">
      <c r="A3436" s="9" t="s">
        <v>37</v>
      </c>
      <c r="B3436" s="10">
        <v>7.8</v>
      </c>
    </row>
    <row r="3437" spans="1:2" x14ac:dyDescent="0.3">
      <c r="A3437" s="7" t="s">
        <v>37</v>
      </c>
      <c r="B3437" s="8">
        <v>5.7</v>
      </c>
    </row>
    <row r="3438" spans="1:2" x14ac:dyDescent="0.3">
      <c r="A3438" s="9" t="s">
        <v>37</v>
      </c>
      <c r="B3438" s="10">
        <v>4.7</v>
      </c>
    </row>
    <row r="3439" spans="1:2" x14ac:dyDescent="0.3">
      <c r="A3439" s="7" t="s">
        <v>37</v>
      </c>
      <c r="B3439" s="8">
        <v>5.9</v>
      </c>
    </row>
    <row r="3440" spans="1:2" x14ac:dyDescent="0.3">
      <c r="A3440" s="9" t="s">
        <v>37</v>
      </c>
      <c r="B3440" s="10">
        <v>5.9</v>
      </c>
    </row>
    <row r="3441" spans="1:2" x14ac:dyDescent="0.3">
      <c r="A3441" s="7" t="s">
        <v>37</v>
      </c>
      <c r="B3441" s="8">
        <v>8.1</v>
      </c>
    </row>
    <row r="3442" spans="1:2" x14ac:dyDescent="0.3">
      <c r="A3442" s="9" t="s">
        <v>17494</v>
      </c>
      <c r="B3442" s="10">
        <v>7.6</v>
      </c>
    </row>
    <row r="3443" spans="1:2" x14ac:dyDescent="0.3">
      <c r="A3443" s="7" t="s">
        <v>37</v>
      </c>
      <c r="B3443" s="8">
        <v>7.2</v>
      </c>
    </row>
    <row r="3444" spans="1:2" x14ac:dyDescent="0.3">
      <c r="A3444" s="9" t="s">
        <v>37</v>
      </c>
      <c r="B3444" s="10">
        <v>7.5</v>
      </c>
    </row>
    <row r="3445" spans="1:2" x14ac:dyDescent="0.3">
      <c r="A3445" s="7" t="s">
        <v>37</v>
      </c>
      <c r="B3445" s="8">
        <v>5.0999999999999996</v>
      </c>
    </row>
    <row r="3446" spans="1:2" x14ac:dyDescent="0.3">
      <c r="A3446" s="9" t="s">
        <v>37</v>
      </c>
      <c r="B3446" s="10">
        <v>6.9</v>
      </c>
    </row>
    <row r="3447" spans="1:2" x14ac:dyDescent="0.3">
      <c r="A3447" s="7" t="s">
        <v>37</v>
      </c>
      <c r="B3447" s="8">
        <v>7.6</v>
      </c>
    </row>
    <row r="3448" spans="1:2" x14ac:dyDescent="0.3">
      <c r="A3448" s="9" t="s">
        <v>7241</v>
      </c>
      <c r="B3448" s="10">
        <v>7.6</v>
      </c>
    </row>
    <row r="3449" spans="1:2" x14ac:dyDescent="0.3">
      <c r="A3449" s="7" t="s">
        <v>37</v>
      </c>
      <c r="B3449" s="8">
        <v>7.6</v>
      </c>
    </row>
    <row r="3450" spans="1:2" x14ac:dyDescent="0.3">
      <c r="A3450" s="9" t="s">
        <v>37</v>
      </c>
      <c r="B3450" s="10">
        <v>5.3</v>
      </c>
    </row>
    <row r="3451" spans="1:2" x14ac:dyDescent="0.3">
      <c r="A3451" s="7" t="s">
        <v>8731</v>
      </c>
      <c r="B3451" s="8">
        <v>8.5</v>
      </c>
    </row>
    <row r="3452" spans="1:2" x14ac:dyDescent="0.3">
      <c r="A3452" s="9" t="s">
        <v>37</v>
      </c>
      <c r="B3452" s="10">
        <v>7</v>
      </c>
    </row>
    <row r="3453" spans="1:2" x14ac:dyDescent="0.3">
      <c r="A3453" s="7" t="s">
        <v>1464</v>
      </c>
      <c r="B3453" s="8">
        <v>7.8</v>
      </c>
    </row>
    <row r="3454" spans="1:2" x14ac:dyDescent="0.3">
      <c r="A3454" s="9" t="s">
        <v>37</v>
      </c>
      <c r="B3454" s="10">
        <v>7.2</v>
      </c>
    </row>
    <row r="3455" spans="1:2" x14ac:dyDescent="0.3">
      <c r="A3455" s="7" t="s">
        <v>37</v>
      </c>
      <c r="B3455" s="8">
        <v>8</v>
      </c>
    </row>
    <row r="3456" spans="1:2" x14ac:dyDescent="0.3">
      <c r="A3456" s="9" t="s">
        <v>2778</v>
      </c>
      <c r="B3456" s="10">
        <v>8.1</v>
      </c>
    </row>
    <row r="3457" spans="1:2" x14ac:dyDescent="0.3">
      <c r="A3457" s="7" t="s">
        <v>37</v>
      </c>
      <c r="B3457" s="8">
        <v>6.8</v>
      </c>
    </row>
    <row r="3458" spans="1:2" x14ac:dyDescent="0.3">
      <c r="A3458" s="9" t="s">
        <v>37</v>
      </c>
      <c r="B3458" s="10">
        <v>7.2</v>
      </c>
    </row>
    <row r="3459" spans="1:2" x14ac:dyDescent="0.3">
      <c r="A3459" s="7" t="s">
        <v>37</v>
      </c>
      <c r="B3459" s="8">
        <v>7.4</v>
      </c>
    </row>
    <row r="3460" spans="1:2" x14ac:dyDescent="0.3">
      <c r="A3460" s="9" t="s">
        <v>37</v>
      </c>
      <c r="B3460" s="10">
        <v>6.1</v>
      </c>
    </row>
    <row r="3461" spans="1:2" x14ac:dyDescent="0.3">
      <c r="A3461" s="7" t="s">
        <v>37</v>
      </c>
      <c r="B3461" s="8">
        <v>7</v>
      </c>
    </row>
    <row r="3462" spans="1:2" x14ac:dyDescent="0.3">
      <c r="A3462" s="9" t="s">
        <v>37</v>
      </c>
      <c r="B3462" s="10">
        <v>5.3</v>
      </c>
    </row>
    <row r="3463" spans="1:2" x14ac:dyDescent="0.3">
      <c r="A3463" s="7" t="s">
        <v>37</v>
      </c>
      <c r="B3463" s="8">
        <v>4.7</v>
      </c>
    </row>
    <row r="3464" spans="1:2" x14ac:dyDescent="0.3">
      <c r="A3464" s="9" t="s">
        <v>37</v>
      </c>
      <c r="B3464" s="10">
        <v>5.7</v>
      </c>
    </row>
    <row r="3465" spans="1:2" x14ac:dyDescent="0.3">
      <c r="A3465" s="7" t="s">
        <v>37</v>
      </c>
      <c r="B3465" s="8">
        <v>6.5</v>
      </c>
    </row>
    <row r="3466" spans="1:2" x14ac:dyDescent="0.3">
      <c r="A3466" s="9" t="s">
        <v>11690</v>
      </c>
      <c r="B3466" s="10">
        <v>8</v>
      </c>
    </row>
    <row r="3467" spans="1:2" x14ac:dyDescent="0.3">
      <c r="A3467" s="7" t="s">
        <v>37</v>
      </c>
      <c r="B3467" s="8">
        <v>3.3</v>
      </c>
    </row>
    <row r="3468" spans="1:2" x14ac:dyDescent="0.3">
      <c r="A3468" s="9" t="s">
        <v>37</v>
      </c>
      <c r="B3468" s="10">
        <v>8.3000000000000007</v>
      </c>
    </row>
    <row r="3469" spans="1:2" x14ac:dyDescent="0.3">
      <c r="A3469" s="7" t="s">
        <v>37</v>
      </c>
      <c r="B3469" s="8">
        <v>6.9</v>
      </c>
    </row>
    <row r="3470" spans="1:2" x14ac:dyDescent="0.3">
      <c r="A3470" s="9" t="s">
        <v>37</v>
      </c>
      <c r="B3470" s="10">
        <v>8.1</v>
      </c>
    </row>
    <row r="3471" spans="1:2" x14ac:dyDescent="0.3">
      <c r="A3471" s="7" t="s">
        <v>37</v>
      </c>
      <c r="B3471" s="8">
        <v>6.8</v>
      </c>
    </row>
    <row r="3472" spans="1:2" x14ac:dyDescent="0.3">
      <c r="A3472" s="9" t="s">
        <v>37</v>
      </c>
      <c r="B3472" s="10">
        <v>4.5999999999999996</v>
      </c>
    </row>
    <row r="3473" spans="1:2" x14ac:dyDescent="0.3">
      <c r="A3473" s="7" t="s">
        <v>37</v>
      </c>
      <c r="B3473" s="8">
        <v>7</v>
      </c>
    </row>
    <row r="3474" spans="1:2" x14ac:dyDescent="0.3">
      <c r="A3474" s="9" t="s">
        <v>37</v>
      </c>
      <c r="B3474" s="10">
        <v>6.7</v>
      </c>
    </row>
    <row r="3475" spans="1:2" x14ac:dyDescent="0.3">
      <c r="A3475" s="7" t="s">
        <v>37</v>
      </c>
      <c r="B3475" s="8">
        <v>5.8</v>
      </c>
    </row>
    <row r="3476" spans="1:2" x14ac:dyDescent="0.3">
      <c r="A3476" s="9" t="s">
        <v>37</v>
      </c>
      <c r="B3476" s="10">
        <v>4.5</v>
      </c>
    </row>
    <row r="3477" spans="1:2" x14ac:dyDescent="0.3">
      <c r="A3477" s="7" t="s">
        <v>37</v>
      </c>
      <c r="B3477" s="8">
        <v>6.2</v>
      </c>
    </row>
    <row r="3478" spans="1:2" x14ac:dyDescent="0.3">
      <c r="A3478" s="9" t="s">
        <v>37</v>
      </c>
      <c r="B3478" s="10">
        <v>6.6</v>
      </c>
    </row>
    <row r="3479" spans="1:2" x14ac:dyDescent="0.3">
      <c r="A3479" s="7" t="s">
        <v>37</v>
      </c>
      <c r="B3479" s="8">
        <v>6.6</v>
      </c>
    </row>
    <row r="3480" spans="1:2" x14ac:dyDescent="0.3">
      <c r="A3480" s="9" t="s">
        <v>37</v>
      </c>
      <c r="B3480" s="10">
        <v>7.8</v>
      </c>
    </row>
    <row r="3481" spans="1:2" x14ac:dyDescent="0.3">
      <c r="A3481" s="7" t="s">
        <v>37</v>
      </c>
      <c r="B3481" s="8">
        <v>7.7</v>
      </c>
    </row>
    <row r="3482" spans="1:2" x14ac:dyDescent="0.3">
      <c r="A3482" s="9" t="s">
        <v>37</v>
      </c>
      <c r="B3482" s="10">
        <v>5.7</v>
      </c>
    </row>
    <row r="3483" spans="1:2" x14ac:dyDescent="0.3">
      <c r="A3483" s="7" t="s">
        <v>37</v>
      </c>
      <c r="B3483" s="8">
        <v>7.1</v>
      </c>
    </row>
    <row r="3484" spans="1:2" x14ac:dyDescent="0.3">
      <c r="A3484" s="9" t="s">
        <v>37</v>
      </c>
      <c r="B3484" s="10">
        <v>6.4</v>
      </c>
    </row>
    <row r="3485" spans="1:2" x14ac:dyDescent="0.3">
      <c r="A3485" s="7" t="s">
        <v>37</v>
      </c>
      <c r="B3485" s="8">
        <v>7</v>
      </c>
    </row>
    <row r="3486" spans="1:2" x14ac:dyDescent="0.3">
      <c r="A3486" s="9" t="s">
        <v>1464</v>
      </c>
      <c r="B3486" s="10">
        <v>5.8</v>
      </c>
    </row>
    <row r="3487" spans="1:2" x14ac:dyDescent="0.3">
      <c r="A3487" s="7" t="s">
        <v>37</v>
      </c>
      <c r="B3487" s="8">
        <v>7.8</v>
      </c>
    </row>
    <row r="3488" spans="1:2" x14ac:dyDescent="0.3">
      <c r="A3488" s="9" t="s">
        <v>37</v>
      </c>
      <c r="B3488" s="10">
        <v>7.2</v>
      </c>
    </row>
    <row r="3489" spans="1:2" x14ac:dyDescent="0.3">
      <c r="A3489" s="7" t="s">
        <v>37</v>
      </c>
      <c r="B3489" s="8">
        <v>5.6</v>
      </c>
    </row>
    <row r="3490" spans="1:2" x14ac:dyDescent="0.3">
      <c r="A3490" s="9" t="s">
        <v>2778</v>
      </c>
      <c r="B3490" s="10">
        <v>6.8</v>
      </c>
    </row>
    <row r="3491" spans="1:2" x14ac:dyDescent="0.3">
      <c r="A3491" s="7" t="s">
        <v>37</v>
      </c>
      <c r="B3491" s="8">
        <v>7.3</v>
      </c>
    </row>
    <row r="3492" spans="1:2" x14ac:dyDescent="0.3">
      <c r="A3492" s="9" t="s">
        <v>37</v>
      </c>
      <c r="B3492" s="10">
        <v>7.3</v>
      </c>
    </row>
    <row r="3493" spans="1:2" x14ac:dyDescent="0.3">
      <c r="A3493" s="7" t="s">
        <v>37</v>
      </c>
      <c r="B3493" s="8">
        <v>6.6</v>
      </c>
    </row>
    <row r="3494" spans="1:2" x14ac:dyDescent="0.3">
      <c r="A3494" s="9" t="s">
        <v>20718</v>
      </c>
      <c r="B3494" s="10">
        <v>7.5</v>
      </c>
    </row>
    <row r="3495" spans="1:2" x14ac:dyDescent="0.3">
      <c r="A3495" s="7" t="s">
        <v>8731</v>
      </c>
      <c r="B3495" s="8">
        <v>7.8</v>
      </c>
    </row>
    <row r="3496" spans="1:2" x14ac:dyDescent="0.3">
      <c r="A3496" s="9" t="s">
        <v>37</v>
      </c>
      <c r="B3496" s="10">
        <v>6.7</v>
      </c>
    </row>
    <row r="3497" spans="1:2" x14ac:dyDescent="0.3">
      <c r="A3497" s="7" t="s">
        <v>37</v>
      </c>
      <c r="B3497" s="8">
        <v>7.5</v>
      </c>
    </row>
    <row r="3498" spans="1:2" x14ac:dyDescent="0.3">
      <c r="A3498" s="9" t="s">
        <v>37</v>
      </c>
      <c r="B3498" s="10">
        <v>6.3</v>
      </c>
    </row>
    <row r="3499" spans="1:2" x14ac:dyDescent="0.3">
      <c r="A3499" s="7" t="s">
        <v>37</v>
      </c>
      <c r="B3499" s="8">
        <v>6.3</v>
      </c>
    </row>
    <row r="3500" spans="1:2" x14ac:dyDescent="0.3">
      <c r="A3500" s="9" t="s">
        <v>37</v>
      </c>
      <c r="B3500" s="10">
        <v>6.8</v>
      </c>
    </row>
    <row r="3501" spans="1:2" x14ac:dyDescent="0.3">
      <c r="A3501" s="7" t="s">
        <v>5611</v>
      </c>
      <c r="B3501" s="8">
        <v>7.8</v>
      </c>
    </row>
    <row r="3502" spans="1:2" x14ac:dyDescent="0.3">
      <c r="A3502" s="9" t="s">
        <v>37</v>
      </c>
      <c r="B3502" s="10">
        <v>6.9</v>
      </c>
    </row>
    <row r="3503" spans="1:2" x14ac:dyDescent="0.3">
      <c r="A3503" s="7" t="s">
        <v>37</v>
      </c>
      <c r="B3503" s="8">
        <v>4.3</v>
      </c>
    </row>
    <row r="3504" spans="1:2" x14ac:dyDescent="0.3">
      <c r="A3504" s="9" t="s">
        <v>15950</v>
      </c>
      <c r="B3504" s="10">
        <v>7.2</v>
      </c>
    </row>
    <row r="3505" spans="1:2" x14ac:dyDescent="0.3">
      <c r="A3505" s="7" t="s">
        <v>11690</v>
      </c>
      <c r="B3505" s="8">
        <v>7.3</v>
      </c>
    </row>
    <row r="3506" spans="1:2" x14ac:dyDescent="0.3">
      <c r="A3506" s="9" t="s">
        <v>1464</v>
      </c>
      <c r="B3506" s="10">
        <v>7.2</v>
      </c>
    </row>
    <row r="3507" spans="1:2" x14ac:dyDescent="0.3">
      <c r="A3507" s="7" t="s">
        <v>37</v>
      </c>
      <c r="B3507" s="8">
        <v>5.4</v>
      </c>
    </row>
    <row r="3508" spans="1:2" x14ac:dyDescent="0.3">
      <c r="A3508" s="9" t="s">
        <v>37</v>
      </c>
      <c r="B3508" s="10">
        <v>7.1</v>
      </c>
    </row>
    <row r="3509" spans="1:2" x14ac:dyDescent="0.3">
      <c r="A3509" s="7" t="s">
        <v>37</v>
      </c>
      <c r="B3509" s="8">
        <v>6.8</v>
      </c>
    </row>
    <row r="3510" spans="1:2" x14ac:dyDescent="0.3">
      <c r="A3510" s="9" t="s">
        <v>37</v>
      </c>
      <c r="B3510" s="10">
        <v>7</v>
      </c>
    </row>
    <row r="3511" spans="1:2" x14ac:dyDescent="0.3">
      <c r="A3511" s="7" t="s">
        <v>37</v>
      </c>
      <c r="B3511" s="8">
        <v>7.4</v>
      </c>
    </row>
    <row r="3512" spans="1:2" x14ac:dyDescent="0.3">
      <c r="A3512" s="9" t="s">
        <v>37</v>
      </c>
      <c r="B3512" s="10">
        <v>6.7</v>
      </c>
    </row>
    <row r="3513" spans="1:2" x14ac:dyDescent="0.3">
      <c r="A3513" s="7" t="s">
        <v>37</v>
      </c>
      <c r="B3513" s="8">
        <v>7.2</v>
      </c>
    </row>
    <row r="3514" spans="1:2" x14ac:dyDescent="0.3">
      <c r="A3514" s="9" t="s">
        <v>37</v>
      </c>
      <c r="B3514" s="10">
        <v>7.5</v>
      </c>
    </row>
    <row r="3515" spans="1:2" x14ac:dyDescent="0.3">
      <c r="A3515" s="7" t="s">
        <v>37</v>
      </c>
      <c r="B3515" s="8">
        <v>6.8</v>
      </c>
    </row>
    <row r="3516" spans="1:2" x14ac:dyDescent="0.3">
      <c r="A3516" s="9" t="s">
        <v>2778</v>
      </c>
      <c r="B3516" s="10">
        <v>7.9</v>
      </c>
    </row>
    <row r="3517" spans="1:2" x14ac:dyDescent="0.3">
      <c r="A3517" s="7" t="s">
        <v>37</v>
      </c>
      <c r="B3517" s="8">
        <v>6.7</v>
      </c>
    </row>
    <row r="3518" spans="1:2" x14ac:dyDescent="0.3">
      <c r="A3518" s="9" t="s">
        <v>37</v>
      </c>
      <c r="B3518" s="10">
        <v>5.8</v>
      </c>
    </row>
    <row r="3519" spans="1:2" x14ac:dyDescent="0.3">
      <c r="A3519" s="7" t="s">
        <v>37</v>
      </c>
      <c r="B3519" s="8">
        <v>6.5</v>
      </c>
    </row>
    <row r="3520" spans="1:2" x14ac:dyDescent="0.3">
      <c r="A3520" s="9" t="s">
        <v>37</v>
      </c>
      <c r="B3520" s="10">
        <v>7.2</v>
      </c>
    </row>
    <row r="3521" spans="1:2" x14ac:dyDescent="0.3">
      <c r="A3521" s="7" t="s">
        <v>37</v>
      </c>
      <c r="B3521" s="8">
        <v>6.5</v>
      </c>
    </row>
    <row r="3522" spans="1:2" x14ac:dyDescent="0.3">
      <c r="A3522" s="9" t="s">
        <v>37</v>
      </c>
      <c r="B3522" s="10">
        <v>6.2</v>
      </c>
    </row>
    <row r="3523" spans="1:2" x14ac:dyDescent="0.3">
      <c r="A3523" s="7" t="s">
        <v>37</v>
      </c>
      <c r="B3523" s="8">
        <v>8.6</v>
      </c>
    </row>
    <row r="3524" spans="1:2" x14ac:dyDescent="0.3">
      <c r="A3524" s="9" t="s">
        <v>37</v>
      </c>
      <c r="B3524" s="10">
        <v>6.5</v>
      </c>
    </row>
    <row r="3525" spans="1:2" x14ac:dyDescent="0.3">
      <c r="A3525" s="7" t="s">
        <v>37</v>
      </c>
      <c r="B3525" s="8">
        <v>6.3</v>
      </c>
    </row>
    <row r="3526" spans="1:2" x14ac:dyDescent="0.3">
      <c r="A3526" s="9" t="s">
        <v>37</v>
      </c>
      <c r="B3526" s="10">
        <v>4.3</v>
      </c>
    </row>
    <row r="3527" spans="1:2" x14ac:dyDescent="0.3">
      <c r="A3527" s="7" t="s">
        <v>37</v>
      </c>
      <c r="B3527" s="8">
        <v>6.1</v>
      </c>
    </row>
    <row r="3528" spans="1:2" x14ac:dyDescent="0.3">
      <c r="A3528" s="9" t="s">
        <v>37</v>
      </c>
      <c r="B3528" s="10">
        <v>5.8</v>
      </c>
    </row>
    <row r="3529" spans="1:2" x14ac:dyDescent="0.3">
      <c r="A3529" s="7" t="s">
        <v>37</v>
      </c>
      <c r="B3529" s="8">
        <v>6.7</v>
      </c>
    </row>
    <row r="3530" spans="1:2" x14ac:dyDescent="0.3">
      <c r="A3530" s="9" t="s">
        <v>37</v>
      </c>
      <c r="B3530" s="10">
        <v>6.7</v>
      </c>
    </row>
    <row r="3531" spans="1:2" x14ac:dyDescent="0.3">
      <c r="A3531" s="7" t="s">
        <v>37</v>
      </c>
      <c r="B3531" s="8">
        <v>5.0999999999999996</v>
      </c>
    </row>
    <row r="3532" spans="1:2" x14ac:dyDescent="0.3">
      <c r="A3532" s="9" t="s">
        <v>37</v>
      </c>
      <c r="B3532" s="10">
        <v>7.7</v>
      </c>
    </row>
    <row r="3533" spans="1:2" x14ac:dyDescent="0.3">
      <c r="A3533" s="7" t="s">
        <v>2778</v>
      </c>
      <c r="B3533" s="8">
        <v>6.7</v>
      </c>
    </row>
    <row r="3534" spans="1:2" x14ac:dyDescent="0.3">
      <c r="A3534" s="9" t="s">
        <v>37</v>
      </c>
      <c r="B3534" s="10">
        <v>6.6</v>
      </c>
    </row>
    <row r="3535" spans="1:2" x14ac:dyDescent="0.3">
      <c r="A3535" s="7" t="s">
        <v>37</v>
      </c>
      <c r="B3535" s="8">
        <v>8.1999999999999993</v>
      </c>
    </row>
    <row r="3536" spans="1:2" x14ac:dyDescent="0.3">
      <c r="A3536" s="9" t="s">
        <v>15778</v>
      </c>
      <c r="B3536" s="10">
        <v>8.1</v>
      </c>
    </row>
    <row r="3537" spans="1:2" x14ac:dyDescent="0.3">
      <c r="A3537" s="7" t="s">
        <v>37</v>
      </c>
      <c r="B3537" s="8">
        <v>7.2</v>
      </c>
    </row>
    <row r="3538" spans="1:2" x14ac:dyDescent="0.3">
      <c r="A3538" s="9" t="s">
        <v>21178</v>
      </c>
      <c r="B3538" s="10">
        <v>7.4</v>
      </c>
    </row>
    <row r="3539" spans="1:2" x14ac:dyDescent="0.3">
      <c r="A3539" s="7" t="s">
        <v>37</v>
      </c>
      <c r="B3539" s="8">
        <v>6.5</v>
      </c>
    </row>
    <row r="3540" spans="1:2" x14ac:dyDescent="0.3">
      <c r="A3540" s="9" t="s">
        <v>37</v>
      </c>
      <c r="B3540" s="10">
        <v>5.7</v>
      </c>
    </row>
    <row r="3541" spans="1:2" x14ac:dyDescent="0.3">
      <c r="A3541" s="7" t="s">
        <v>37</v>
      </c>
      <c r="B3541" s="8">
        <v>6.2</v>
      </c>
    </row>
    <row r="3542" spans="1:2" x14ac:dyDescent="0.3">
      <c r="A3542" s="9" t="s">
        <v>37</v>
      </c>
      <c r="B3542" s="10">
        <v>3.3</v>
      </c>
    </row>
    <row r="3543" spans="1:2" x14ac:dyDescent="0.3">
      <c r="A3543" s="7" t="s">
        <v>37</v>
      </c>
      <c r="B3543" s="8">
        <v>6.1</v>
      </c>
    </row>
    <row r="3544" spans="1:2" x14ac:dyDescent="0.3">
      <c r="A3544" s="9" t="s">
        <v>37</v>
      </c>
      <c r="B3544" s="10">
        <v>5.7</v>
      </c>
    </row>
    <row r="3545" spans="1:2" x14ac:dyDescent="0.3">
      <c r="A3545" s="7" t="s">
        <v>37</v>
      </c>
      <c r="B3545" s="8">
        <v>7.2</v>
      </c>
    </row>
    <row r="3546" spans="1:2" x14ac:dyDescent="0.3">
      <c r="A3546" s="9" t="s">
        <v>37</v>
      </c>
      <c r="B3546" s="10">
        <v>7.7</v>
      </c>
    </row>
    <row r="3547" spans="1:2" x14ac:dyDescent="0.3">
      <c r="A3547" s="7" t="s">
        <v>37</v>
      </c>
      <c r="B3547" s="8">
        <v>7.1</v>
      </c>
    </row>
    <row r="3548" spans="1:2" x14ac:dyDescent="0.3">
      <c r="A3548" s="9" t="s">
        <v>2778</v>
      </c>
      <c r="B3548" s="10">
        <v>7</v>
      </c>
    </row>
    <row r="3549" spans="1:2" x14ac:dyDescent="0.3">
      <c r="A3549" s="7" t="s">
        <v>5611</v>
      </c>
      <c r="B3549" s="8">
        <v>7.4</v>
      </c>
    </row>
    <row r="3550" spans="1:2" x14ac:dyDescent="0.3">
      <c r="A3550" s="9" t="s">
        <v>37</v>
      </c>
      <c r="B3550" s="10">
        <v>7.7</v>
      </c>
    </row>
    <row r="3551" spans="1:2" x14ac:dyDescent="0.3">
      <c r="A3551" s="7" t="s">
        <v>37</v>
      </c>
      <c r="B3551" s="8">
        <v>6.6</v>
      </c>
    </row>
    <row r="3552" spans="1:2" x14ac:dyDescent="0.3">
      <c r="A3552" s="9" t="s">
        <v>37</v>
      </c>
      <c r="B3552" s="10">
        <v>6</v>
      </c>
    </row>
    <row r="3553" spans="1:2" x14ac:dyDescent="0.3">
      <c r="A3553" s="7" t="s">
        <v>37</v>
      </c>
      <c r="B3553" s="8">
        <v>8.4</v>
      </c>
    </row>
    <row r="3554" spans="1:2" x14ac:dyDescent="0.3">
      <c r="A3554" s="9" t="s">
        <v>9795</v>
      </c>
      <c r="B3554" s="10">
        <v>8.9</v>
      </c>
    </row>
    <row r="3555" spans="1:2" x14ac:dyDescent="0.3">
      <c r="A3555" s="7" t="s">
        <v>14503</v>
      </c>
      <c r="B3555" s="8">
        <v>7.9</v>
      </c>
    </row>
    <row r="3556" spans="1:2" x14ac:dyDescent="0.3">
      <c r="A3556" s="9" t="s">
        <v>37</v>
      </c>
      <c r="B3556" s="10">
        <v>6</v>
      </c>
    </row>
    <row r="3557" spans="1:2" x14ac:dyDescent="0.3">
      <c r="A3557" s="7" t="s">
        <v>37</v>
      </c>
      <c r="B3557" s="8">
        <v>6.1</v>
      </c>
    </row>
    <row r="3558" spans="1:2" x14ac:dyDescent="0.3">
      <c r="A3558" s="9" t="s">
        <v>37</v>
      </c>
      <c r="B3558" s="10">
        <v>7.4</v>
      </c>
    </row>
    <row r="3559" spans="1:2" x14ac:dyDescent="0.3">
      <c r="A3559" s="7" t="s">
        <v>37</v>
      </c>
      <c r="B3559" s="8">
        <v>6.2</v>
      </c>
    </row>
    <row r="3560" spans="1:2" x14ac:dyDescent="0.3">
      <c r="A3560" s="9" t="s">
        <v>2778</v>
      </c>
      <c r="B3560" s="10">
        <v>7.2</v>
      </c>
    </row>
    <row r="3561" spans="1:2" x14ac:dyDescent="0.3">
      <c r="A3561" s="7" t="s">
        <v>37</v>
      </c>
      <c r="B3561" s="8">
        <v>6.2</v>
      </c>
    </row>
    <row r="3562" spans="1:2" x14ac:dyDescent="0.3">
      <c r="A3562" s="9" t="s">
        <v>37</v>
      </c>
      <c r="B3562" s="10">
        <v>6.8</v>
      </c>
    </row>
    <row r="3563" spans="1:2" x14ac:dyDescent="0.3">
      <c r="A3563" s="7" t="s">
        <v>37</v>
      </c>
      <c r="B3563" s="8">
        <v>7.7</v>
      </c>
    </row>
    <row r="3564" spans="1:2" x14ac:dyDescent="0.3">
      <c r="A3564" s="9" t="s">
        <v>37</v>
      </c>
      <c r="B3564" s="10">
        <v>5.9</v>
      </c>
    </row>
    <row r="3565" spans="1:2" x14ac:dyDescent="0.3">
      <c r="A3565" s="7" t="s">
        <v>37</v>
      </c>
      <c r="B3565" s="8">
        <v>7</v>
      </c>
    </row>
    <row r="3566" spans="1:2" x14ac:dyDescent="0.3">
      <c r="A3566" s="9" t="s">
        <v>37</v>
      </c>
      <c r="B3566" s="10">
        <v>6.1</v>
      </c>
    </row>
    <row r="3567" spans="1:2" x14ac:dyDescent="0.3">
      <c r="A3567" s="7" t="s">
        <v>21473</v>
      </c>
      <c r="B3567" s="8">
        <v>7.6</v>
      </c>
    </row>
    <row r="3568" spans="1:2" x14ac:dyDescent="0.3">
      <c r="A3568" s="9" t="s">
        <v>37</v>
      </c>
      <c r="B3568" s="10">
        <v>8.1</v>
      </c>
    </row>
    <row r="3569" spans="1:2" x14ac:dyDescent="0.3">
      <c r="A3569" s="7" t="s">
        <v>37</v>
      </c>
      <c r="B3569" s="8">
        <v>5.7</v>
      </c>
    </row>
    <row r="3570" spans="1:2" x14ac:dyDescent="0.3">
      <c r="A3570" s="9" t="s">
        <v>37</v>
      </c>
      <c r="B3570" s="10">
        <v>6.6</v>
      </c>
    </row>
    <row r="3571" spans="1:2" x14ac:dyDescent="0.3">
      <c r="A3571" s="7" t="s">
        <v>37</v>
      </c>
      <c r="B3571" s="8">
        <v>7.3</v>
      </c>
    </row>
    <row r="3572" spans="1:2" x14ac:dyDescent="0.3">
      <c r="A3572" s="9" t="s">
        <v>37</v>
      </c>
      <c r="B3572" s="10">
        <v>5</v>
      </c>
    </row>
    <row r="3573" spans="1:2" x14ac:dyDescent="0.3">
      <c r="A3573" s="7" t="s">
        <v>37</v>
      </c>
      <c r="B3573" s="8">
        <v>7</v>
      </c>
    </row>
    <row r="3574" spans="1:2" x14ac:dyDescent="0.3">
      <c r="A3574" s="9" t="s">
        <v>37</v>
      </c>
      <c r="B3574" s="10">
        <v>3.4</v>
      </c>
    </row>
    <row r="3575" spans="1:2" x14ac:dyDescent="0.3">
      <c r="A3575" s="7" t="s">
        <v>37</v>
      </c>
      <c r="B3575" s="8">
        <v>5.9</v>
      </c>
    </row>
    <row r="3576" spans="1:2" x14ac:dyDescent="0.3">
      <c r="A3576" s="9" t="s">
        <v>676</v>
      </c>
      <c r="B3576" s="10">
        <v>6</v>
      </c>
    </row>
    <row r="3577" spans="1:2" x14ac:dyDescent="0.3">
      <c r="A3577" s="7" t="s">
        <v>37</v>
      </c>
      <c r="B3577" s="8">
        <v>7.4</v>
      </c>
    </row>
    <row r="3578" spans="1:2" x14ac:dyDescent="0.3">
      <c r="A3578" s="9" t="s">
        <v>37</v>
      </c>
      <c r="B3578" s="10">
        <v>7.4</v>
      </c>
    </row>
    <row r="3579" spans="1:2" x14ac:dyDescent="0.3">
      <c r="A3579" s="7" t="s">
        <v>37</v>
      </c>
      <c r="B3579" s="8">
        <v>4.2</v>
      </c>
    </row>
    <row r="3580" spans="1:2" x14ac:dyDescent="0.3">
      <c r="A3580" s="9" t="s">
        <v>37</v>
      </c>
      <c r="B3580" s="10">
        <v>6.2</v>
      </c>
    </row>
    <row r="3581" spans="1:2" x14ac:dyDescent="0.3">
      <c r="A3581" s="7" t="s">
        <v>37</v>
      </c>
      <c r="B3581" s="8">
        <v>5.4</v>
      </c>
    </row>
    <row r="3582" spans="1:2" x14ac:dyDescent="0.3">
      <c r="A3582" s="9" t="s">
        <v>37</v>
      </c>
      <c r="B3582" s="10">
        <v>7.2</v>
      </c>
    </row>
    <row r="3583" spans="1:2" x14ac:dyDescent="0.3">
      <c r="A3583" s="7" t="s">
        <v>37</v>
      </c>
      <c r="B3583" s="8">
        <v>6.7</v>
      </c>
    </row>
    <row r="3584" spans="1:2" x14ac:dyDescent="0.3">
      <c r="A3584" s="9" t="s">
        <v>37</v>
      </c>
      <c r="B3584" s="10">
        <v>7.2</v>
      </c>
    </row>
    <row r="3585" spans="1:2" x14ac:dyDescent="0.3">
      <c r="A3585" s="7" t="s">
        <v>37</v>
      </c>
      <c r="B3585" s="8">
        <v>7.4</v>
      </c>
    </row>
    <row r="3586" spans="1:2" x14ac:dyDescent="0.3">
      <c r="A3586" s="9" t="s">
        <v>37</v>
      </c>
      <c r="B3586" s="10">
        <v>5.6</v>
      </c>
    </row>
    <row r="3587" spans="1:2" x14ac:dyDescent="0.3">
      <c r="A3587" s="7" t="s">
        <v>37</v>
      </c>
      <c r="B3587" s="8">
        <v>6.8</v>
      </c>
    </row>
    <row r="3588" spans="1:2" x14ac:dyDescent="0.3">
      <c r="A3588" s="9" t="s">
        <v>37</v>
      </c>
      <c r="B3588" s="10">
        <v>7.7</v>
      </c>
    </row>
    <row r="3589" spans="1:2" x14ac:dyDescent="0.3">
      <c r="A3589" s="7" t="s">
        <v>37</v>
      </c>
      <c r="B3589" s="8">
        <v>7</v>
      </c>
    </row>
    <row r="3590" spans="1:2" x14ac:dyDescent="0.3">
      <c r="A3590" s="9" t="s">
        <v>37</v>
      </c>
      <c r="B3590" s="10">
        <v>7.2</v>
      </c>
    </row>
    <row r="3591" spans="1:2" x14ac:dyDescent="0.3">
      <c r="A3591" s="7" t="s">
        <v>37</v>
      </c>
      <c r="B3591" s="8">
        <v>7.2</v>
      </c>
    </row>
    <row r="3592" spans="1:2" x14ac:dyDescent="0.3">
      <c r="A3592" s="9" t="s">
        <v>5611</v>
      </c>
      <c r="B3592" s="10">
        <v>6.2</v>
      </c>
    </row>
    <row r="3593" spans="1:2" x14ac:dyDescent="0.3">
      <c r="A3593" s="7" t="s">
        <v>37</v>
      </c>
      <c r="B3593" s="8">
        <v>6.2</v>
      </c>
    </row>
    <row r="3594" spans="1:2" x14ac:dyDescent="0.3">
      <c r="A3594" s="9" t="s">
        <v>37</v>
      </c>
      <c r="B3594" s="10">
        <v>6.9</v>
      </c>
    </row>
    <row r="3595" spans="1:2" x14ac:dyDescent="0.3">
      <c r="A3595" s="7" t="s">
        <v>37</v>
      </c>
      <c r="B3595" s="8">
        <v>7</v>
      </c>
    </row>
    <row r="3596" spans="1:2" x14ac:dyDescent="0.3">
      <c r="A3596" s="9" t="s">
        <v>37</v>
      </c>
      <c r="B3596" s="10">
        <v>6.7</v>
      </c>
    </row>
    <row r="3597" spans="1:2" x14ac:dyDescent="0.3">
      <c r="A3597" s="7" t="s">
        <v>37</v>
      </c>
      <c r="B3597" s="8">
        <v>3.6</v>
      </c>
    </row>
    <row r="3598" spans="1:2" x14ac:dyDescent="0.3">
      <c r="A3598" s="9" t="s">
        <v>37</v>
      </c>
      <c r="B3598" s="10">
        <v>7.4</v>
      </c>
    </row>
    <row r="3599" spans="1:2" x14ac:dyDescent="0.3">
      <c r="A3599" s="7" t="s">
        <v>37</v>
      </c>
      <c r="B3599" s="8">
        <v>6.1</v>
      </c>
    </row>
    <row r="3600" spans="1:2" x14ac:dyDescent="0.3">
      <c r="A3600" s="9" t="s">
        <v>21473</v>
      </c>
      <c r="B3600" s="10">
        <v>8.1999999999999993</v>
      </c>
    </row>
    <row r="3601" spans="1:2" x14ac:dyDescent="0.3">
      <c r="A3601" s="7" t="s">
        <v>37</v>
      </c>
      <c r="B3601" s="8">
        <v>7.7</v>
      </c>
    </row>
    <row r="3602" spans="1:2" x14ac:dyDescent="0.3">
      <c r="A3602" s="9" t="s">
        <v>37</v>
      </c>
      <c r="B3602" s="10">
        <v>7.3</v>
      </c>
    </row>
    <row r="3603" spans="1:2" x14ac:dyDescent="0.3">
      <c r="A3603" s="7" t="s">
        <v>37</v>
      </c>
      <c r="B3603" s="8">
        <v>7.6</v>
      </c>
    </row>
    <row r="3604" spans="1:2" x14ac:dyDescent="0.3">
      <c r="A3604" s="9" t="s">
        <v>37</v>
      </c>
      <c r="B3604" s="10">
        <v>6.8</v>
      </c>
    </row>
    <row r="3605" spans="1:2" x14ac:dyDescent="0.3">
      <c r="A3605" s="7" t="s">
        <v>37</v>
      </c>
      <c r="B3605" s="8">
        <v>5.6</v>
      </c>
    </row>
    <row r="3606" spans="1:2" x14ac:dyDescent="0.3">
      <c r="A3606" s="9" t="s">
        <v>5611</v>
      </c>
      <c r="B3606" s="10">
        <v>4.8</v>
      </c>
    </row>
    <row r="3607" spans="1:2" x14ac:dyDescent="0.3">
      <c r="A3607" s="7" t="s">
        <v>37</v>
      </c>
      <c r="B3607" s="8">
        <v>6.4</v>
      </c>
    </row>
    <row r="3608" spans="1:2" x14ac:dyDescent="0.3">
      <c r="A3608" s="9" t="s">
        <v>37</v>
      </c>
      <c r="B3608" s="10">
        <v>6.8</v>
      </c>
    </row>
    <row r="3609" spans="1:2" x14ac:dyDescent="0.3">
      <c r="A3609" s="7" t="s">
        <v>37</v>
      </c>
      <c r="B3609" s="8">
        <v>6.1</v>
      </c>
    </row>
    <row r="3610" spans="1:2" x14ac:dyDescent="0.3">
      <c r="A3610" s="9" t="s">
        <v>37</v>
      </c>
      <c r="B3610" s="10">
        <v>6</v>
      </c>
    </row>
    <row r="3611" spans="1:2" x14ac:dyDescent="0.3">
      <c r="A3611" s="7" t="s">
        <v>37</v>
      </c>
      <c r="B3611" s="8">
        <v>6.1</v>
      </c>
    </row>
    <row r="3612" spans="1:2" x14ac:dyDescent="0.3">
      <c r="A3612" s="9" t="s">
        <v>37</v>
      </c>
      <c r="B3612" s="10">
        <v>5.5</v>
      </c>
    </row>
    <row r="3613" spans="1:2" x14ac:dyDescent="0.3">
      <c r="A3613" s="7" t="s">
        <v>37</v>
      </c>
      <c r="B3613" s="8">
        <v>6.9</v>
      </c>
    </row>
    <row r="3614" spans="1:2" x14ac:dyDescent="0.3">
      <c r="A3614" s="9" t="s">
        <v>37</v>
      </c>
      <c r="B3614" s="10">
        <v>4.0999999999999996</v>
      </c>
    </row>
    <row r="3615" spans="1:2" x14ac:dyDescent="0.3">
      <c r="A3615" s="7" t="s">
        <v>37</v>
      </c>
      <c r="B3615" s="8">
        <v>5.4</v>
      </c>
    </row>
    <row r="3616" spans="1:2" x14ac:dyDescent="0.3">
      <c r="A3616" s="9" t="s">
        <v>37</v>
      </c>
      <c r="B3616" s="10">
        <v>8.1999999999999993</v>
      </c>
    </row>
    <row r="3617" spans="1:2" x14ac:dyDescent="0.3">
      <c r="A3617" s="7" t="s">
        <v>37</v>
      </c>
      <c r="B3617" s="8">
        <v>5.7</v>
      </c>
    </row>
    <row r="3618" spans="1:2" x14ac:dyDescent="0.3">
      <c r="A3618" s="9" t="s">
        <v>22056</v>
      </c>
      <c r="B3618" s="10">
        <v>7.9</v>
      </c>
    </row>
    <row r="3619" spans="1:2" x14ac:dyDescent="0.3">
      <c r="A3619" s="7" t="s">
        <v>37</v>
      </c>
      <c r="B3619" s="8">
        <v>7.1</v>
      </c>
    </row>
    <row r="3620" spans="1:2" x14ac:dyDescent="0.3">
      <c r="A3620" s="9" t="s">
        <v>37</v>
      </c>
      <c r="B3620" s="10">
        <v>6.4</v>
      </c>
    </row>
    <row r="3621" spans="1:2" x14ac:dyDescent="0.3">
      <c r="A3621" s="7" t="s">
        <v>37</v>
      </c>
      <c r="B3621" s="8">
        <v>7.5</v>
      </c>
    </row>
    <row r="3622" spans="1:2" x14ac:dyDescent="0.3">
      <c r="A3622" s="9" t="s">
        <v>37</v>
      </c>
      <c r="B3622" s="10">
        <v>6.4</v>
      </c>
    </row>
    <row r="3623" spans="1:2" x14ac:dyDescent="0.3">
      <c r="A3623" s="7" t="s">
        <v>37</v>
      </c>
      <c r="B3623" s="8">
        <v>7.3</v>
      </c>
    </row>
    <row r="3624" spans="1:2" x14ac:dyDescent="0.3">
      <c r="A3624" s="9" t="s">
        <v>37</v>
      </c>
      <c r="B3624" s="10">
        <v>7.2</v>
      </c>
    </row>
    <row r="3625" spans="1:2" x14ac:dyDescent="0.3">
      <c r="A3625" s="7" t="s">
        <v>37</v>
      </c>
      <c r="B3625" s="8">
        <v>6</v>
      </c>
    </row>
    <row r="3626" spans="1:2" x14ac:dyDescent="0.3">
      <c r="A3626" s="9" t="s">
        <v>37</v>
      </c>
      <c r="B3626" s="10">
        <v>5.6</v>
      </c>
    </row>
    <row r="3627" spans="1:2" x14ac:dyDescent="0.3">
      <c r="A3627" s="7" t="s">
        <v>22077</v>
      </c>
      <c r="B3627" s="8">
        <v>8.4</v>
      </c>
    </row>
    <row r="3628" spans="1:2" x14ac:dyDescent="0.3">
      <c r="A3628" s="9" t="s">
        <v>37</v>
      </c>
      <c r="B3628" s="10">
        <v>7.5</v>
      </c>
    </row>
    <row r="3629" spans="1:2" x14ac:dyDescent="0.3">
      <c r="A3629" s="7" t="s">
        <v>37</v>
      </c>
      <c r="B3629" s="8">
        <v>7.2</v>
      </c>
    </row>
    <row r="3630" spans="1:2" x14ac:dyDescent="0.3">
      <c r="A3630" s="9" t="s">
        <v>37</v>
      </c>
      <c r="B3630" s="10">
        <v>7.2</v>
      </c>
    </row>
    <row r="3631" spans="1:2" x14ac:dyDescent="0.3">
      <c r="A3631" s="7" t="s">
        <v>37</v>
      </c>
      <c r="B3631" s="8">
        <v>6.5</v>
      </c>
    </row>
    <row r="3632" spans="1:2" x14ac:dyDescent="0.3">
      <c r="A3632" s="9" t="s">
        <v>37</v>
      </c>
      <c r="B3632" s="10">
        <v>5.0999999999999996</v>
      </c>
    </row>
    <row r="3633" spans="1:2" x14ac:dyDescent="0.3">
      <c r="A3633" s="7" t="s">
        <v>17494</v>
      </c>
      <c r="B3633" s="8">
        <v>6.4</v>
      </c>
    </row>
    <row r="3634" spans="1:2" x14ac:dyDescent="0.3">
      <c r="A3634" s="9" t="s">
        <v>37</v>
      </c>
      <c r="B3634" s="10">
        <v>6.8</v>
      </c>
    </row>
    <row r="3635" spans="1:2" x14ac:dyDescent="0.3">
      <c r="A3635" s="7" t="s">
        <v>37</v>
      </c>
      <c r="B3635" s="8">
        <v>7.5</v>
      </c>
    </row>
    <row r="3636" spans="1:2" x14ac:dyDescent="0.3">
      <c r="A3636" s="9" t="s">
        <v>37</v>
      </c>
      <c r="B3636" s="10">
        <v>6.9</v>
      </c>
    </row>
    <row r="3637" spans="1:2" x14ac:dyDescent="0.3">
      <c r="A3637" s="7" t="s">
        <v>37</v>
      </c>
      <c r="B3637" s="8">
        <v>7</v>
      </c>
    </row>
    <row r="3638" spans="1:2" x14ac:dyDescent="0.3">
      <c r="A3638" s="9" t="s">
        <v>37</v>
      </c>
      <c r="B3638" s="10">
        <v>6.3</v>
      </c>
    </row>
    <row r="3639" spans="1:2" x14ac:dyDescent="0.3">
      <c r="A3639" s="7" t="s">
        <v>37</v>
      </c>
      <c r="B3639" s="8">
        <v>5.5</v>
      </c>
    </row>
    <row r="3640" spans="1:2" x14ac:dyDescent="0.3">
      <c r="A3640" s="9" t="s">
        <v>37</v>
      </c>
      <c r="B3640" s="10">
        <v>6.6</v>
      </c>
    </row>
    <row r="3641" spans="1:2" x14ac:dyDescent="0.3">
      <c r="A3641" s="7" t="s">
        <v>37</v>
      </c>
      <c r="B3641" s="8">
        <v>5.2</v>
      </c>
    </row>
    <row r="3642" spans="1:2" x14ac:dyDescent="0.3">
      <c r="A3642" s="9" t="s">
        <v>37</v>
      </c>
      <c r="B3642" s="10">
        <v>8.3000000000000007</v>
      </c>
    </row>
    <row r="3643" spans="1:2" x14ac:dyDescent="0.3">
      <c r="A3643" s="7" t="s">
        <v>37</v>
      </c>
      <c r="B3643" s="8">
        <v>7.2</v>
      </c>
    </row>
    <row r="3644" spans="1:2" x14ac:dyDescent="0.3">
      <c r="A3644" s="9" t="s">
        <v>37</v>
      </c>
      <c r="B3644" s="10">
        <v>7.2</v>
      </c>
    </row>
    <row r="3645" spans="1:2" x14ac:dyDescent="0.3">
      <c r="A3645" s="7" t="s">
        <v>37</v>
      </c>
      <c r="B3645" s="8">
        <v>6.5</v>
      </c>
    </row>
    <row r="3646" spans="1:2" x14ac:dyDescent="0.3">
      <c r="A3646" s="9" t="s">
        <v>37</v>
      </c>
      <c r="B3646" s="10">
        <v>6.5</v>
      </c>
    </row>
    <row r="3647" spans="1:2" x14ac:dyDescent="0.3">
      <c r="A3647" s="7" t="s">
        <v>37</v>
      </c>
      <c r="B3647" s="8">
        <v>7.8</v>
      </c>
    </row>
    <row r="3648" spans="1:2" x14ac:dyDescent="0.3">
      <c r="A3648" s="9" t="s">
        <v>37</v>
      </c>
      <c r="B3648" s="10">
        <v>6.4</v>
      </c>
    </row>
    <row r="3649" spans="1:2" x14ac:dyDescent="0.3">
      <c r="A3649" s="7" t="s">
        <v>37</v>
      </c>
      <c r="B3649" s="8">
        <v>8.1</v>
      </c>
    </row>
    <row r="3650" spans="1:2" x14ac:dyDescent="0.3">
      <c r="A3650" s="9" t="s">
        <v>37</v>
      </c>
      <c r="B3650" s="10">
        <v>5.6</v>
      </c>
    </row>
    <row r="3651" spans="1:2" x14ac:dyDescent="0.3">
      <c r="A3651" s="7" t="s">
        <v>37</v>
      </c>
      <c r="B3651" s="8">
        <v>5.6</v>
      </c>
    </row>
    <row r="3652" spans="1:2" x14ac:dyDescent="0.3">
      <c r="A3652" s="9" t="s">
        <v>37</v>
      </c>
      <c r="B3652" s="10">
        <v>6.6</v>
      </c>
    </row>
    <row r="3653" spans="1:2" x14ac:dyDescent="0.3">
      <c r="A3653" s="7" t="s">
        <v>37</v>
      </c>
      <c r="B3653" s="8">
        <v>7.7</v>
      </c>
    </row>
    <row r="3654" spans="1:2" x14ac:dyDescent="0.3">
      <c r="A3654" s="9" t="s">
        <v>37</v>
      </c>
      <c r="B3654" s="10">
        <v>7.2</v>
      </c>
    </row>
    <row r="3655" spans="1:2" x14ac:dyDescent="0.3">
      <c r="A3655" s="7" t="s">
        <v>37</v>
      </c>
      <c r="B3655" s="8">
        <v>6.5</v>
      </c>
    </row>
    <row r="3656" spans="1:2" x14ac:dyDescent="0.3">
      <c r="A3656" s="9" t="s">
        <v>37</v>
      </c>
      <c r="B3656" s="10">
        <v>6.1</v>
      </c>
    </row>
    <row r="3657" spans="1:2" x14ac:dyDescent="0.3">
      <c r="A3657" s="7" t="s">
        <v>37</v>
      </c>
      <c r="B3657" s="8">
        <v>5.7</v>
      </c>
    </row>
    <row r="3658" spans="1:2" x14ac:dyDescent="0.3">
      <c r="A3658" s="9" t="s">
        <v>37</v>
      </c>
      <c r="B3658" s="10">
        <v>5.9</v>
      </c>
    </row>
    <row r="3659" spans="1:2" x14ac:dyDescent="0.3">
      <c r="A3659" s="7" t="s">
        <v>37</v>
      </c>
      <c r="B3659" s="8">
        <v>7.7</v>
      </c>
    </row>
    <row r="3660" spans="1:2" x14ac:dyDescent="0.3">
      <c r="A3660" s="9" t="s">
        <v>37</v>
      </c>
      <c r="B3660" s="10">
        <v>7.1</v>
      </c>
    </row>
    <row r="3661" spans="1:2" x14ac:dyDescent="0.3">
      <c r="A3661" s="7" t="s">
        <v>37</v>
      </c>
      <c r="B3661" s="8">
        <v>7.6</v>
      </c>
    </row>
    <row r="3662" spans="1:2" x14ac:dyDescent="0.3">
      <c r="A3662" s="9" t="s">
        <v>37</v>
      </c>
      <c r="B3662" s="10">
        <v>6.4</v>
      </c>
    </row>
    <row r="3663" spans="1:2" x14ac:dyDescent="0.3">
      <c r="A3663" s="7" t="s">
        <v>11117</v>
      </c>
      <c r="B3663" s="8">
        <v>7.4</v>
      </c>
    </row>
    <row r="3664" spans="1:2" x14ac:dyDescent="0.3">
      <c r="A3664" s="9" t="s">
        <v>37</v>
      </c>
      <c r="B3664" s="10">
        <v>6.8</v>
      </c>
    </row>
    <row r="3665" spans="1:2" x14ac:dyDescent="0.3">
      <c r="A3665" s="7" t="s">
        <v>37</v>
      </c>
      <c r="B3665" s="8">
        <v>6.5</v>
      </c>
    </row>
    <row r="3666" spans="1:2" x14ac:dyDescent="0.3">
      <c r="A3666" s="9" t="s">
        <v>37</v>
      </c>
      <c r="B3666" s="10">
        <v>6</v>
      </c>
    </row>
    <row r="3667" spans="1:2" x14ac:dyDescent="0.3">
      <c r="A3667" s="7" t="s">
        <v>37</v>
      </c>
      <c r="B3667" s="8">
        <v>7.3</v>
      </c>
    </row>
    <row r="3668" spans="1:2" x14ac:dyDescent="0.3">
      <c r="A3668" s="9" t="s">
        <v>37</v>
      </c>
      <c r="B3668" s="10">
        <v>7.3</v>
      </c>
    </row>
    <row r="3669" spans="1:2" x14ac:dyDescent="0.3">
      <c r="A3669" s="7" t="s">
        <v>37</v>
      </c>
      <c r="B3669" s="8">
        <v>6.5</v>
      </c>
    </row>
    <row r="3670" spans="1:2" x14ac:dyDescent="0.3">
      <c r="A3670" s="9" t="s">
        <v>37</v>
      </c>
      <c r="B3670" s="10">
        <v>6</v>
      </c>
    </row>
    <row r="3671" spans="1:2" x14ac:dyDescent="0.3">
      <c r="A3671" s="7" t="s">
        <v>37</v>
      </c>
      <c r="B3671" s="8">
        <v>5.3</v>
      </c>
    </row>
    <row r="3672" spans="1:2" x14ac:dyDescent="0.3">
      <c r="A3672" s="9" t="s">
        <v>37</v>
      </c>
      <c r="B3672" s="10">
        <v>6.6</v>
      </c>
    </row>
    <row r="3673" spans="1:2" x14ac:dyDescent="0.3">
      <c r="A3673" s="7" t="s">
        <v>37</v>
      </c>
      <c r="B3673" s="8">
        <v>7.1</v>
      </c>
    </row>
    <row r="3674" spans="1:2" x14ac:dyDescent="0.3">
      <c r="A3674" s="9" t="s">
        <v>676</v>
      </c>
      <c r="B3674" s="10">
        <v>8.6999999999999993</v>
      </c>
    </row>
    <row r="3675" spans="1:2" x14ac:dyDescent="0.3">
      <c r="A3675" s="7" t="s">
        <v>37</v>
      </c>
      <c r="B3675" s="8">
        <v>8.4</v>
      </c>
    </row>
    <row r="3676" spans="1:2" x14ac:dyDescent="0.3">
      <c r="A3676" s="9" t="s">
        <v>37</v>
      </c>
      <c r="B3676" s="10">
        <v>6.2</v>
      </c>
    </row>
    <row r="3677" spans="1:2" x14ac:dyDescent="0.3">
      <c r="A3677" s="7" t="s">
        <v>37</v>
      </c>
      <c r="B3677" s="8">
        <v>5.8</v>
      </c>
    </row>
    <row r="3678" spans="1:2" x14ac:dyDescent="0.3">
      <c r="A3678" s="9" t="s">
        <v>37</v>
      </c>
      <c r="B3678" s="10">
        <v>5.7</v>
      </c>
    </row>
    <row r="3679" spans="1:2" x14ac:dyDescent="0.3">
      <c r="A3679" s="7" t="s">
        <v>37</v>
      </c>
      <c r="B3679" s="8">
        <v>6.1</v>
      </c>
    </row>
    <row r="3680" spans="1:2" x14ac:dyDescent="0.3">
      <c r="A3680" s="9" t="s">
        <v>37</v>
      </c>
      <c r="B3680" s="10">
        <v>6.4</v>
      </c>
    </row>
    <row r="3681" spans="1:2" x14ac:dyDescent="0.3">
      <c r="A3681" s="7" t="s">
        <v>37</v>
      </c>
      <c r="B3681" s="8">
        <v>6.5</v>
      </c>
    </row>
    <row r="3682" spans="1:2" x14ac:dyDescent="0.3">
      <c r="A3682" s="9" t="s">
        <v>37</v>
      </c>
      <c r="B3682" s="10">
        <v>4.5999999999999996</v>
      </c>
    </row>
    <row r="3683" spans="1:2" x14ac:dyDescent="0.3">
      <c r="A3683" s="7" t="s">
        <v>37</v>
      </c>
      <c r="B3683" s="8">
        <v>6.8</v>
      </c>
    </row>
    <row r="3684" spans="1:2" x14ac:dyDescent="0.3">
      <c r="A3684" s="9" t="s">
        <v>37</v>
      </c>
      <c r="B3684" s="10">
        <v>5.9</v>
      </c>
    </row>
    <row r="3685" spans="1:2" x14ac:dyDescent="0.3">
      <c r="A3685" s="7" t="s">
        <v>37</v>
      </c>
      <c r="B3685" s="8">
        <v>7.7</v>
      </c>
    </row>
    <row r="3686" spans="1:2" x14ac:dyDescent="0.3">
      <c r="A3686" s="9" t="s">
        <v>37</v>
      </c>
      <c r="B3686" s="10">
        <v>7.1</v>
      </c>
    </row>
    <row r="3687" spans="1:2" x14ac:dyDescent="0.3">
      <c r="A3687" s="7" t="s">
        <v>37</v>
      </c>
      <c r="B3687" s="8">
        <v>6.2</v>
      </c>
    </row>
    <row r="3688" spans="1:2" x14ac:dyDescent="0.3">
      <c r="A3688" s="9" t="s">
        <v>37</v>
      </c>
      <c r="B3688" s="10">
        <v>7.7</v>
      </c>
    </row>
    <row r="3689" spans="1:2" x14ac:dyDescent="0.3">
      <c r="A3689" s="7" t="s">
        <v>37</v>
      </c>
      <c r="B3689" s="8">
        <v>7.5</v>
      </c>
    </row>
    <row r="3690" spans="1:2" x14ac:dyDescent="0.3">
      <c r="A3690" s="9" t="s">
        <v>12472</v>
      </c>
      <c r="B3690" s="10">
        <v>7.6</v>
      </c>
    </row>
    <row r="3691" spans="1:2" x14ac:dyDescent="0.3">
      <c r="A3691" s="7" t="s">
        <v>37</v>
      </c>
      <c r="B3691" s="8">
        <v>6.9</v>
      </c>
    </row>
    <row r="3692" spans="1:2" x14ac:dyDescent="0.3">
      <c r="A3692" s="9" t="s">
        <v>37</v>
      </c>
      <c r="B3692" s="10">
        <v>7.1</v>
      </c>
    </row>
    <row r="3693" spans="1:2" x14ac:dyDescent="0.3">
      <c r="A3693" s="7" t="s">
        <v>37</v>
      </c>
      <c r="B3693" s="8">
        <v>6.3</v>
      </c>
    </row>
    <row r="3694" spans="1:2" x14ac:dyDescent="0.3">
      <c r="A3694" s="9" t="s">
        <v>37</v>
      </c>
      <c r="B3694" s="10">
        <v>8.3000000000000007</v>
      </c>
    </row>
    <row r="3695" spans="1:2" x14ac:dyDescent="0.3">
      <c r="A3695" s="7" t="s">
        <v>2778</v>
      </c>
      <c r="B3695" s="8">
        <v>7.1</v>
      </c>
    </row>
    <row r="3696" spans="1:2" x14ac:dyDescent="0.3">
      <c r="A3696" s="9" t="s">
        <v>37</v>
      </c>
      <c r="B3696" s="10">
        <v>4.7</v>
      </c>
    </row>
    <row r="3697" spans="1:2" x14ac:dyDescent="0.3">
      <c r="A3697" s="7" t="s">
        <v>37</v>
      </c>
      <c r="B3697" s="8">
        <v>7.2</v>
      </c>
    </row>
    <row r="3698" spans="1:2" x14ac:dyDescent="0.3">
      <c r="A3698" s="9" t="s">
        <v>37</v>
      </c>
      <c r="B3698" s="10">
        <v>5.0999999999999996</v>
      </c>
    </row>
    <row r="3699" spans="1:2" x14ac:dyDescent="0.3">
      <c r="A3699" s="7" t="s">
        <v>9795</v>
      </c>
      <c r="B3699" s="8">
        <v>6.9</v>
      </c>
    </row>
    <row r="3700" spans="1:2" x14ac:dyDescent="0.3">
      <c r="A3700" s="9" t="s">
        <v>37</v>
      </c>
      <c r="B3700" s="10">
        <v>6.1</v>
      </c>
    </row>
    <row r="3701" spans="1:2" x14ac:dyDescent="0.3">
      <c r="A3701" s="7" t="s">
        <v>37</v>
      </c>
      <c r="B3701" s="8">
        <v>7</v>
      </c>
    </row>
    <row r="3702" spans="1:2" x14ac:dyDescent="0.3">
      <c r="A3702" s="9" t="s">
        <v>37</v>
      </c>
      <c r="B3702" s="10">
        <v>6.3</v>
      </c>
    </row>
    <row r="3703" spans="1:2" x14ac:dyDescent="0.3">
      <c r="A3703" s="7" t="s">
        <v>37</v>
      </c>
      <c r="B3703" s="8">
        <v>6.1</v>
      </c>
    </row>
    <row r="3704" spans="1:2" x14ac:dyDescent="0.3">
      <c r="A3704" s="9" t="s">
        <v>11690</v>
      </c>
      <c r="B3704" s="10">
        <v>7.2</v>
      </c>
    </row>
    <row r="3705" spans="1:2" x14ac:dyDescent="0.3">
      <c r="A3705" s="7" t="s">
        <v>37</v>
      </c>
      <c r="B3705" s="8">
        <v>7.8</v>
      </c>
    </row>
    <row r="3706" spans="1:2" x14ac:dyDescent="0.3">
      <c r="A3706" s="9" t="s">
        <v>37</v>
      </c>
      <c r="B3706" s="10">
        <v>4.7</v>
      </c>
    </row>
    <row r="3707" spans="1:2" x14ac:dyDescent="0.3">
      <c r="A3707" s="7" t="s">
        <v>37</v>
      </c>
      <c r="B3707" s="8">
        <v>6.7</v>
      </c>
    </row>
    <row r="3708" spans="1:2" x14ac:dyDescent="0.3">
      <c r="A3708" s="9" t="s">
        <v>37</v>
      </c>
      <c r="B3708" s="10">
        <v>6.6</v>
      </c>
    </row>
    <row r="3709" spans="1:2" x14ac:dyDescent="0.3">
      <c r="A3709" s="7" t="s">
        <v>1464</v>
      </c>
      <c r="B3709" s="8">
        <v>6.9</v>
      </c>
    </row>
    <row r="3710" spans="1:2" x14ac:dyDescent="0.3">
      <c r="A3710" s="9" t="s">
        <v>37</v>
      </c>
      <c r="B3710" s="10">
        <v>7.1</v>
      </c>
    </row>
    <row r="3711" spans="1:2" x14ac:dyDescent="0.3">
      <c r="A3711" s="7" t="s">
        <v>37</v>
      </c>
      <c r="B3711" s="8">
        <v>6.7</v>
      </c>
    </row>
    <row r="3712" spans="1:2" x14ac:dyDescent="0.3">
      <c r="A3712" s="9" t="s">
        <v>37</v>
      </c>
      <c r="B3712" s="10">
        <v>7.1</v>
      </c>
    </row>
    <row r="3713" spans="1:2" x14ac:dyDescent="0.3">
      <c r="A3713" s="7" t="s">
        <v>37</v>
      </c>
      <c r="B3713" s="8">
        <v>7.6</v>
      </c>
    </row>
    <row r="3714" spans="1:2" x14ac:dyDescent="0.3">
      <c r="A3714" s="9" t="s">
        <v>37</v>
      </c>
      <c r="B3714" s="10">
        <v>8.1</v>
      </c>
    </row>
    <row r="3715" spans="1:2" x14ac:dyDescent="0.3">
      <c r="A3715" s="7" t="s">
        <v>37</v>
      </c>
      <c r="B3715" s="8">
        <v>5.5</v>
      </c>
    </row>
    <row r="3716" spans="1:2" x14ac:dyDescent="0.3">
      <c r="A3716" s="9" t="s">
        <v>37</v>
      </c>
      <c r="B3716" s="10">
        <v>6.6</v>
      </c>
    </row>
    <row r="3717" spans="1:2" x14ac:dyDescent="0.3">
      <c r="A3717" s="7" t="s">
        <v>37</v>
      </c>
      <c r="B3717" s="8">
        <v>4.8</v>
      </c>
    </row>
    <row r="3718" spans="1:2" x14ac:dyDescent="0.3">
      <c r="A3718" s="9" t="s">
        <v>37</v>
      </c>
      <c r="B3718" s="10">
        <v>6.4</v>
      </c>
    </row>
    <row r="3719" spans="1:2" x14ac:dyDescent="0.3">
      <c r="A3719" s="7" t="s">
        <v>37</v>
      </c>
      <c r="B3719" s="8">
        <v>7.3</v>
      </c>
    </row>
    <row r="3720" spans="1:2" x14ac:dyDescent="0.3">
      <c r="A3720" s="9" t="s">
        <v>37</v>
      </c>
      <c r="B3720" s="10">
        <v>6.9</v>
      </c>
    </row>
    <row r="3721" spans="1:2" x14ac:dyDescent="0.3">
      <c r="A3721" s="7" t="s">
        <v>37</v>
      </c>
      <c r="B3721" s="8">
        <v>7.2</v>
      </c>
    </row>
    <row r="3722" spans="1:2" x14ac:dyDescent="0.3">
      <c r="A3722" s="9" t="s">
        <v>37</v>
      </c>
      <c r="B3722" s="10">
        <v>6.5</v>
      </c>
    </row>
    <row r="3723" spans="1:2" x14ac:dyDescent="0.3">
      <c r="A3723" s="7" t="s">
        <v>37</v>
      </c>
      <c r="B3723" s="8">
        <v>6.6</v>
      </c>
    </row>
    <row r="3724" spans="1:2" x14ac:dyDescent="0.3">
      <c r="A3724" s="9" t="s">
        <v>37</v>
      </c>
      <c r="B3724" s="10">
        <v>6.7</v>
      </c>
    </row>
    <row r="3725" spans="1:2" x14ac:dyDescent="0.3">
      <c r="A3725" s="7" t="s">
        <v>37</v>
      </c>
      <c r="B3725" s="8">
        <v>7.3</v>
      </c>
    </row>
    <row r="3726" spans="1:2" x14ac:dyDescent="0.3">
      <c r="A3726" s="9" t="s">
        <v>37</v>
      </c>
      <c r="B3726" s="10">
        <v>6.4</v>
      </c>
    </row>
    <row r="3727" spans="1:2" x14ac:dyDescent="0.3">
      <c r="A3727" s="7" t="s">
        <v>37</v>
      </c>
      <c r="B3727" s="8">
        <v>7</v>
      </c>
    </row>
    <row r="3728" spans="1:2" x14ac:dyDescent="0.3">
      <c r="A3728" s="9" t="s">
        <v>37</v>
      </c>
      <c r="B3728" s="10">
        <v>5.5</v>
      </c>
    </row>
    <row r="3729" spans="1:2" x14ac:dyDescent="0.3">
      <c r="A3729" s="7" t="s">
        <v>37</v>
      </c>
      <c r="B3729" s="8">
        <v>6.7</v>
      </c>
    </row>
    <row r="3730" spans="1:2" x14ac:dyDescent="0.3">
      <c r="A3730" s="9" t="s">
        <v>37</v>
      </c>
      <c r="B3730" s="10">
        <v>6.1</v>
      </c>
    </row>
    <row r="3731" spans="1:2" x14ac:dyDescent="0.3">
      <c r="A3731" s="7" t="s">
        <v>37</v>
      </c>
      <c r="B3731" s="8">
        <v>3.9</v>
      </c>
    </row>
    <row r="3732" spans="1:2" x14ac:dyDescent="0.3">
      <c r="A3732" s="9" t="s">
        <v>37</v>
      </c>
      <c r="B3732" s="10">
        <v>6.3</v>
      </c>
    </row>
    <row r="3733" spans="1:2" x14ac:dyDescent="0.3">
      <c r="A3733" s="7" t="s">
        <v>37</v>
      </c>
      <c r="B3733" s="8">
        <v>7.5</v>
      </c>
    </row>
    <row r="3734" spans="1:2" x14ac:dyDescent="0.3">
      <c r="A3734" s="9" t="s">
        <v>37</v>
      </c>
      <c r="B3734" s="10">
        <v>7</v>
      </c>
    </row>
    <row r="3735" spans="1:2" x14ac:dyDescent="0.3">
      <c r="A3735" s="7" t="s">
        <v>37</v>
      </c>
      <c r="B3735" s="8">
        <v>6.7</v>
      </c>
    </row>
    <row r="3736" spans="1:2" x14ac:dyDescent="0.3">
      <c r="A3736" s="9" t="s">
        <v>37</v>
      </c>
      <c r="B3736" s="10">
        <v>7.4</v>
      </c>
    </row>
    <row r="3737" spans="1:2" x14ac:dyDescent="0.3">
      <c r="A3737" s="7" t="s">
        <v>9795</v>
      </c>
      <c r="B3737" s="8">
        <v>8</v>
      </c>
    </row>
    <row r="3738" spans="1:2" x14ac:dyDescent="0.3">
      <c r="A3738" s="9" t="s">
        <v>37</v>
      </c>
      <c r="B3738" s="10">
        <v>7.2</v>
      </c>
    </row>
    <row r="3739" spans="1:2" x14ac:dyDescent="0.3">
      <c r="A3739" s="7" t="s">
        <v>37</v>
      </c>
      <c r="B3739" s="8">
        <v>6.4</v>
      </c>
    </row>
    <row r="3740" spans="1:2" x14ac:dyDescent="0.3">
      <c r="A3740" s="9" t="s">
        <v>37</v>
      </c>
      <c r="B3740" s="10">
        <v>6.5</v>
      </c>
    </row>
    <row r="3741" spans="1:2" x14ac:dyDescent="0.3">
      <c r="A3741" s="7" t="s">
        <v>37</v>
      </c>
      <c r="B3741" s="8">
        <v>6.9</v>
      </c>
    </row>
    <row r="3742" spans="1:2" x14ac:dyDescent="0.3">
      <c r="A3742" s="9" t="s">
        <v>37</v>
      </c>
      <c r="B3742" s="10">
        <v>7.5</v>
      </c>
    </row>
    <row r="3743" spans="1:2" x14ac:dyDescent="0.3">
      <c r="A3743" s="7" t="s">
        <v>37</v>
      </c>
      <c r="B3743" s="8">
        <v>7.7</v>
      </c>
    </row>
    <row r="3744" spans="1:2" x14ac:dyDescent="0.3">
      <c r="A3744" s="9" t="s">
        <v>22077</v>
      </c>
      <c r="B3744" s="10">
        <v>8.5</v>
      </c>
    </row>
    <row r="3745" spans="1:2" x14ac:dyDescent="0.3">
      <c r="A3745" s="7" t="s">
        <v>37</v>
      </c>
      <c r="B3745" s="8">
        <v>7.7</v>
      </c>
    </row>
    <row r="3746" spans="1:2" x14ac:dyDescent="0.3">
      <c r="A3746" s="9" t="s">
        <v>37</v>
      </c>
      <c r="B3746" s="10">
        <v>6.5</v>
      </c>
    </row>
    <row r="3747" spans="1:2" x14ac:dyDescent="0.3">
      <c r="A3747" s="7" t="s">
        <v>37</v>
      </c>
      <c r="B3747" s="8">
        <v>7</v>
      </c>
    </row>
    <row r="3748" spans="1:2" x14ac:dyDescent="0.3">
      <c r="A3748" s="9" t="s">
        <v>37</v>
      </c>
      <c r="B3748" s="10">
        <v>5.5</v>
      </c>
    </row>
    <row r="3749" spans="1:2" x14ac:dyDescent="0.3">
      <c r="A3749" s="7" t="s">
        <v>37</v>
      </c>
      <c r="B3749" s="8">
        <v>6.3</v>
      </c>
    </row>
    <row r="3750" spans="1:2" x14ac:dyDescent="0.3">
      <c r="A3750" s="9" t="s">
        <v>37</v>
      </c>
      <c r="B3750" s="10">
        <v>7.9</v>
      </c>
    </row>
    <row r="3751" spans="1:2" x14ac:dyDescent="0.3">
      <c r="A3751" s="7" t="s">
        <v>37</v>
      </c>
      <c r="B3751" s="8">
        <v>7.3</v>
      </c>
    </row>
    <row r="3752" spans="1:2" x14ac:dyDescent="0.3">
      <c r="A3752" s="9" t="s">
        <v>37</v>
      </c>
      <c r="B3752" s="10">
        <v>7.4</v>
      </c>
    </row>
    <row r="3753" spans="1:2" x14ac:dyDescent="0.3">
      <c r="A3753" s="7" t="s">
        <v>37</v>
      </c>
      <c r="B3753" s="8">
        <v>7</v>
      </c>
    </row>
    <row r="3754" spans="1:2" x14ac:dyDescent="0.3">
      <c r="A3754" s="9" t="s">
        <v>37</v>
      </c>
      <c r="B3754" s="10">
        <v>7.1</v>
      </c>
    </row>
    <row r="3755" spans="1:2" x14ac:dyDescent="0.3">
      <c r="A3755" s="7" t="s">
        <v>37</v>
      </c>
      <c r="B3755" s="8">
        <v>7.5</v>
      </c>
    </row>
    <row r="3756" spans="1:2" x14ac:dyDescent="0.3">
      <c r="A3756" s="9" t="s">
        <v>37</v>
      </c>
      <c r="B3756" s="10">
        <v>6.7</v>
      </c>
    </row>
    <row r="3757" spans="1:2" x14ac:dyDescent="0.3">
      <c r="A3757" s="7" t="s">
        <v>37</v>
      </c>
      <c r="B3757" s="8">
        <v>6.7</v>
      </c>
    </row>
    <row r="3758" spans="1:2" x14ac:dyDescent="0.3">
      <c r="A3758" s="9" t="s">
        <v>37</v>
      </c>
      <c r="B3758" s="10">
        <v>4.2</v>
      </c>
    </row>
    <row r="3759" spans="1:2" x14ac:dyDescent="0.3">
      <c r="A3759" s="7" t="s">
        <v>37</v>
      </c>
      <c r="B3759" s="8">
        <v>7</v>
      </c>
    </row>
    <row r="3760" spans="1:2" x14ac:dyDescent="0.3">
      <c r="A3760" s="9" t="s">
        <v>37</v>
      </c>
      <c r="B3760" s="10">
        <v>7</v>
      </c>
    </row>
    <row r="3761" spans="1:2" x14ac:dyDescent="0.3">
      <c r="A3761" s="7" t="s">
        <v>37</v>
      </c>
      <c r="B3761" s="8">
        <v>6.8</v>
      </c>
    </row>
    <row r="3762" spans="1:2" x14ac:dyDescent="0.3">
      <c r="A3762" s="9" t="s">
        <v>37</v>
      </c>
      <c r="B3762" s="10">
        <v>7.5</v>
      </c>
    </row>
    <row r="3763" spans="1:2" x14ac:dyDescent="0.3">
      <c r="A3763" s="7" t="s">
        <v>37</v>
      </c>
      <c r="B3763" s="8">
        <v>5.3</v>
      </c>
    </row>
    <row r="3764" spans="1:2" x14ac:dyDescent="0.3">
      <c r="A3764" s="9" t="s">
        <v>37</v>
      </c>
      <c r="B3764" s="10">
        <v>7.3</v>
      </c>
    </row>
    <row r="3765" spans="1:2" x14ac:dyDescent="0.3">
      <c r="A3765" s="7" t="s">
        <v>37</v>
      </c>
      <c r="B3765" s="8">
        <v>5.6</v>
      </c>
    </row>
    <row r="3766" spans="1:2" x14ac:dyDescent="0.3">
      <c r="A3766" s="9" t="s">
        <v>37</v>
      </c>
      <c r="B3766" s="10">
        <v>5.6</v>
      </c>
    </row>
    <row r="3767" spans="1:2" x14ac:dyDescent="0.3">
      <c r="A3767" s="7" t="s">
        <v>37</v>
      </c>
      <c r="B3767" s="8">
        <v>6.6</v>
      </c>
    </row>
    <row r="3768" spans="1:2" x14ac:dyDescent="0.3">
      <c r="A3768" s="9" t="s">
        <v>37</v>
      </c>
      <c r="B3768" s="10">
        <v>6.3</v>
      </c>
    </row>
    <row r="3769" spans="1:2" x14ac:dyDescent="0.3">
      <c r="A3769" s="7" t="s">
        <v>37</v>
      </c>
      <c r="B3769" s="8">
        <v>7.5</v>
      </c>
    </row>
    <row r="3770" spans="1:2" x14ac:dyDescent="0.3">
      <c r="A3770" s="9" t="s">
        <v>37</v>
      </c>
      <c r="B3770" s="10">
        <v>7.6</v>
      </c>
    </row>
    <row r="3771" spans="1:2" x14ac:dyDescent="0.3">
      <c r="A3771" s="7" t="s">
        <v>37</v>
      </c>
      <c r="B3771" s="8">
        <v>4.0999999999999996</v>
      </c>
    </row>
    <row r="3772" spans="1:2" x14ac:dyDescent="0.3">
      <c r="A3772" s="9" t="s">
        <v>37</v>
      </c>
      <c r="B3772" s="10">
        <v>7.8</v>
      </c>
    </row>
    <row r="3773" spans="1:2" x14ac:dyDescent="0.3">
      <c r="A3773" s="7" t="s">
        <v>37</v>
      </c>
      <c r="B3773" s="8">
        <v>6.7</v>
      </c>
    </row>
    <row r="3774" spans="1:2" x14ac:dyDescent="0.3">
      <c r="A3774" s="9" t="s">
        <v>37</v>
      </c>
      <c r="B3774" s="10">
        <v>7.3</v>
      </c>
    </row>
    <row r="3775" spans="1:2" x14ac:dyDescent="0.3">
      <c r="A3775" s="7" t="s">
        <v>37</v>
      </c>
      <c r="B3775" s="8">
        <v>7.1</v>
      </c>
    </row>
    <row r="3776" spans="1:2" x14ac:dyDescent="0.3">
      <c r="A3776" s="9" t="s">
        <v>37</v>
      </c>
      <c r="B3776" s="10">
        <v>6.6</v>
      </c>
    </row>
    <row r="3777" spans="1:2" x14ac:dyDescent="0.3">
      <c r="A3777" s="7" t="s">
        <v>37</v>
      </c>
      <c r="B3777" s="8">
        <v>6.2</v>
      </c>
    </row>
    <row r="3778" spans="1:2" x14ac:dyDescent="0.3">
      <c r="A3778" s="9" t="s">
        <v>37</v>
      </c>
      <c r="B3778" s="10">
        <v>6.1</v>
      </c>
    </row>
    <row r="3779" spans="1:2" x14ac:dyDescent="0.3">
      <c r="A3779" s="7" t="s">
        <v>1464</v>
      </c>
      <c r="B3779" s="8">
        <v>6.9</v>
      </c>
    </row>
    <row r="3780" spans="1:2" x14ac:dyDescent="0.3">
      <c r="A3780" s="9" t="s">
        <v>22077</v>
      </c>
      <c r="B3780" s="10">
        <v>7.5</v>
      </c>
    </row>
    <row r="3781" spans="1:2" x14ac:dyDescent="0.3">
      <c r="A3781" s="7" t="s">
        <v>676</v>
      </c>
      <c r="B3781" s="8">
        <v>7.4</v>
      </c>
    </row>
    <row r="3782" spans="1:2" x14ac:dyDescent="0.3">
      <c r="A3782" s="9" t="s">
        <v>37</v>
      </c>
      <c r="B3782" s="10">
        <v>7</v>
      </c>
    </row>
    <row r="3783" spans="1:2" x14ac:dyDescent="0.3">
      <c r="A3783" s="7" t="s">
        <v>37</v>
      </c>
      <c r="B3783" s="8">
        <v>6.3</v>
      </c>
    </row>
    <row r="3784" spans="1:2" x14ac:dyDescent="0.3">
      <c r="A3784" s="9" t="s">
        <v>2778</v>
      </c>
      <c r="B3784" s="10">
        <v>6.9</v>
      </c>
    </row>
    <row r="3785" spans="1:2" x14ac:dyDescent="0.3">
      <c r="A3785" s="7" t="s">
        <v>37</v>
      </c>
      <c r="B3785" s="8">
        <v>6.4</v>
      </c>
    </row>
    <row r="3786" spans="1:2" x14ac:dyDescent="0.3">
      <c r="A3786" s="11" t="s">
        <v>37</v>
      </c>
      <c r="B3786" s="1">
        <v>6.6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7F123-4092-49C5-A7BC-2C70398A91E3}">
  <dimension ref="A1:N3787"/>
  <sheetViews>
    <sheetView topLeftCell="C1" workbookViewId="0">
      <selection activeCell="D168" sqref="D168"/>
    </sheetView>
  </sheetViews>
  <sheetFormatPr defaultRowHeight="14.4" x14ac:dyDescent="0.3"/>
  <cols>
    <col min="1" max="1" width="29.6640625" style="29" bestFit="1" customWidth="1"/>
    <col min="2" max="2" width="12.6640625" style="29" customWidth="1"/>
    <col min="3" max="3" width="8.88671875" style="29"/>
    <col min="4" max="4" width="29.6640625" style="29" bestFit="1" customWidth="1"/>
    <col min="5" max="5" width="15.21875" style="29" customWidth="1"/>
    <col min="6" max="6" width="21.109375" style="29" customWidth="1"/>
    <col min="7" max="7" width="25.6640625" style="29" customWidth="1"/>
    <col min="8" max="8" width="7.109375" style="29" customWidth="1"/>
    <col min="9" max="9" width="16" style="29" customWidth="1"/>
    <col min="10" max="10" width="8.88671875" style="29"/>
    <col min="11" max="11" width="22.88671875" style="29" bestFit="1" customWidth="1"/>
    <col min="12" max="12" width="15.21875" style="29" customWidth="1"/>
    <col min="13" max="13" width="21.109375" style="29" customWidth="1"/>
    <col min="14" max="14" width="7.109375" style="29" customWidth="1"/>
    <col min="15" max="16384" width="8.88671875" style="29"/>
  </cols>
  <sheetData>
    <row r="1" spans="1:14" ht="15" thickBot="1" x14ac:dyDescent="0.35">
      <c r="A1" s="35" t="s">
        <v>1</v>
      </c>
      <c r="B1" s="36" t="s">
        <v>25</v>
      </c>
      <c r="D1" s="37" t="s">
        <v>1</v>
      </c>
      <c r="E1" s="29" t="s">
        <v>24182</v>
      </c>
      <c r="F1" s="29" t="s">
        <v>24183</v>
      </c>
      <c r="G1" s="29" t="s">
        <v>24184</v>
      </c>
      <c r="H1" s="29" t="s">
        <v>24185</v>
      </c>
      <c r="I1" s="29" t="s">
        <v>24186</v>
      </c>
      <c r="K1" s="48" t="s">
        <v>24187</v>
      </c>
      <c r="L1" s="48"/>
      <c r="M1" s="48"/>
      <c r="N1" s="48"/>
    </row>
    <row r="2" spans="1:14" x14ac:dyDescent="0.3">
      <c r="A2" s="31" t="s">
        <v>29</v>
      </c>
      <c r="B2" s="33">
        <v>7.9</v>
      </c>
      <c r="D2" s="30" t="s">
        <v>29</v>
      </c>
      <c r="E2" s="29">
        <f t="shared" ref="E2:E65" si="0">COUNTIF(A$2:A$3786,"*"&amp;D2&amp;"*")</f>
        <v>7</v>
      </c>
      <c r="F2" s="38">
        <f t="shared" ref="F2:F65" si="1">AVERAGEIF(A$2:A$3786,D2,B$2:B$3786)</f>
        <v>7.9142857142857137</v>
      </c>
      <c r="G2" s="29" t="str">
        <f>IF(F2&gt;=7.5,"Top Director","Below Percentile")</f>
        <v>Top Director</v>
      </c>
      <c r="H2" s="29">
        <f>RANK(F2,F$2:F$1752,0)</f>
        <v>41</v>
      </c>
      <c r="I2" s="29">
        <f>_xlfn.PERCENTILE.EXC(F$2:F$1752,0.9)</f>
        <v>7.5</v>
      </c>
      <c r="K2" s="49"/>
      <c r="L2" s="49"/>
      <c r="M2" s="49"/>
      <c r="N2" s="49"/>
    </row>
    <row r="3" spans="1:14" x14ac:dyDescent="0.3">
      <c r="A3" s="31" t="s">
        <v>40</v>
      </c>
      <c r="B3" s="33">
        <v>7.1</v>
      </c>
      <c r="D3" s="30" t="s">
        <v>40</v>
      </c>
      <c r="E3" s="29">
        <f t="shared" si="0"/>
        <v>7</v>
      </c>
      <c r="F3" s="38">
        <f t="shared" si="1"/>
        <v>6.9857142857142858</v>
      </c>
      <c r="G3" s="29" t="str">
        <f t="shared" ref="G3:G66" si="2">IF(F3&gt;=7.5,"Top Director","Below Percentile")</f>
        <v>Below Percentile</v>
      </c>
      <c r="H3" s="29">
        <f t="shared" ref="H3:H66" si="3">RANK(F3,F$2:F$1752,0)</f>
        <v>487</v>
      </c>
      <c r="K3" s="39" t="s">
        <v>1</v>
      </c>
      <c r="L3" s="39" t="s">
        <v>24182</v>
      </c>
      <c r="M3" s="39" t="s">
        <v>24183</v>
      </c>
      <c r="N3" s="39" t="s">
        <v>24185</v>
      </c>
    </row>
    <row r="4" spans="1:14" x14ac:dyDescent="0.3">
      <c r="A4" s="31" t="s">
        <v>48</v>
      </c>
      <c r="B4" s="33">
        <v>6.8</v>
      </c>
      <c r="D4" s="30" t="s">
        <v>48</v>
      </c>
      <c r="E4" s="29">
        <f t="shared" si="0"/>
        <v>7</v>
      </c>
      <c r="F4" s="38">
        <f t="shared" si="1"/>
        <v>7.4571428571428564</v>
      </c>
      <c r="G4" s="29" t="str">
        <f t="shared" si="2"/>
        <v>Below Percentile</v>
      </c>
      <c r="H4" s="29">
        <f t="shared" si="3"/>
        <v>190</v>
      </c>
      <c r="K4" s="40" t="s">
        <v>29</v>
      </c>
      <c r="L4" s="40">
        <v>7</v>
      </c>
      <c r="M4" s="41">
        <v>7.9142857142857137</v>
      </c>
      <c r="N4" s="40">
        <v>41</v>
      </c>
    </row>
    <row r="5" spans="1:14" x14ac:dyDescent="0.3">
      <c r="A5" s="31" t="s">
        <v>57</v>
      </c>
      <c r="B5" s="33">
        <v>8.5</v>
      </c>
      <c r="D5" s="30" t="s">
        <v>57</v>
      </c>
      <c r="E5" s="29">
        <f t="shared" si="0"/>
        <v>8</v>
      </c>
      <c r="F5" s="38">
        <f t="shared" si="1"/>
        <v>8.4250000000000007</v>
      </c>
      <c r="G5" s="29" t="str">
        <f t="shared" si="2"/>
        <v>Top Director</v>
      </c>
      <c r="H5" s="29">
        <f t="shared" si="3"/>
        <v>8</v>
      </c>
      <c r="K5" s="40" t="s">
        <v>57</v>
      </c>
      <c r="L5" s="40">
        <v>8</v>
      </c>
      <c r="M5" s="41">
        <v>8.4250000000000007</v>
      </c>
      <c r="N5" s="40">
        <v>8</v>
      </c>
    </row>
    <row r="6" spans="1:14" x14ac:dyDescent="0.3">
      <c r="A6" s="31" t="s">
        <v>71</v>
      </c>
      <c r="B6" s="33">
        <v>6.6</v>
      </c>
      <c r="D6" s="30" t="s">
        <v>71</v>
      </c>
      <c r="E6" s="29">
        <f t="shared" si="0"/>
        <v>3</v>
      </c>
      <c r="F6" s="38">
        <f t="shared" si="1"/>
        <v>7.7333333333333334</v>
      </c>
      <c r="G6" s="29" t="str">
        <f t="shared" si="2"/>
        <v>Top Director</v>
      </c>
      <c r="H6" s="29">
        <f t="shared" si="3"/>
        <v>80</v>
      </c>
      <c r="K6" s="40" t="s">
        <v>71</v>
      </c>
      <c r="L6" s="40">
        <v>3</v>
      </c>
      <c r="M6" s="41">
        <v>7.7333333333333334</v>
      </c>
      <c r="N6" s="40">
        <v>80</v>
      </c>
    </row>
    <row r="7" spans="1:14" x14ac:dyDescent="0.3">
      <c r="A7" s="31" t="s">
        <v>79</v>
      </c>
      <c r="B7" s="33">
        <v>6.2</v>
      </c>
      <c r="D7" s="30" t="s">
        <v>79</v>
      </c>
      <c r="E7" s="29">
        <f t="shared" si="0"/>
        <v>10</v>
      </c>
      <c r="F7" s="38">
        <f t="shared" si="1"/>
        <v>6.9600000000000009</v>
      </c>
      <c r="G7" s="29" t="str">
        <f t="shared" si="2"/>
        <v>Below Percentile</v>
      </c>
      <c r="H7" s="29">
        <f t="shared" si="3"/>
        <v>494</v>
      </c>
      <c r="K7" s="40" t="s">
        <v>87</v>
      </c>
      <c r="L7" s="40">
        <v>1</v>
      </c>
      <c r="M7" s="41">
        <v>7.8</v>
      </c>
      <c r="N7" s="40">
        <v>58</v>
      </c>
    </row>
    <row r="8" spans="1:14" x14ac:dyDescent="0.3">
      <c r="A8" s="31" t="s">
        <v>87</v>
      </c>
      <c r="B8" s="33">
        <v>7.8</v>
      </c>
      <c r="D8" s="30" t="s">
        <v>87</v>
      </c>
      <c r="E8" s="29">
        <f t="shared" si="0"/>
        <v>1</v>
      </c>
      <c r="F8" s="38">
        <f t="shared" si="1"/>
        <v>7.8</v>
      </c>
      <c r="G8" s="29" t="str">
        <f t="shared" si="2"/>
        <v>Top Director</v>
      </c>
      <c r="H8" s="29">
        <f t="shared" si="3"/>
        <v>58</v>
      </c>
      <c r="K8" s="40" t="s">
        <v>96</v>
      </c>
      <c r="L8" s="40">
        <v>3</v>
      </c>
      <c r="M8" s="41">
        <v>7.8666666666666671</v>
      </c>
      <c r="N8" s="40">
        <v>54</v>
      </c>
    </row>
    <row r="9" spans="1:14" x14ac:dyDescent="0.3">
      <c r="A9" s="31" t="s">
        <v>96</v>
      </c>
      <c r="B9" s="33">
        <v>7.5</v>
      </c>
      <c r="D9" s="30" t="s">
        <v>96</v>
      </c>
      <c r="E9" s="29">
        <f t="shared" si="0"/>
        <v>3</v>
      </c>
      <c r="F9" s="38">
        <f t="shared" si="1"/>
        <v>7.8666666666666671</v>
      </c>
      <c r="G9" s="29" t="str">
        <f t="shared" si="2"/>
        <v>Top Director</v>
      </c>
      <c r="H9" s="29">
        <f t="shared" si="3"/>
        <v>54</v>
      </c>
      <c r="K9" s="40" t="s">
        <v>171</v>
      </c>
      <c r="L9" s="40">
        <v>9</v>
      </c>
      <c r="M9" s="41">
        <v>7.8888888888888893</v>
      </c>
      <c r="N9" s="40">
        <v>53</v>
      </c>
    </row>
    <row r="10" spans="1:14" x14ac:dyDescent="0.3">
      <c r="A10" s="31" t="s">
        <v>103</v>
      </c>
      <c r="B10" s="33">
        <v>7.5</v>
      </c>
      <c r="D10" s="30" t="s">
        <v>103</v>
      </c>
      <c r="E10" s="29">
        <f t="shared" si="0"/>
        <v>3</v>
      </c>
      <c r="F10" s="38">
        <f t="shared" si="1"/>
        <v>7.2</v>
      </c>
      <c r="G10" s="29" t="str">
        <f t="shared" si="2"/>
        <v>Below Percentile</v>
      </c>
      <c r="H10" s="29">
        <f t="shared" si="3"/>
        <v>279</v>
      </c>
      <c r="K10" s="40" t="s">
        <v>320</v>
      </c>
      <c r="L10" s="40">
        <v>1</v>
      </c>
      <c r="M10" s="41">
        <v>8.3000000000000007</v>
      </c>
      <c r="N10" s="40">
        <v>13</v>
      </c>
    </row>
    <row r="11" spans="1:14" x14ac:dyDescent="0.3">
      <c r="A11" s="31" t="s">
        <v>111</v>
      </c>
      <c r="B11" s="33">
        <v>6.9</v>
      </c>
      <c r="D11" s="30" t="s">
        <v>111</v>
      </c>
      <c r="E11" s="29">
        <f t="shared" si="0"/>
        <v>7</v>
      </c>
      <c r="F11" s="38">
        <f t="shared" si="1"/>
        <v>7.1428571428571432</v>
      </c>
      <c r="G11" s="29" t="str">
        <f t="shared" si="2"/>
        <v>Below Percentile</v>
      </c>
      <c r="H11" s="29">
        <f t="shared" si="3"/>
        <v>342</v>
      </c>
      <c r="K11" s="40" t="s">
        <v>389</v>
      </c>
      <c r="L11" s="40">
        <v>25</v>
      </c>
      <c r="M11" s="41">
        <v>7.5439999999999996</v>
      </c>
      <c r="N11" s="40">
        <v>159</v>
      </c>
    </row>
    <row r="12" spans="1:14" x14ac:dyDescent="0.3">
      <c r="A12" s="31" t="s">
        <v>118</v>
      </c>
      <c r="B12" s="33">
        <v>6.1</v>
      </c>
      <c r="D12" s="30" t="s">
        <v>118</v>
      </c>
      <c r="E12" s="29">
        <f t="shared" si="0"/>
        <v>8</v>
      </c>
      <c r="F12" s="38">
        <f t="shared" si="1"/>
        <v>7.2875000000000005</v>
      </c>
      <c r="G12" s="29" t="str">
        <f t="shared" si="2"/>
        <v>Below Percentile</v>
      </c>
      <c r="H12" s="29">
        <f t="shared" si="3"/>
        <v>264</v>
      </c>
      <c r="K12" s="40" t="s">
        <v>469</v>
      </c>
      <c r="L12" s="40">
        <v>3</v>
      </c>
      <c r="M12" s="41">
        <v>8.2333333333333343</v>
      </c>
      <c r="N12" s="40">
        <v>17</v>
      </c>
    </row>
    <row r="13" spans="1:14" x14ac:dyDescent="0.3">
      <c r="A13" s="31" t="s">
        <v>125</v>
      </c>
      <c r="B13" s="33">
        <v>6.7</v>
      </c>
      <c r="D13" s="30" t="s">
        <v>125</v>
      </c>
      <c r="E13" s="29">
        <f t="shared" si="0"/>
        <v>7</v>
      </c>
      <c r="F13" s="38">
        <f t="shared" si="1"/>
        <v>7.2285714285714286</v>
      </c>
      <c r="G13" s="29" t="str">
        <f t="shared" si="2"/>
        <v>Below Percentile</v>
      </c>
      <c r="H13" s="29">
        <f t="shared" si="3"/>
        <v>277</v>
      </c>
      <c r="K13" s="40" t="s">
        <v>487</v>
      </c>
      <c r="L13" s="40">
        <v>16</v>
      </c>
      <c r="M13" s="41">
        <v>7.6749999999999998</v>
      </c>
      <c r="N13" s="40">
        <v>107</v>
      </c>
    </row>
    <row r="14" spans="1:14" x14ac:dyDescent="0.3">
      <c r="A14" s="31" t="s">
        <v>40</v>
      </c>
      <c r="B14" s="33">
        <v>7.3</v>
      </c>
      <c r="D14" s="30" t="s">
        <v>146</v>
      </c>
      <c r="E14" s="29">
        <f t="shared" si="0"/>
        <v>4</v>
      </c>
      <c r="F14" s="38">
        <f t="shared" si="1"/>
        <v>7.15</v>
      </c>
      <c r="G14" s="29" t="str">
        <f t="shared" si="2"/>
        <v>Below Percentile</v>
      </c>
      <c r="H14" s="29">
        <f t="shared" si="3"/>
        <v>335</v>
      </c>
      <c r="K14" s="40" t="s">
        <v>604</v>
      </c>
      <c r="L14" s="40">
        <v>5</v>
      </c>
      <c r="M14" s="41">
        <v>7.58</v>
      </c>
      <c r="N14" s="40">
        <v>151</v>
      </c>
    </row>
    <row r="15" spans="1:14" x14ac:dyDescent="0.3">
      <c r="A15" s="31" t="s">
        <v>40</v>
      </c>
      <c r="B15" s="33">
        <v>6.5</v>
      </c>
      <c r="D15" s="30" t="s">
        <v>157</v>
      </c>
      <c r="E15" s="29">
        <f t="shared" si="0"/>
        <v>5</v>
      </c>
      <c r="F15" s="38">
        <f t="shared" si="1"/>
        <v>6.6</v>
      </c>
      <c r="G15" s="29" t="str">
        <f t="shared" si="2"/>
        <v>Below Percentile</v>
      </c>
      <c r="H15" s="29">
        <f t="shared" si="3"/>
        <v>735</v>
      </c>
      <c r="K15" s="40" t="s">
        <v>611</v>
      </c>
      <c r="L15" s="40">
        <v>1</v>
      </c>
      <c r="M15" s="41">
        <v>7.9</v>
      </c>
      <c r="N15" s="40">
        <v>42</v>
      </c>
    </row>
    <row r="16" spans="1:14" x14ac:dyDescent="0.3">
      <c r="A16" s="31" t="s">
        <v>111</v>
      </c>
      <c r="B16" s="33">
        <v>7.2</v>
      </c>
      <c r="D16" s="30" t="s">
        <v>163</v>
      </c>
      <c r="E16" s="29">
        <f t="shared" si="0"/>
        <v>7</v>
      </c>
      <c r="F16" s="38">
        <f t="shared" si="1"/>
        <v>6.4571428571428564</v>
      </c>
      <c r="G16" s="29" t="str">
        <f t="shared" si="2"/>
        <v>Below Percentile</v>
      </c>
      <c r="H16" s="29">
        <f t="shared" si="3"/>
        <v>876</v>
      </c>
      <c r="K16" s="40" t="s">
        <v>619</v>
      </c>
      <c r="L16" s="40">
        <v>1</v>
      </c>
      <c r="M16" s="41">
        <v>7.8</v>
      </c>
      <c r="N16" s="40">
        <v>58</v>
      </c>
    </row>
    <row r="17" spans="1:14" x14ac:dyDescent="0.3">
      <c r="A17" s="31" t="s">
        <v>146</v>
      </c>
      <c r="B17" s="33">
        <v>6.6</v>
      </c>
      <c r="D17" s="30" t="s">
        <v>171</v>
      </c>
      <c r="E17" s="29">
        <f t="shared" si="0"/>
        <v>9</v>
      </c>
      <c r="F17" s="38">
        <f t="shared" si="1"/>
        <v>7.8888888888888893</v>
      </c>
      <c r="G17" s="29" t="str">
        <f t="shared" si="2"/>
        <v>Top Director</v>
      </c>
      <c r="H17" s="29">
        <f t="shared" si="3"/>
        <v>53</v>
      </c>
      <c r="K17" s="40" t="s">
        <v>639</v>
      </c>
      <c r="L17" s="40">
        <v>3</v>
      </c>
      <c r="M17" s="41">
        <v>7.7666666666666666</v>
      </c>
      <c r="N17" s="40">
        <v>74</v>
      </c>
    </row>
    <row r="18" spans="1:14" x14ac:dyDescent="0.3">
      <c r="A18" s="31" t="s">
        <v>96</v>
      </c>
      <c r="B18" s="33">
        <v>8.1</v>
      </c>
      <c r="D18" s="30" t="s">
        <v>180</v>
      </c>
      <c r="E18" s="29">
        <f t="shared" si="0"/>
        <v>3</v>
      </c>
      <c r="F18" s="38">
        <f t="shared" si="1"/>
        <v>7.1333333333333329</v>
      </c>
      <c r="G18" s="29" t="str">
        <f t="shared" si="2"/>
        <v>Below Percentile</v>
      </c>
      <c r="H18" s="29">
        <f t="shared" si="3"/>
        <v>345</v>
      </c>
      <c r="K18" s="40" t="s">
        <v>685</v>
      </c>
      <c r="L18" s="40">
        <v>10</v>
      </c>
      <c r="M18" s="41">
        <v>7.7499999999999982</v>
      </c>
      <c r="N18" s="40">
        <v>79</v>
      </c>
    </row>
    <row r="19" spans="1:14" x14ac:dyDescent="0.3">
      <c r="A19" s="31" t="s">
        <v>157</v>
      </c>
      <c r="B19" s="33">
        <v>6.7</v>
      </c>
      <c r="D19" s="30" t="s">
        <v>187</v>
      </c>
      <c r="E19" s="29">
        <f t="shared" si="0"/>
        <v>16</v>
      </c>
      <c r="F19" s="38">
        <f t="shared" si="1"/>
        <v>7.1312499999999996</v>
      </c>
      <c r="G19" s="29" t="str">
        <f t="shared" si="2"/>
        <v>Below Percentile</v>
      </c>
      <c r="H19" s="29">
        <f t="shared" si="3"/>
        <v>349</v>
      </c>
      <c r="K19" s="40" t="s">
        <v>692</v>
      </c>
      <c r="L19" s="40">
        <v>4</v>
      </c>
      <c r="M19" s="41">
        <v>7.65</v>
      </c>
      <c r="N19" s="40">
        <v>110</v>
      </c>
    </row>
    <row r="20" spans="1:14" x14ac:dyDescent="0.3">
      <c r="A20" s="31" t="s">
        <v>163</v>
      </c>
      <c r="B20" s="33">
        <v>6.8</v>
      </c>
      <c r="D20" s="30" t="s">
        <v>198</v>
      </c>
      <c r="E20" s="29">
        <f t="shared" si="0"/>
        <v>5</v>
      </c>
      <c r="F20" s="38">
        <f t="shared" si="1"/>
        <v>6.08</v>
      </c>
      <c r="G20" s="29" t="str">
        <f t="shared" si="2"/>
        <v>Below Percentile</v>
      </c>
      <c r="H20" s="29">
        <f t="shared" si="3"/>
        <v>1141</v>
      </c>
      <c r="K20" s="40" t="s">
        <v>728</v>
      </c>
      <c r="L20" s="40">
        <v>3</v>
      </c>
      <c r="M20" s="41">
        <v>7.5666666666666673</v>
      </c>
      <c r="N20" s="40">
        <v>153</v>
      </c>
    </row>
    <row r="21" spans="1:14" x14ac:dyDescent="0.3">
      <c r="A21" s="31" t="s">
        <v>171</v>
      </c>
      <c r="B21" s="33">
        <v>7.5</v>
      </c>
      <c r="D21" s="30" t="s">
        <v>220</v>
      </c>
      <c r="E21" s="29">
        <f t="shared" si="0"/>
        <v>4</v>
      </c>
      <c r="F21" s="38">
        <f t="shared" si="1"/>
        <v>7</v>
      </c>
      <c r="G21" s="29" t="str">
        <f t="shared" si="2"/>
        <v>Below Percentile</v>
      </c>
      <c r="H21" s="29">
        <f t="shared" si="3"/>
        <v>419</v>
      </c>
      <c r="K21" s="40" t="s">
        <v>827</v>
      </c>
      <c r="L21" s="40">
        <v>1</v>
      </c>
      <c r="M21" s="41">
        <v>7.6</v>
      </c>
      <c r="N21" s="40">
        <v>122</v>
      </c>
    </row>
    <row r="22" spans="1:14" x14ac:dyDescent="0.3">
      <c r="A22" s="31" t="s">
        <v>180</v>
      </c>
      <c r="B22" s="33">
        <v>7</v>
      </c>
      <c r="D22" s="30" t="s">
        <v>225</v>
      </c>
      <c r="E22" s="29">
        <f t="shared" si="0"/>
        <v>6</v>
      </c>
      <c r="F22" s="38">
        <f t="shared" si="1"/>
        <v>6.666666666666667</v>
      </c>
      <c r="G22" s="29" t="str">
        <f t="shared" si="2"/>
        <v>Below Percentile</v>
      </c>
      <c r="H22" s="29">
        <f t="shared" si="3"/>
        <v>708</v>
      </c>
      <c r="K22" s="40" t="s">
        <v>1096</v>
      </c>
      <c r="L22" s="40">
        <v>4</v>
      </c>
      <c r="M22" s="41">
        <v>7.7249999999999996</v>
      </c>
      <c r="N22" s="40">
        <v>82</v>
      </c>
    </row>
    <row r="23" spans="1:14" x14ac:dyDescent="0.3">
      <c r="A23" s="31" t="s">
        <v>187</v>
      </c>
      <c r="B23" s="33">
        <v>6.7</v>
      </c>
      <c r="D23" s="30" t="s">
        <v>233</v>
      </c>
      <c r="E23" s="29">
        <f t="shared" si="0"/>
        <v>2</v>
      </c>
      <c r="F23" s="38">
        <f t="shared" si="1"/>
        <v>7</v>
      </c>
      <c r="G23" s="29" t="str">
        <f t="shared" si="2"/>
        <v>Below Percentile</v>
      </c>
      <c r="H23" s="29">
        <f t="shared" si="3"/>
        <v>419</v>
      </c>
      <c r="K23" s="40" t="s">
        <v>1133</v>
      </c>
      <c r="L23" s="40">
        <v>5</v>
      </c>
      <c r="M23" s="41">
        <v>7.8400000000000007</v>
      </c>
      <c r="N23" s="40">
        <v>56</v>
      </c>
    </row>
    <row r="24" spans="1:14" x14ac:dyDescent="0.3">
      <c r="A24" s="31" t="s">
        <v>171</v>
      </c>
      <c r="B24" s="33">
        <v>7.9</v>
      </c>
      <c r="D24" s="30" t="s">
        <v>249</v>
      </c>
      <c r="E24" s="29">
        <f t="shared" si="0"/>
        <v>2</v>
      </c>
      <c r="F24" s="38">
        <f t="shared" si="1"/>
        <v>7.4</v>
      </c>
      <c r="G24" s="29" t="str">
        <f t="shared" si="2"/>
        <v>Below Percentile</v>
      </c>
      <c r="H24" s="29">
        <f t="shared" si="3"/>
        <v>201</v>
      </c>
      <c r="K24" s="40" t="s">
        <v>1155</v>
      </c>
      <c r="L24" s="40">
        <v>7</v>
      </c>
      <c r="M24" s="41">
        <v>7.5857142857142872</v>
      </c>
      <c r="N24" s="40">
        <v>150</v>
      </c>
    </row>
    <row r="25" spans="1:14" x14ac:dyDescent="0.3">
      <c r="A25" s="31" t="s">
        <v>198</v>
      </c>
      <c r="B25" s="33">
        <v>6.1</v>
      </c>
      <c r="D25" s="30" t="s">
        <v>255</v>
      </c>
      <c r="E25" s="29">
        <f t="shared" si="0"/>
        <v>14</v>
      </c>
      <c r="F25" s="38">
        <f t="shared" si="1"/>
        <v>7.05</v>
      </c>
      <c r="G25" s="29" t="str">
        <f t="shared" si="2"/>
        <v>Below Percentile</v>
      </c>
      <c r="H25" s="29">
        <f t="shared" si="3"/>
        <v>408</v>
      </c>
      <c r="K25" s="40" t="s">
        <v>1161</v>
      </c>
      <c r="L25" s="40">
        <v>2</v>
      </c>
      <c r="M25" s="41">
        <v>7.6999999999999993</v>
      </c>
      <c r="N25" s="40">
        <v>105</v>
      </c>
    </row>
    <row r="26" spans="1:14" x14ac:dyDescent="0.3">
      <c r="A26" s="31" t="s">
        <v>171</v>
      </c>
      <c r="B26" s="33">
        <v>7.2</v>
      </c>
      <c r="D26" s="30" t="s">
        <v>260</v>
      </c>
      <c r="E26" s="29">
        <f t="shared" si="0"/>
        <v>9</v>
      </c>
      <c r="F26" s="38">
        <f t="shared" si="1"/>
        <v>6.4555555555555557</v>
      </c>
      <c r="G26" s="29" t="str">
        <f t="shared" si="2"/>
        <v>Below Percentile</v>
      </c>
      <c r="H26" s="29">
        <f t="shared" si="3"/>
        <v>877</v>
      </c>
      <c r="K26" s="40" t="s">
        <v>1217</v>
      </c>
      <c r="L26" s="40">
        <v>4</v>
      </c>
      <c r="M26" s="41">
        <v>7.8</v>
      </c>
      <c r="N26" s="40">
        <v>58</v>
      </c>
    </row>
    <row r="27" spans="1:14" x14ac:dyDescent="0.3">
      <c r="A27" s="31" t="s">
        <v>29</v>
      </c>
      <c r="B27" s="33">
        <v>7.7</v>
      </c>
      <c r="D27" s="30" t="s">
        <v>269</v>
      </c>
      <c r="E27" s="29">
        <f t="shared" si="0"/>
        <v>1</v>
      </c>
      <c r="F27" s="38">
        <f t="shared" si="1"/>
        <v>7.3</v>
      </c>
      <c r="G27" s="29" t="str">
        <f t="shared" si="2"/>
        <v>Below Percentile</v>
      </c>
      <c r="H27" s="29">
        <f t="shared" si="3"/>
        <v>231</v>
      </c>
      <c r="K27" s="40" t="s">
        <v>1764</v>
      </c>
      <c r="L27" s="40">
        <v>8</v>
      </c>
      <c r="M27" s="41">
        <v>8.2000000000000011</v>
      </c>
      <c r="N27" s="40">
        <v>19</v>
      </c>
    </row>
    <row r="28" spans="1:14" x14ac:dyDescent="0.3">
      <c r="A28" s="31" t="s">
        <v>220</v>
      </c>
      <c r="B28" s="33">
        <v>8.1999999999999993</v>
      </c>
      <c r="D28" s="30" t="s">
        <v>278</v>
      </c>
      <c r="E28" s="29">
        <f t="shared" si="0"/>
        <v>12</v>
      </c>
      <c r="F28" s="38">
        <f t="shared" si="1"/>
        <v>6.6166666666666671</v>
      </c>
      <c r="G28" s="29" t="str">
        <f t="shared" si="2"/>
        <v>Below Percentile</v>
      </c>
      <c r="H28" s="29">
        <f t="shared" si="3"/>
        <v>730</v>
      </c>
      <c r="K28" s="40" t="s">
        <v>1800</v>
      </c>
      <c r="L28" s="40">
        <v>4</v>
      </c>
      <c r="M28" s="41">
        <v>7.5750000000000002</v>
      </c>
      <c r="N28" s="40">
        <v>152</v>
      </c>
    </row>
    <row r="29" spans="1:14" x14ac:dyDescent="0.3">
      <c r="A29" s="31" t="s">
        <v>225</v>
      </c>
      <c r="B29" s="33">
        <v>5.9</v>
      </c>
      <c r="D29" s="30" t="s">
        <v>299</v>
      </c>
      <c r="E29" s="29">
        <f t="shared" si="0"/>
        <v>2</v>
      </c>
      <c r="F29" s="38">
        <f t="shared" si="1"/>
        <v>6.9</v>
      </c>
      <c r="G29" s="29" t="str">
        <f t="shared" si="2"/>
        <v>Below Percentile</v>
      </c>
      <c r="H29" s="29">
        <f t="shared" si="3"/>
        <v>514</v>
      </c>
      <c r="K29" s="40" t="s">
        <v>1939</v>
      </c>
      <c r="L29" s="40">
        <v>4</v>
      </c>
      <c r="M29" s="41">
        <v>7.5250000000000004</v>
      </c>
      <c r="N29" s="40">
        <v>161</v>
      </c>
    </row>
    <row r="30" spans="1:14" x14ac:dyDescent="0.3">
      <c r="A30" s="31" t="s">
        <v>233</v>
      </c>
      <c r="B30" s="33">
        <v>7</v>
      </c>
      <c r="D30" s="30" t="s">
        <v>306</v>
      </c>
      <c r="E30" s="29">
        <f t="shared" si="0"/>
        <v>5</v>
      </c>
      <c r="F30" s="38">
        <f t="shared" si="1"/>
        <v>7.38</v>
      </c>
      <c r="G30" s="29" t="str">
        <f t="shared" si="2"/>
        <v>Below Percentile</v>
      </c>
      <c r="H30" s="29">
        <f t="shared" si="3"/>
        <v>221</v>
      </c>
      <c r="K30" s="40" t="s">
        <v>2129</v>
      </c>
      <c r="L30" s="40">
        <v>1</v>
      </c>
      <c r="M30" s="41">
        <v>7.5</v>
      </c>
      <c r="N30" s="40">
        <v>163</v>
      </c>
    </row>
    <row r="31" spans="1:14" x14ac:dyDescent="0.3">
      <c r="A31" s="31" t="s">
        <v>48</v>
      </c>
      <c r="B31" s="33">
        <v>7.8</v>
      </c>
      <c r="D31" s="30" t="s">
        <v>313</v>
      </c>
      <c r="E31" s="29">
        <f t="shared" si="0"/>
        <v>8</v>
      </c>
      <c r="F31" s="38">
        <f t="shared" si="1"/>
        <v>6.5500000000000007</v>
      </c>
      <c r="G31" s="29" t="str">
        <f t="shared" si="2"/>
        <v>Below Percentile</v>
      </c>
      <c r="H31" s="29">
        <f t="shared" si="3"/>
        <v>793</v>
      </c>
      <c r="K31" s="40" t="s">
        <v>2453</v>
      </c>
      <c r="L31" s="40">
        <v>4</v>
      </c>
      <c r="M31" s="41">
        <v>7.6</v>
      </c>
      <c r="N31" s="40">
        <v>122</v>
      </c>
    </row>
    <row r="32" spans="1:14" x14ac:dyDescent="0.3">
      <c r="A32" s="31" t="s">
        <v>79</v>
      </c>
      <c r="B32" s="33">
        <v>7.3</v>
      </c>
      <c r="D32" s="30" t="s">
        <v>320</v>
      </c>
      <c r="E32" s="29">
        <f t="shared" si="0"/>
        <v>1</v>
      </c>
      <c r="F32" s="38">
        <f t="shared" si="1"/>
        <v>8.3000000000000007</v>
      </c>
      <c r="G32" s="29" t="str">
        <f t="shared" si="2"/>
        <v>Top Director</v>
      </c>
      <c r="H32" s="29">
        <f t="shared" si="3"/>
        <v>13</v>
      </c>
      <c r="K32" s="40" t="s">
        <v>2750</v>
      </c>
      <c r="L32" s="40">
        <v>2</v>
      </c>
      <c r="M32" s="41">
        <v>7.55</v>
      </c>
      <c r="N32" s="40">
        <v>155</v>
      </c>
    </row>
    <row r="33" spans="1:14" x14ac:dyDescent="0.3">
      <c r="A33" s="31" t="s">
        <v>249</v>
      </c>
      <c r="B33" s="33">
        <v>7.2</v>
      </c>
      <c r="D33" s="30" t="s">
        <v>327</v>
      </c>
      <c r="E33" s="29">
        <f t="shared" si="0"/>
        <v>15</v>
      </c>
      <c r="F33" s="38">
        <f t="shared" si="1"/>
        <v>6.083333333333333</v>
      </c>
      <c r="G33" s="29" t="str">
        <f t="shared" si="2"/>
        <v>Below Percentile</v>
      </c>
      <c r="H33" s="29">
        <f t="shared" si="3"/>
        <v>1139</v>
      </c>
      <c r="K33" s="40" t="s">
        <v>2888</v>
      </c>
      <c r="L33" s="40">
        <v>2</v>
      </c>
      <c r="M33" s="41">
        <v>7.9</v>
      </c>
      <c r="N33" s="40">
        <v>42</v>
      </c>
    </row>
    <row r="34" spans="1:14" x14ac:dyDescent="0.3">
      <c r="A34" s="31" t="s">
        <v>255</v>
      </c>
      <c r="B34" s="33">
        <v>6.5</v>
      </c>
      <c r="D34" s="30" t="s">
        <v>332</v>
      </c>
      <c r="E34" s="29">
        <f t="shared" si="0"/>
        <v>7</v>
      </c>
      <c r="F34" s="38">
        <f t="shared" si="1"/>
        <v>7.2</v>
      </c>
      <c r="G34" s="29" t="str">
        <f t="shared" si="2"/>
        <v>Below Percentile</v>
      </c>
      <c r="H34" s="29">
        <f t="shared" si="3"/>
        <v>279</v>
      </c>
      <c r="K34" s="40" t="s">
        <v>2976</v>
      </c>
      <c r="L34" s="40">
        <v>2</v>
      </c>
      <c r="M34" s="41">
        <v>7.6</v>
      </c>
      <c r="N34" s="40">
        <v>122</v>
      </c>
    </row>
    <row r="35" spans="1:14" x14ac:dyDescent="0.3">
      <c r="A35" s="31" t="s">
        <v>260</v>
      </c>
      <c r="B35" s="33">
        <v>6.8</v>
      </c>
      <c r="D35" s="30" t="s">
        <v>351</v>
      </c>
      <c r="E35" s="29">
        <f t="shared" si="0"/>
        <v>4</v>
      </c>
      <c r="F35" s="38">
        <f t="shared" si="1"/>
        <v>7.4499999999999993</v>
      </c>
      <c r="G35" s="29" t="str">
        <f t="shared" si="2"/>
        <v>Below Percentile</v>
      </c>
      <c r="H35" s="29">
        <f t="shared" si="3"/>
        <v>194</v>
      </c>
      <c r="K35" s="40" t="s">
        <v>3239</v>
      </c>
      <c r="L35" s="40">
        <v>3</v>
      </c>
      <c r="M35" s="41">
        <v>7.7666666666666657</v>
      </c>
      <c r="N35" s="40">
        <v>75</v>
      </c>
    </row>
    <row r="36" spans="1:14" x14ac:dyDescent="0.3">
      <c r="A36" s="31" t="s">
        <v>269</v>
      </c>
      <c r="B36" s="33">
        <v>7.3</v>
      </c>
      <c r="D36" s="30" t="s">
        <v>364</v>
      </c>
      <c r="E36" s="29">
        <f t="shared" si="0"/>
        <v>4</v>
      </c>
      <c r="F36" s="38">
        <f t="shared" si="1"/>
        <v>7.0750000000000002</v>
      </c>
      <c r="G36" s="29" t="str">
        <f t="shared" si="2"/>
        <v>Below Percentile</v>
      </c>
      <c r="H36" s="29">
        <f t="shared" si="3"/>
        <v>402</v>
      </c>
      <c r="K36" s="40" t="s">
        <v>3259</v>
      </c>
      <c r="L36" s="40">
        <v>4</v>
      </c>
      <c r="M36" s="41">
        <v>7.9750000000000005</v>
      </c>
      <c r="N36" s="40">
        <v>39</v>
      </c>
    </row>
    <row r="37" spans="1:14" x14ac:dyDescent="0.3">
      <c r="A37" s="31" t="s">
        <v>278</v>
      </c>
      <c r="B37" s="33">
        <v>6</v>
      </c>
      <c r="D37" s="30" t="s">
        <v>371</v>
      </c>
      <c r="E37" s="29">
        <f t="shared" si="0"/>
        <v>7</v>
      </c>
      <c r="F37" s="38">
        <f t="shared" si="1"/>
        <v>6.8428571428571425</v>
      </c>
      <c r="G37" s="29" t="str">
        <f t="shared" si="2"/>
        <v>Below Percentile</v>
      </c>
      <c r="H37" s="29">
        <f t="shared" si="3"/>
        <v>581</v>
      </c>
      <c r="K37" s="40" t="s">
        <v>3563</v>
      </c>
      <c r="L37" s="40">
        <v>3</v>
      </c>
      <c r="M37" s="41">
        <v>7.6333333333333329</v>
      </c>
      <c r="N37" s="40">
        <v>118</v>
      </c>
    </row>
    <row r="38" spans="1:14" x14ac:dyDescent="0.3">
      <c r="A38" s="31" t="s">
        <v>278</v>
      </c>
      <c r="B38" s="33">
        <v>5.7</v>
      </c>
      <c r="D38" s="30" t="s">
        <v>378</v>
      </c>
      <c r="E38" s="29">
        <f t="shared" si="0"/>
        <v>5</v>
      </c>
      <c r="F38" s="38">
        <f t="shared" si="1"/>
        <v>7.1400000000000006</v>
      </c>
      <c r="G38" s="29" t="str">
        <f t="shared" si="2"/>
        <v>Below Percentile</v>
      </c>
      <c r="H38" s="29">
        <f t="shared" si="3"/>
        <v>343</v>
      </c>
      <c r="K38" s="40" t="s">
        <v>3664</v>
      </c>
      <c r="L38" s="40">
        <v>3</v>
      </c>
      <c r="M38" s="41">
        <v>7.7333333333333334</v>
      </c>
      <c r="N38" s="40">
        <v>80</v>
      </c>
    </row>
    <row r="39" spans="1:14" x14ac:dyDescent="0.3">
      <c r="A39" s="31" t="s">
        <v>79</v>
      </c>
      <c r="B39" s="33">
        <v>6.4</v>
      </c>
      <c r="D39" s="30" t="s">
        <v>389</v>
      </c>
      <c r="E39" s="29">
        <f t="shared" si="0"/>
        <v>25</v>
      </c>
      <c r="F39" s="38">
        <f t="shared" si="1"/>
        <v>7.5439999999999996</v>
      </c>
      <c r="G39" s="29" t="str">
        <f t="shared" si="2"/>
        <v>Top Director</v>
      </c>
      <c r="H39" s="29">
        <f t="shared" si="3"/>
        <v>159</v>
      </c>
      <c r="K39" s="40" t="s">
        <v>3727</v>
      </c>
      <c r="L39" s="40">
        <v>2</v>
      </c>
      <c r="M39" s="41">
        <v>7.8000000000000007</v>
      </c>
      <c r="N39" s="40">
        <v>57</v>
      </c>
    </row>
    <row r="40" spans="1:14" x14ac:dyDescent="0.3">
      <c r="A40" s="31" t="s">
        <v>180</v>
      </c>
      <c r="B40" s="33">
        <v>6.7</v>
      </c>
      <c r="D40" s="30" t="s">
        <v>402</v>
      </c>
      <c r="E40" s="29">
        <f t="shared" si="0"/>
        <v>1</v>
      </c>
      <c r="F40" s="38">
        <f t="shared" si="1"/>
        <v>7.2</v>
      </c>
      <c r="G40" s="29" t="str">
        <f t="shared" si="2"/>
        <v>Below Percentile</v>
      </c>
      <c r="H40" s="29">
        <f t="shared" si="3"/>
        <v>279</v>
      </c>
      <c r="K40" s="40" t="s">
        <v>4430</v>
      </c>
      <c r="L40" s="40">
        <v>1</v>
      </c>
      <c r="M40" s="41">
        <v>8.1</v>
      </c>
      <c r="N40" s="40">
        <v>26</v>
      </c>
    </row>
    <row r="41" spans="1:14" x14ac:dyDescent="0.3">
      <c r="A41" s="31" t="s">
        <v>299</v>
      </c>
      <c r="B41" s="33">
        <v>6.8</v>
      </c>
      <c r="D41" s="30" t="s">
        <v>408</v>
      </c>
      <c r="E41" s="29">
        <f t="shared" si="0"/>
        <v>5</v>
      </c>
      <c r="F41" s="38">
        <f t="shared" si="1"/>
        <v>6.8400000000000007</v>
      </c>
      <c r="G41" s="29" t="str">
        <f t="shared" si="2"/>
        <v>Below Percentile</v>
      </c>
      <c r="H41" s="29">
        <f t="shared" si="3"/>
        <v>582</v>
      </c>
      <c r="K41" s="40" t="s">
        <v>4850</v>
      </c>
      <c r="L41" s="40">
        <v>9</v>
      </c>
      <c r="M41" s="41">
        <v>7.6555555555555559</v>
      </c>
      <c r="N41" s="40">
        <v>109</v>
      </c>
    </row>
    <row r="42" spans="1:14" x14ac:dyDescent="0.3">
      <c r="A42" s="31" t="s">
        <v>306</v>
      </c>
      <c r="B42" s="33">
        <v>6.3</v>
      </c>
      <c r="D42" s="30" t="s">
        <v>428</v>
      </c>
      <c r="E42" s="29">
        <f t="shared" si="0"/>
        <v>8</v>
      </c>
      <c r="F42" s="38">
        <f t="shared" si="1"/>
        <v>6.1875</v>
      </c>
      <c r="G42" s="29" t="str">
        <f t="shared" si="2"/>
        <v>Below Percentile</v>
      </c>
      <c r="H42" s="29">
        <f t="shared" si="3"/>
        <v>1070</v>
      </c>
      <c r="K42" s="40" t="s">
        <v>4955</v>
      </c>
      <c r="L42" s="40">
        <v>3</v>
      </c>
      <c r="M42" s="41">
        <v>8.1333333333333329</v>
      </c>
      <c r="N42" s="40">
        <v>25</v>
      </c>
    </row>
    <row r="43" spans="1:14" x14ac:dyDescent="0.3">
      <c r="A43" s="31" t="s">
        <v>313</v>
      </c>
      <c r="B43" s="33">
        <v>5.6</v>
      </c>
      <c r="D43" s="30" t="s">
        <v>435</v>
      </c>
      <c r="E43" s="29">
        <f t="shared" si="0"/>
        <v>13</v>
      </c>
      <c r="F43" s="38">
        <f t="shared" si="1"/>
        <v>7.3076923076923084</v>
      </c>
      <c r="G43" s="29" t="str">
        <f t="shared" si="2"/>
        <v>Below Percentile</v>
      </c>
      <c r="H43" s="29">
        <f t="shared" si="3"/>
        <v>230</v>
      </c>
      <c r="K43" s="40" t="s">
        <v>5121</v>
      </c>
      <c r="L43" s="40">
        <v>2</v>
      </c>
      <c r="M43" s="41">
        <v>7.5</v>
      </c>
      <c r="N43" s="40">
        <v>163</v>
      </c>
    </row>
    <row r="44" spans="1:14" x14ac:dyDescent="0.3">
      <c r="A44" s="31" t="s">
        <v>320</v>
      </c>
      <c r="B44" s="33">
        <v>8.3000000000000007</v>
      </c>
      <c r="D44" s="30" t="s">
        <v>443</v>
      </c>
      <c r="E44" s="29">
        <f t="shared" si="0"/>
        <v>6</v>
      </c>
      <c r="F44" s="38">
        <f t="shared" si="1"/>
        <v>6.9166666666666652</v>
      </c>
      <c r="G44" s="29" t="str">
        <f t="shared" si="2"/>
        <v>Below Percentile</v>
      </c>
      <c r="H44" s="29">
        <f t="shared" si="3"/>
        <v>512</v>
      </c>
      <c r="K44" s="40" t="s">
        <v>5382</v>
      </c>
      <c r="L44" s="40">
        <v>7</v>
      </c>
      <c r="M44" s="41">
        <v>7.6285714285714281</v>
      </c>
      <c r="N44" s="40">
        <v>121</v>
      </c>
    </row>
    <row r="45" spans="1:14" x14ac:dyDescent="0.3">
      <c r="A45" s="31" t="s">
        <v>327</v>
      </c>
      <c r="B45" s="33">
        <v>6.6</v>
      </c>
      <c r="D45" s="30" t="s">
        <v>469</v>
      </c>
      <c r="E45" s="29">
        <f t="shared" si="0"/>
        <v>3</v>
      </c>
      <c r="F45" s="38">
        <f t="shared" si="1"/>
        <v>8.2333333333333343</v>
      </c>
      <c r="G45" s="29" t="str">
        <f t="shared" si="2"/>
        <v>Top Director</v>
      </c>
      <c r="H45" s="29">
        <f t="shared" si="3"/>
        <v>17</v>
      </c>
      <c r="K45" s="40" t="s">
        <v>5743</v>
      </c>
      <c r="L45" s="40">
        <v>3</v>
      </c>
      <c r="M45" s="41">
        <v>7.9666666666666659</v>
      </c>
      <c r="N45" s="40">
        <v>40</v>
      </c>
    </row>
    <row r="46" spans="1:14" x14ac:dyDescent="0.3">
      <c r="A46" s="31" t="s">
        <v>332</v>
      </c>
      <c r="B46" s="33">
        <v>7.2</v>
      </c>
      <c r="D46" s="30" t="s">
        <v>476</v>
      </c>
      <c r="E46" s="29">
        <f t="shared" si="0"/>
        <v>3</v>
      </c>
      <c r="F46" s="38">
        <f t="shared" si="1"/>
        <v>5.9333333333333336</v>
      </c>
      <c r="G46" s="29" t="str">
        <f t="shared" si="2"/>
        <v>Below Percentile</v>
      </c>
      <c r="H46" s="29">
        <f t="shared" si="3"/>
        <v>1225</v>
      </c>
      <c r="K46" s="40" t="s">
        <v>5509</v>
      </c>
      <c r="L46" s="40">
        <v>2</v>
      </c>
      <c r="M46" s="41">
        <v>7.75</v>
      </c>
      <c r="N46" s="40">
        <v>76</v>
      </c>
    </row>
    <row r="47" spans="1:14" x14ac:dyDescent="0.3">
      <c r="A47" s="31" t="s">
        <v>125</v>
      </c>
      <c r="B47" s="33">
        <v>7</v>
      </c>
      <c r="D47" s="30" t="s">
        <v>250</v>
      </c>
      <c r="E47" s="29">
        <f t="shared" si="0"/>
        <v>6</v>
      </c>
      <c r="F47" s="38">
        <f t="shared" si="1"/>
        <v>7.0166666666666657</v>
      </c>
      <c r="G47" s="29" t="str">
        <f t="shared" si="2"/>
        <v>Below Percentile</v>
      </c>
      <c r="H47" s="29">
        <f t="shared" si="3"/>
        <v>418</v>
      </c>
      <c r="K47" s="40" t="s">
        <v>5877</v>
      </c>
      <c r="L47" s="40">
        <v>3</v>
      </c>
      <c r="M47" s="41">
        <v>7.5333333333333341</v>
      </c>
      <c r="N47" s="40">
        <v>160</v>
      </c>
    </row>
    <row r="48" spans="1:14" x14ac:dyDescent="0.3">
      <c r="A48" s="31" t="s">
        <v>118</v>
      </c>
      <c r="B48" s="33">
        <v>8</v>
      </c>
      <c r="D48" s="30" t="s">
        <v>487</v>
      </c>
      <c r="E48" s="29">
        <f t="shared" si="0"/>
        <v>16</v>
      </c>
      <c r="F48" s="38">
        <f t="shared" si="1"/>
        <v>7.6749999999999998</v>
      </c>
      <c r="G48" s="29" t="str">
        <f t="shared" si="2"/>
        <v>Top Director</v>
      </c>
      <c r="H48" s="29">
        <f t="shared" si="3"/>
        <v>107</v>
      </c>
      <c r="K48" s="40" t="s">
        <v>5918</v>
      </c>
      <c r="L48" s="40">
        <v>2</v>
      </c>
      <c r="M48" s="41">
        <v>7.5</v>
      </c>
      <c r="N48" s="40">
        <v>163</v>
      </c>
    </row>
    <row r="49" spans="1:14" x14ac:dyDescent="0.3">
      <c r="A49" s="31" t="s">
        <v>351</v>
      </c>
      <c r="B49" s="33">
        <v>7.8</v>
      </c>
      <c r="D49" s="30" t="s">
        <v>499</v>
      </c>
      <c r="E49" s="29">
        <f t="shared" si="0"/>
        <v>9</v>
      </c>
      <c r="F49" s="38">
        <f t="shared" si="1"/>
        <v>5.5777777777777784</v>
      </c>
      <c r="G49" s="29" t="str">
        <f t="shared" si="2"/>
        <v>Below Percentile</v>
      </c>
      <c r="H49" s="29">
        <f t="shared" si="3"/>
        <v>1407</v>
      </c>
      <c r="K49" s="40" t="s">
        <v>6002</v>
      </c>
      <c r="L49" s="40">
        <v>2</v>
      </c>
      <c r="M49" s="41">
        <v>7.65</v>
      </c>
      <c r="N49" s="40">
        <v>110</v>
      </c>
    </row>
    <row r="50" spans="1:14" x14ac:dyDescent="0.3">
      <c r="A50" s="31" t="s">
        <v>118</v>
      </c>
      <c r="B50" s="33">
        <v>6.3</v>
      </c>
      <c r="D50" s="30" t="s">
        <v>507</v>
      </c>
      <c r="E50" s="29">
        <f t="shared" si="0"/>
        <v>6</v>
      </c>
      <c r="F50" s="38">
        <f t="shared" si="1"/>
        <v>6.95</v>
      </c>
      <c r="G50" s="29" t="str">
        <f t="shared" si="2"/>
        <v>Below Percentile</v>
      </c>
      <c r="H50" s="29">
        <f t="shared" si="3"/>
        <v>495</v>
      </c>
      <c r="K50" s="40" t="s">
        <v>6028</v>
      </c>
      <c r="L50" s="40">
        <v>1</v>
      </c>
      <c r="M50" s="41">
        <v>7.5</v>
      </c>
      <c r="N50" s="40">
        <v>163</v>
      </c>
    </row>
    <row r="51" spans="1:14" x14ac:dyDescent="0.3">
      <c r="A51" s="31" t="s">
        <v>364</v>
      </c>
      <c r="B51" s="33">
        <v>7.3</v>
      </c>
      <c r="D51" s="30" t="s">
        <v>514</v>
      </c>
      <c r="E51" s="29">
        <f t="shared" si="0"/>
        <v>7</v>
      </c>
      <c r="F51" s="38">
        <f t="shared" si="1"/>
        <v>6.3142857142857149</v>
      </c>
      <c r="G51" s="29" t="str">
        <f t="shared" si="2"/>
        <v>Below Percentile</v>
      </c>
      <c r="H51" s="29">
        <f t="shared" si="3"/>
        <v>960</v>
      </c>
      <c r="K51" s="40" t="s">
        <v>6234</v>
      </c>
      <c r="L51" s="40">
        <v>2</v>
      </c>
      <c r="M51" s="41">
        <v>7.65</v>
      </c>
      <c r="N51" s="40">
        <v>110</v>
      </c>
    </row>
    <row r="52" spans="1:14" x14ac:dyDescent="0.3">
      <c r="A52" s="31" t="s">
        <v>371</v>
      </c>
      <c r="B52" s="33">
        <v>6.6</v>
      </c>
      <c r="D52" s="30" t="s">
        <v>521</v>
      </c>
      <c r="E52" s="29">
        <f t="shared" si="0"/>
        <v>7</v>
      </c>
      <c r="F52" s="38">
        <f t="shared" si="1"/>
        <v>7.1285714285714272</v>
      </c>
      <c r="G52" s="29" t="str">
        <f t="shared" si="2"/>
        <v>Below Percentile</v>
      </c>
      <c r="H52" s="29">
        <f t="shared" si="3"/>
        <v>351</v>
      </c>
      <c r="K52" s="40" t="s">
        <v>6736</v>
      </c>
      <c r="L52" s="40">
        <v>2</v>
      </c>
      <c r="M52" s="41">
        <v>7.55</v>
      </c>
      <c r="N52" s="40">
        <v>155</v>
      </c>
    </row>
    <row r="53" spans="1:14" x14ac:dyDescent="0.3">
      <c r="A53" s="31" t="s">
        <v>378</v>
      </c>
      <c r="B53" s="33">
        <v>7</v>
      </c>
      <c r="D53" s="30" t="s">
        <v>528</v>
      </c>
      <c r="E53" s="29">
        <f t="shared" si="0"/>
        <v>5</v>
      </c>
      <c r="F53" s="38">
        <f t="shared" si="1"/>
        <v>6.68</v>
      </c>
      <c r="G53" s="29" t="str">
        <f t="shared" si="2"/>
        <v>Below Percentile</v>
      </c>
      <c r="H53" s="29">
        <f t="shared" si="3"/>
        <v>704</v>
      </c>
      <c r="K53" s="40" t="s">
        <v>6909</v>
      </c>
      <c r="L53" s="40">
        <v>1</v>
      </c>
      <c r="M53" s="41">
        <v>8.4</v>
      </c>
      <c r="N53" s="40">
        <v>9</v>
      </c>
    </row>
    <row r="54" spans="1:14" x14ac:dyDescent="0.3">
      <c r="A54" s="31" t="s">
        <v>278</v>
      </c>
      <c r="B54" s="33">
        <v>6.3</v>
      </c>
      <c r="D54" s="30" t="s">
        <v>535</v>
      </c>
      <c r="E54" s="29">
        <f t="shared" si="0"/>
        <v>4</v>
      </c>
      <c r="F54" s="38">
        <f t="shared" si="1"/>
        <v>6.0750000000000002</v>
      </c>
      <c r="G54" s="29" t="str">
        <f t="shared" si="2"/>
        <v>Below Percentile</v>
      </c>
      <c r="H54" s="29">
        <f t="shared" si="3"/>
        <v>1142</v>
      </c>
      <c r="K54" s="40" t="s">
        <v>7076</v>
      </c>
      <c r="L54" s="40">
        <v>6</v>
      </c>
      <c r="M54" s="41">
        <v>7.5166666666666666</v>
      </c>
      <c r="N54" s="40">
        <v>162</v>
      </c>
    </row>
    <row r="55" spans="1:14" x14ac:dyDescent="0.3">
      <c r="A55" s="31" t="s">
        <v>389</v>
      </c>
      <c r="B55" s="33">
        <v>6.2</v>
      </c>
      <c r="D55" s="30" t="s">
        <v>556</v>
      </c>
      <c r="E55" s="29">
        <f t="shared" si="0"/>
        <v>1</v>
      </c>
      <c r="F55" s="38">
        <f t="shared" si="1"/>
        <v>6.1</v>
      </c>
      <c r="G55" s="29" t="str">
        <f t="shared" si="2"/>
        <v>Below Percentile</v>
      </c>
      <c r="H55" s="29">
        <f t="shared" si="3"/>
        <v>1088</v>
      </c>
      <c r="K55" s="40" t="s">
        <v>7100</v>
      </c>
      <c r="L55" s="40">
        <v>2</v>
      </c>
      <c r="M55" s="41">
        <v>7.6</v>
      </c>
      <c r="N55" s="40">
        <v>122</v>
      </c>
    </row>
    <row r="56" spans="1:14" x14ac:dyDescent="0.3">
      <c r="A56" s="31" t="s">
        <v>402</v>
      </c>
      <c r="B56" s="33">
        <v>7.2</v>
      </c>
      <c r="D56" s="30" t="s">
        <v>562</v>
      </c>
      <c r="E56" s="29">
        <f t="shared" si="0"/>
        <v>1</v>
      </c>
      <c r="F56" s="38">
        <f t="shared" si="1"/>
        <v>7</v>
      </c>
      <c r="G56" s="29" t="str">
        <f t="shared" si="2"/>
        <v>Below Percentile</v>
      </c>
      <c r="H56" s="29">
        <f t="shared" si="3"/>
        <v>419</v>
      </c>
      <c r="K56" s="40" t="s">
        <v>7174</v>
      </c>
      <c r="L56" s="40">
        <v>2</v>
      </c>
      <c r="M56" s="41">
        <v>7.5</v>
      </c>
      <c r="N56" s="40">
        <v>163</v>
      </c>
    </row>
    <row r="57" spans="1:14" x14ac:dyDescent="0.3">
      <c r="A57" s="31" t="s">
        <v>408</v>
      </c>
      <c r="B57" s="33">
        <v>7.5</v>
      </c>
      <c r="D57" s="30" t="s">
        <v>570</v>
      </c>
      <c r="E57" s="29">
        <f t="shared" si="0"/>
        <v>3</v>
      </c>
      <c r="F57" s="38">
        <f t="shared" si="1"/>
        <v>7.2666666666666666</v>
      </c>
      <c r="G57" s="29" t="str">
        <f t="shared" si="2"/>
        <v>Below Percentile</v>
      </c>
      <c r="H57" s="29">
        <f t="shared" si="3"/>
        <v>266</v>
      </c>
      <c r="K57" s="40" t="s">
        <v>7778</v>
      </c>
      <c r="L57" s="40">
        <v>4</v>
      </c>
      <c r="M57" s="41">
        <v>8.2249999999999996</v>
      </c>
      <c r="N57" s="40">
        <v>18</v>
      </c>
    </row>
    <row r="58" spans="1:14" x14ac:dyDescent="0.3">
      <c r="A58" s="31" t="s">
        <v>71</v>
      </c>
      <c r="B58" s="33">
        <v>8.4</v>
      </c>
      <c r="D58" s="30" t="s">
        <v>586</v>
      </c>
      <c r="E58" s="29">
        <f t="shared" si="0"/>
        <v>1</v>
      </c>
      <c r="F58" s="38">
        <f t="shared" si="1"/>
        <v>6.3</v>
      </c>
      <c r="G58" s="29" t="str">
        <f t="shared" si="2"/>
        <v>Below Percentile</v>
      </c>
      <c r="H58" s="29">
        <f t="shared" si="3"/>
        <v>965</v>
      </c>
      <c r="K58" s="40" t="s">
        <v>7870</v>
      </c>
      <c r="L58" s="40">
        <v>1</v>
      </c>
      <c r="M58" s="41">
        <v>8.4</v>
      </c>
      <c r="N58" s="40">
        <v>9</v>
      </c>
    </row>
    <row r="59" spans="1:14" x14ac:dyDescent="0.3">
      <c r="A59" s="31" t="s">
        <v>260</v>
      </c>
      <c r="B59" s="33">
        <v>6.2</v>
      </c>
      <c r="D59" s="30" t="s">
        <v>597</v>
      </c>
      <c r="E59" s="29">
        <f t="shared" si="0"/>
        <v>4</v>
      </c>
      <c r="F59" s="38">
        <f t="shared" si="1"/>
        <v>5.6749999999999998</v>
      </c>
      <c r="G59" s="29" t="str">
        <f t="shared" si="2"/>
        <v>Below Percentile</v>
      </c>
      <c r="H59" s="29">
        <f t="shared" si="3"/>
        <v>1353</v>
      </c>
      <c r="K59" s="40" t="s">
        <v>8265</v>
      </c>
      <c r="L59" s="40">
        <v>1</v>
      </c>
      <c r="M59" s="41">
        <v>7.6</v>
      </c>
      <c r="N59" s="40">
        <v>122</v>
      </c>
    </row>
    <row r="60" spans="1:14" x14ac:dyDescent="0.3">
      <c r="A60" s="31" t="s">
        <v>428</v>
      </c>
      <c r="B60" s="33">
        <v>5.8</v>
      </c>
      <c r="D60" s="30" t="s">
        <v>604</v>
      </c>
      <c r="E60" s="29">
        <f t="shared" si="0"/>
        <v>5</v>
      </c>
      <c r="F60" s="38">
        <f t="shared" si="1"/>
        <v>7.58</v>
      </c>
      <c r="G60" s="29" t="str">
        <f t="shared" si="2"/>
        <v>Top Director</v>
      </c>
      <c r="H60" s="29">
        <f t="shared" si="3"/>
        <v>151</v>
      </c>
      <c r="K60" s="40" t="s">
        <v>8293</v>
      </c>
      <c r="L60" s="40">
        <v>1</v>
      </c>
      <c r="M60" s="41">
        <v>7.5</v>
      </c>
      <c r="N60" s="40">
        <v>163</v>
      </c>
    </row>
    <row r="61" spans="1:14" x14ac:dyDescent="0.3">
      <c r="A61" s="31" t="s">
        <v>435</v>
      </c>
      <c r="B61" s="33">
        <v>6.8</v>
      </c>
      <c r="D61" s="30" t="s">
        <v>611</v>
      </c>
      <c r="E61" s="29">
        <f t="shared" si="0"/>
        <v>1</v>
      </c>
      <c r="F61" s="38">
        <f t="shared" si="1"/>
        <v>7.9</v>
      </c>
      <c r="G61" s="29" t="str">
        <f t="shared" si="2"/>
        <v>Top Director</v>
      </c>
      <c r="H61" s="29">
        <f t="shared" si="3"/>
        <v>42</v>
      </c>
      <c r="K61" s="40" t="s">
        <v>8355</v>
      </c>
      <c r="L61" s="40">
        <v>1</v>
      </c>
      <c r="M61" s="41">
        <v>7.6</v>
      </c>
      <c r="N61" s="40">
        <v>122</v>
      </c>
    </row>
    <row r="62" spans="1:14" x14ac:dyDescent="0.3">
      <c r="A62" s="31" t="s">
        <v>443</v>
      </c>
      <c r="B62" s="33">
        <v>5.4</v>
      </c>
      <c r="D62" s="30" t="s">
        <v>619</v>
      </c>
      <c r="E62" s="29">
        <f t="shared" si="0"/>
        <v>1</v>
      </c>
      <c r="F62" s="38">
        <f t="shared" si="1"/>
        <v>7.8</v>
      </c>
      <c r="G62" s="29" t="str">
        <f t="shared" si="2"/>
        <v>Top Director</v>
      </c>
      <c r="H62" s="29">
        <f t="shared" si="3"/>
        <v>58</v>
      </c>
      <c r="K62" s="40" t="s">
        <v>3453</v>
      </c>
      <c r="L62" s="40">
        <v>2</v>
      </c>
      <c r="M62" s="41">
        <v>7.5</v>
      </c>
      <c r="N62" s="40">
        <v>163</v>
      </c>
    </row>
    <row r="63" spans="1:14" x14ac:dyDescent="0.3">
      <c r="A63" s="31" t="s">
        <v>103</v>
      </c>
      <c r="B63" s="33">
        <v>6.6</v>
      </c>
      <c r="D63" s="30" t="s">
        <v>639</v>
      </c>
      <c r="E63" s="29">
        <f t="shared" si="0"/>
        <v>3</v>
      </c>
      <c r="F63" s="38">
        <f t="shared" si="1"/>
        <v>7.7666666666666666</v>
      </c>
      <c r="G63" s="29" t="str">
        <f t="shared" si="2"/>
        <v>Top Director</v>
      </c>
      <c r="H63" s="29">
        <f t="shared" si="3"/>
        <v>74</v>
      </c>
      <c r="K63" s="40" t="s">
        <v>8508</v>
      </c>
      <c r="L63" s="40">
        <v>2</v>
      </c>
      <c r="M63" s="41">
        <v>7.65</v>
      </c>
      <c r="N63" s="40">
        <v>110</v>
      </c>
    </row>
    <row r="64" spans="1:14" x14ac:dyDescent="0.3">
      <c r="A64" s="31" t="s">
        <v>146</v>
      </c>
      <c r="B64" s="33">
        <v>6.9</v>
      </c>
      <c r="D64" s="30" t="s">
        <v>646</v>
      </c>
      <c r="E64" s="29">
        <f t="shared" si="0"/>
        <v>4</v>
      </c>
      <c r="F64" s="38">
        <f t="shared" si="1"/>
        <v>6.5499999999999989</v>
      </c>
      <c r="G64" s="29" t="str">
        <f t="shared" si="2"/>
        <v>Below Percentile</v>
      </c>
      <c r="H64" s="29">
        <f t="shared" si="3"/>
        <v>802</v>
      </c>
      <c r="K64" s="40" t="s">
        <v>8662</v>
      </c>
      <c r="L64" s="40">
        <v>3</v>
      </c>
      <c r="M64" s="41">
        <v>8.4333333333333336</v>
      </c>
      <c r="N64" s="40">
        <v>7</v>
      </c>
    </row>
    <row r="65" spans="1:14" x14ac:dyDescent="0.3">
      <c r="A65" s="31" t="s">
        <v>118</v>
      </c>
      <c r="B65" s="33">
        <v>7.3</v>
      </c>
      <c r="D65" s="30" t="s">
        <v>653</v>
      </c>
      <c r="E65" s="29">
        <f t="shared" si="0"/>
        <v>3</v>
      </c>
      <c r="F65" s="38">
        <f t="shared" si="1"/>
        <v>7.1333333333333329</v>
      </c>
      <c r="G65" s="29" t="str">
        <f t="shared" si="2"/>
        <v>Below Percentile</v>
      </c>
      <c r="H65" s="29">
        <f t="shared" si="3"/>
        <v>345</v>
      </c>
      <c r="K65" s="40" t="s">
        <v>9065</v>
      </c>
      <c r="L65" s="40">
        <v>4</v>
      </c>
      <c r="M65" s="41">
        <v>8</v>
      </c>
      <c r="N65" s="40">
        <v>34</v>
      </c>
    </row>
    <row r="66" spans="1:14" x14ac:dyDescent="0.3">
      <c r="A66" s="31" t="s">
        <v>57</v>
      </c>
      <c r="B66" s="33">
        <v>9</v>
      </c>
      <c r="D66" s="30" t="s">
        <v>685</v>
      </c>
      <c r="E66" s="29">
        <f t="shared" ref="E66:E129" si="4">COUNTIF(A$2:A$3786,"*"&amp;D66&amp;"*")</f>
        <v>10</v>
      </c>
      <c r="F66" s="38">
        <f t="shared" ref="F66:F129" si="5">AVERAGEIF(A$2:A$3786,D66,B$2:B$3786)</f>
        <v>7.7499999999999982</v>
      </c>
      <c r="G66" s="29" t="str">
        <f t="shared" si="2"/>
        <v>Top Director</v>
      </c>
      <c r="H66" s="29">
        <f t="shared" si="3"/>
        <v>79</v>
      </c>
      <c r="K66" s="40" t="s">
        <v>9128</v>
      </c>
      <c r="L66" s="40">
        <v>2</v>
      </c>
      <c r="M66" s="41">
        <v>7.65</v>
      </c>
      <c r="N66" s="40">
        <v>110</v>
      </c>
    </row>
    <row r="67" spans="1:14" x14ac:dyDescent="0.3">
      <c r="A67" s="31" t="s">
        <v>469</v>
      </c>
      <c r="B67" s="33">
        <v>8.3000000000000007</v>
      </c>
      <c r="D67" s="30" t="s">
        <v>692</v>
      </c>
      <c r="E67" s="29">
        <f t="shared" si="4"/>
        <v>4</v>
      </c>
      <c r="F67" s="38">
        <f t="shared" si="5"/>
        <v>7.65</v>
      </c>
      <c r="G67" s="29" t="str">
        <f t="shared" ref="G67:G130" si="6">IF(F67&gt;=7.5,"Top Director","Below Percentile")</f>
        <v>Top Director</v>
      </c>
      <c r="H67" s="29">
        <f t="shared" ref="H67:H130" si="7">RANK(F67,F$2:F$1752,0)</f>
        <v>110</v>
      </c>
      <c r="K67" s="40" t="s">
        <v>9362</v>
      </c>
      <c r="L67" s="40">
        <v>3</v>
      </c>
      <c r="M67" s="41">
        <v>7.5999999999999988</v>
      </c>
      <c r="N67" s="40">
        <v>149</v>
      </c>
    </row>
    <row r="68" spans="1:14" x14ac:dyDescent="0.3">
      <c r="A68" s="31" t="s">
        <v>476</v>
      </c>
      <c r="B68" s="33">
        <v>6.5</v>
      </c>
      <c r="D68" s="30" t="s">
        <v>696</v>
      </c>
      <c r="E68" s="29">
        <f t="shared" si="4"/>
        <v>5</v>
      </c>
      <c r="F68" s="38">
        <f t="shared" si="5"/>
        <v>7</v>
      </c>
      <c r="G68" s="29" t="str">
        <f t="shared" si="6"/>
        <v>Below Percentile</v>
      </c>
      <c r="H68" s="29">
        <f t="shared" si="7"/>
        <v>419</v>
      </c>
      <c r="K68" s="40" t="s">
        <v>9551</v>
      </c>
      <c r="L68" s="40">
        <v>1</v>
      </c>
      <c r="M68" s="41">
        <v>7.8</v>
      </c>
      <c r="N68" s="40">
        <v>58</v>
      </c>
    </row>
    <row r="69" spans="1:14" x14ac:dyDescent="0.3">
      <c r="A69" s="31" t="s">
        <v>250</v>
      </c>
      <c r="B69" s="33">
        <v>7.9</v>
      </c>
      <c r="D69" s="30" t="s">
        <v>703</v>
      </c>
      <c r="E69" s="29">
        <f t="shared" si="4"/>
        <v>7</v>
      </c>
      <c r="F69" s="38">
        <f t="shared" si="5"/>
        <v>6.5</v>
      </c>
      <c r="G69" s="29" t="str">
        <f t="shared" si="6"/>
        <v>Below Percentile</v>
      </c>
      <c r="H69" s="29">
        <f t="shared" si="7"/>
        <v>809</v>
      </c>
      <c r="K69" s="40" t="s">
        <v>9650</v>
      </c>
      <c r="L69" s="40">
        <v>1</v>
      </c>
      <c r="M69" s="41">
        <v>7.5</v>
      </c>
      <c r="N69" s="40">
        <v>163</v>
      </c>
    </row>
    <row r="70" spans="1:14" x14ac:dyDescent="0.3">
      <c r="A70" s="31" t="s">
        <v>487</v>
      </c>
      <c r="B70" s="33">
        <v>7.5</v>
      </c>
      <c r="D70" s="30" t="s">
        <v>710</v>
      </c>
      <c r="E70" s="29">
        <f t="shared" si="4"/>
        <v>6</v>
      </c>
      <c r="F70" s="38">
        <f t="shared" si="5"/>
        <v>6.7666666666666666</v>
      </c>
      <c r="G70" s="29" t="str">
        <f t="shared" si="6"/>
        <v>Below Percentile</v>
      </c>
      <c r="H70" s="29">
        <f t="shared" si="7"/>
        <v>641</v>
      </c>
      <c r="K70" s="40" t="s">
        <v>3448</v>
      </c>
      <c r="L70" s="40">
        <v>1</v>
      </c>
      <c r="M70" s="41">
        <v>7.5</v>
      </c>
      <c r="N70" s="40">
        <v>163</v>
      </c>
    </row>
    <row r="71" spans="1:14" x14ac:dyDescent="0.3">
      <c r="A71" s="31" t="s">
        <v>163</v>
      </c>
      <c r="B71" s="33">
        <v>4.8</v>
      </c>
      <c r="D71" s="30" t="s">
        <v>717</v>
      </c>
      <c r="E71" s="29">
        <f t="shared" si="4"/>
        <v>3</v>
      </c>
      <c r="F71" s="38">
        <f t="shared" si="5"/>
        <v>6.6333333333333329</v>
      </c>
      <c r="G71" s="29" t="str">
        <f t="shared" si="6"/>
        <v>Below Percentile</v>
      </c>
      <c r="H71" s="29">
        <f t="shared" si="7"/>
        <v>725</v>
      </c>
      <c r="K71" s="40" t="s">
        <v>10011</v>
      </c>
      <c r="L71" s="40">
        <v>1</v>
      </c>
      <c r="M71" s="41">
        <v>7.8</v>
      </c>
      <c r="N71" s="40">
        <v>58</v>
      </c>
    </row>
    <row r="72" spans="1:14" x14ac:dyDescent="0.3">
      <c r="A72" s="31" t="s">
        <v>499</v>
      </c>
      <c r="B72" s="33">
        <v>5.2</v>
      </c>
      <c r="D72" s="30" t="s">
        <v>721</v>
      </c>
      <c r="E72" s="29">
        <f t="shared" si="4"/>
        <v>2</v>
      </c>
      <c r="F72" s="38">
        <f t="shared" si="5"/>
        <v>6.4</v>
      </c>
      <c r="G72" s="29" t="str">
        <f t="shared" si="6"/>
        <v>Below Percentile</v>
      </c>
      <c r="H72" s="29">
        <f t="shared" si="7"/>
        <v>896</v>
      </c>
      <c r="K72" s="40" t="s">
        <v>10325</v>
      </c>
      <c r="L72" s="40">
        <v>3</v>
      </c>
      <c r="M72" s="41">
        <v>7.6333333333333329</v>
      </c>
      <c r="N72" s="40">
        <v>118</v>
      </c>
    </row>
    <row r="73" spans="1:14" x14ac:dyDescent="0.3">
      <c r="A73" s="31" t="s">
        <v>507</v>
      </c>
      <c r="B73" s="33">
        <v>6.9</v>
      </c>
      <c r="D73" s="30" t="s">
        <v>728</v>
      </c>
      <c r="E73" s="29">
        <f t="shared" si="4"/>
        <v>3</v>
      </c>
      <c r="F73" s="38">
        <f t="shared" si="5"/>
        <v>7.5666666666666673</v>
      </c>
      <c r="G73" s="29" t="str">
        <f t="shared" si="6"/>
        <v>Top Director</v>
      </c>
      <c r="H73" s="29">
        <f t="shared" si="7"/>
        <v>153</v>
      </c>
      <c r="K73" s="40" t="s">
        <v>10492</v>
      </c>
      <c r="L73" s="40">
        <v>1</v>
      </c>
      <c r="M73" s="41">
        <v>7.8</v>
      </c>
      <c r="N73" s="40">
        <v>58</v>
      </c>
    </row>
    <row r="74" spans="1:14" x14ac:dyDescent="0.3">
      <c r="A74" s="31" t="s">
        <v>514</v>
      </c>
      <c r="B74" s="33">
        <v>5.4</v>
      </c>
      <c r="D74" s="30" t="s">
        <v>735</v>
      </c>
      <c r="E74" s="29">
        <f t="shared" si="4"/>
        <v>2</v>
      </c>
      <c r="F74" s="38">
        <f t="shared" si="5"/>
        <v>6.85</v>
      </c>
      <c r="G74" s="29" t="str">
        <f t="shared" si="6"/>
        <v>Below Percentile</v>
      </c>
      <c r="H74" s="29">
        <f t="shared" si="7"/>
        <v>568</v>
      </c>
      <c r="K74" s="40" t="s">
        <v>10722</v>
      </c>
      <c r="L74" s="40">
        <v>2</v>
      </c>
      <c r="M74" s="41">
        <v>7.6999999999999993</v>
      </c>
      <c r="N74" s="40">
        <v>105</v>
      </c>
    </row>
    <row r="75" spans="1:14" x14ac:dyDescent="0.3">
      <c r="A75" s="31" t="s">
        <v>521</v>
      </c>
      <c r="B75" s="33">
        <v>7.9</v>
      </c>
      <c r="D75" s="30" t="s">
        <v>741</v>
      </c>
      <c r="E75" s="29">
        <f t="shared" si="4"/>
        <v>5</v>
      </c>
      <c r="F75" s="38">
        <f t="shared" si="5"/>
        <v>6.3199999999999994</v>
      </c>
      <c r="G75" s="29" t="str">
        <f t="shared" si="6"/>
        <v>Below Percentile</v>
      </c>
      <c r="H75" s="29">
        <f t="shared" si="7"/>
        <v>959</v>
      </c>
      <c r="K75" s="40" t="s">
        <v>10738</v>
      </c>
      <c r="L75" s="40">
        <v>1</v>
      </c>
      <c r="M75" s="41">
        <v>7.6</v>
      </c>
      <c r="N75" s="40">
        <v>122</v>
      </c>
    </row>
    <row r="76" spans="1:14" x14ac:dyDescent="0.3">
      <c r="A76" s="31" t="s">
        <v>528</v>
      </c>
      <c r="B76" s="33">
        <v>6.1</v>
      </c>
      <c r="D76" s="30" t="s">
        <v>760</v>
      </c>
      <c r="E76" s="29">
        <f t="shared" si="4"/>
        <v>13</v>
      </c>
      <c r="F76" s="38">
        <f t="shared" si="5"/>
        <v>6.9076923076923071</v>
      </c>
      <c r="G76" s="29" t="str">
        <f t="shared" si="6"/>
        <v>Below Percentile</v>
      </c>
      <c r="H76" s="29">
        <f t="shared" si="7"/>
        <v>513</v>
      </c>
      <c r="K76" s="40" t="s">
        <v>432</v>
      </c>
      <c r="L76" s="40">
        <v>2</v>
      </c>
      <c r="M76" s="41">
        <v>7.9</v>
      </c>
      <c r="N76" s="40">
        <v>42</v>
      </c>
    </row>
    <row r="77" spans="1:14" x14ac:dyDescent="0.3">
      <c r="A77" s="31" t="s">
        <v>535</v>
      </c>
      <c r="B77" s="33">
        <v>5.8</v>
      </c>
      <c r="D77" s="30" t="s">
        <v>801</v>
      </c>
      <c r="E77" s="29">
        <f t="shared" si="4"/>
        <v>5</v>
      </c>
      <c r="F77" s="38">
        <f t="shared" si="5"/>
        <v>6.7600000000000007</v>
      </c>
      <c r="G77" s="29" t="str">
        <f t="shared" si="6"/>
        <v>Below Percentile</v>
      </c>
      <c r="H77" s="29">
        <f t="shared" si="7"/>
        <v>647</v>
      </c>
      <c r="K77" s="40" t="s">
        <v>10865</v>
      </c>
      <c r="L77" s="40">
        <v>1</v>
      </c>
      <c r="M77" s="41">
        <v>7.5</v>
      </c>
      <c r="N77" s="40">
        <v>163</v>
      </c>
    </row>
    <row r="78" spans="1:14" x14ac:dyDescent="0.3">
      <c r="A78" s="31" t="s">
        <v>469</v>
      </c>
      <c r="B78" s="33">
        <v>8.3000000000000007</v>
      </c>
      <c r="D78" s="30" t="s">
        <v>809</v>
      </c>
      <c r="E78" s="29">
        <f t="shared" si="4"/>
        <v>11</v>
      </c>
      <c r="F78" s="38">
        <f t="shared" si="5"/>
        <v>6.0909090909090908</v>
      </c>
      <c r="G78" s="29" t="str">
        <f t="shared" si="6"/>
        <v>Below Percentile</v>
      </c>
      <c r="H78" s="29">
        <f t="shared" si="7"/>
        <v>1137</v>
      </c>
      <c r="K78" s="40" t="s">
        <v>11032</v>
      </c>
      <c r="L78" s="40">
        <v>1</v>
      </c>
      <c r="M78" s="41">
        <v>8.5</v>
      </c>
      <c r="N78" s="40">
        <v>3</v>
      </c>
    </row>
    <row r="79" spans="1:14" x14ac:dyDescent="0.3">
      <c r="A79" s="31" t="s">
        <v>250</v>
      </c>
      <c r="B79" s="33">
        <v>7.8</v>
      </c>
      <c r="D79" s="30" t="s">
        <v>816</v>
      </c>
      <c r="E79" s="29">
        <f t="shared" si="4"/>
        <v>4</v>
      </c>
      <c r="F79" s="38">
        <f t="shared" si="5"/>
        <v>6.875</v>
      </c>
      <c r="G79" s="29" t="str">
        <f t="shared" si="6"/>
        <v>Below Percentile</v>
      </c>
      <c r="H79" s="29">
        <f t="shared" si="7"/>
        <v>561</v>
      </c>
      <c r="K79" s="40" t="s">
        <v>11094</v>
      </c>
      <c r="L79" s="40">
        <v>2</v>
      </c>
      <c r="M79" s="41">
        <v>7.55</v>
      </c>
      <c r="N79" s="40">
        <v>155</v>
      </c>
    </row>
    <row r="80" spans="1:14" x14ac:dyDescent="0.3">
      <c r="A80" s="31" t="s">
        <v>250</v>
      </c>
      <c r="B80" s="33">
        <v>7</v>
      </c>
      <c r="D80" s="30" t="s">
        <v>827</v>
      </c>
      <c r="E80" s="29">
        <f t="shared" si="4"/>
        <v>1</v>
      </c>
      <c r="F80" s="38">
        <f t="shared" si="5"/>
        <v>7.6</v>
      </c>
      <c r="G80" s="29" t="str">
        <f t="shared" si="6"/>
        <v>Top Director</v>
      </c>
      <c r="H80" s="29">
        <f t="shared" si="7"/>
        <v>122</v>
      </c>
      <c r="K80" s="40" t="s">
        <v>11389</v>
      </c>
      <c r="L80" s="40">
        <v>1</v>
      </c>
      <c r="M80" s="41">
        <v>7.5</v>
      </c>
      <c r="N80" s="40">
        <v>163</v>
      </c>
    </row>
    <row r="81" spans="1:14" x14ac:dyDescent="0.3">
      <c r="A81" s="31" t="s">
        <v>556</v>
      </c>
      <c r="B81" s="33">
        <v>6.1</v>
      </c>
      <c r="D81" s="30" t="s">
        <v>845</v>
      </c>
      <c r="E81" s="29">
        <f t="shared" si="4"/>
        <v>6</v>
      </c>
      <c r="F81" s="38">
        <f t="shared" si="5"/>
        <v>6.6833333333333336</v>
      </c>
      <c r="G81" s="29" t="str">
        <f t="shared" si="6"/>
        <v>Below Percentile</v>
      </c>
      <c r="H81" s="29">
        <f t="shared" si="7"/>
        <v>702</v>
      </c>
      <c r="K81" s="40" t="s">
        <v>11441</v>
      </c>
      <c r="L81" s="40">
        <v>2</v>
      </c>
      <c r="M81" s="41">
        <v>7.5</v>
      </c>
      <c r="N81" s="40">
        <v>163</v>
      </c>
    </row>
    <row r="82" spans="1:14" x14ac:dyDescent="0.3">
      <c r="A82" s="31" t="s">
        <v>562</v>
      </c>
      <c r="B82" s="33">
        <v>7</v>
      </c>
      <c r="D82" s="30" t="s">
        <v>850</v>
      </c>
      <c r="E82" s="29">
        <f t="shared" si="4"/>
        <v>14</v>
      </c>
      <c r="F82" s="38">
        <f t="shared" si="5"/>
        <v>6.9307692307692301</v>
      </c>
      <c r="G82" s="29" t="str">
        <f t="shared" si="6"/>
        <v>Below Percentile</v>
      </c>
      <c r="H82" s="29">
        <f t="shared" si="7"/>
        <v>506</v>
      </c>
      <c r="K82" s="40" t="s">
        <v>11642</v>
      </c>
      <c r="L82" s="40">
        <v>1</v>
      </c>
      <c r="M82" s="41">
        <v>7.6</v>
      </c>
      <c r="N82" s="40">
        <v>122</v>
      </c>
    </row>
    <row r="83" spans="1:14" x14ac:dyDescent="0.3">
      <c r="A83" s="31" t="s">
        <v>570</v>
      </c>
      <c r="B83" s="33">
        <v>7.6</v>
      </c>
      <c r="D83" s="30" t="s">
        <v>857</v>
      </c>
      <c r="E83" s="29">
        <f t="shared" si="4"/>
        <v>6</v>
      </c>
      <c r="F83" s="38">
        <f t="shared" si="5"/>
        <v>7.1833333333333336</v>
      </c>
      <c r="G83" s="29" t="str">
        <f t="shared" si="6"/>
        <v>Below Percentile</v>
      </c>
      <c r="H83" s="29">
        <f t="shared" si="7"/>
        <v>330</v>
      </c>
      <c r="K83" s="40" t="s">
        <v>12110</v>
      </c>
      <c r="L83" s="40">
        <v>1</v>
      </c>
      <c r="M83" s="41">
        <v>8.1</v>
      </c>
      <c r="N83" s="40">
        <v>26</v>
      </c>
    </row>
    <row r="84" spans="1:14" x14ac:dyDescent="0.3">
      <c r="A84" s="31" t="s">
        <v>586</v>
      </c>
      <c r="B84" s="33">
        <v>6.3</v>
      </c>
      <c r="D84" s="30" t="s">
        <v>861</v>
      </c>
      <c r="E84" s="29">
        <f t="shared" si="4"/>
        <v>1</v>
      </c>
      <c r="F84" s="38">
        <f t="shared" si="5"/>
        <v>6.9</v>
      </c>
      <c r="G84" s="29" t="str">
        <f t="shared" si="6"/>
        <v>Below Percentile</v>
      </c>
      <c r="H84" s="29">
        <f t="shared" si="7"/>
        <v>514</v>
      </c>
      <c r="K84" s="40" t="s">
        <v>12147</v>
      </c>
      <c r="L84" s="40">
        <v>1</v>
      </c>
      <c r="M84" s="41">
        <v>7.9</v>
      </c>
      <c r="N84" s="40">
        <v>42</v>
      </c>
    </row>
    <row r="85" spans="1:14" x14ac:dyDescent="0.3">
      <c r="A85" s="31" t="s">
        <v>220</v>
      </c>
      <c r="B85" s="33">
        <v>7.8</v>
      </c>
      <c r="D85" s="30" t="s">
        <v>868</v>
      </c>
      <c r="E85" s="29">
        <f t="shared" si="4"/>
        <v>1</v>
      </c>
      <c r="F85" s="38">
        <f t="shared" si="5"/>
        <v>5.0999999999999996</v>
      </c>
      <c r="G85" s="29" t="str">
        <f t="shared" si="6"/>
        <v>Below Percentile</v>
      </c>
      <c r="H85" s="29">
        <f t="shared" si="7"/>
        <v>1559</v>
      </c>
      <c r="K85" s="40" t="s">
        <v>12400</v>
      </c>
      <c r="L85" s="40">
        <v>1</v>
      </c>
      <c r="M85" s="41">
        <v>8</v>
      </c>
      <c r="N85" s="40">
        <v>34</v>
      </c>
    </row>
    <row r="86" spans="1:14" x14ac:dyDescent="0.3">
      <c r="A86" s="31" t="s">
        <v>597</v>
      </c>
      <c r="B86" s="33">
        <v>6.4</v>
      </c>
      <c r="D86" s="30" t="s">
        <v>876</v>
      </c>
      <c r="E86" s="29">
        <f t="shared" si="4"/>
        <v>5</v>
      </c>
      <c r="F86" s="38">
        <f t="shared" si="5"/>
        <v>5.6599999999999993</v>
      </c>
      <c r="G86" s="29" t="str">
        <f t="shared" si="6"/>
        <v>Below Percentile</v>
      </c>
      <c r="H86" s="29">
        <f t="shared" si="7"/>
        <v>1356</v>
      </c>
      <c r="K86" s="40" t="s">
        <v>12702</v>
      </c>
      <c r="L86" s="40">
        <v>2</v>
      </c>
      <c r="M86" s="41">
        <v>7.85</v>
      </c>
      <c r="N86" s="40">
        <v>55</v>
      </c>
    </row>
    <row r="87" spans="1:14" x14ac:dyDescent="0.3">
      <c r="A87" s="31" t="s">
        <v>604</v>
      </c>
      <c r="B87" s="33">
        <v>6.5</v>
      </c>
      <c r="D87" s="30" t="s">
        <v>886</v>
      </c>
      <c r="E87" s="29">
        <f t="shared" si="4"/>
        <v>3</v>
      </c>
      <c r="F87" s="38">
        <f t="shared" si="5"/>
        <v>7.0333333333333341</v>
      </c>
      <c r="G87" s="29" t="str">
        <f t="shared" si="6"/>
        <v>Below Percentile</v>
      </c>
      <c r="H87" s="29">
        <f t="shared" si="7"/>
        <v>412</v>
      </c>
      <c r="K87" s="40" t="s">
        <v>12807</v>
      </c>
      <c r="L87" s="40">
        <v>2</v>
      </c>
      <c r="M87" s="41">
        <v>7.75</v>
      </c>
      <c r="N87" s="40">
        <v>76</v>
      </c>
    </row>
    <row r="88" spans="1:14" x14ac:dyDescent="0.3">
      <c r="A88" s="31" t="s">
        <v>611</v>
      </c>
      <c r="B88" s="33">
        <v>7.9</v>
      </c>
      <c r="D88" s="30" t="s">
        <v>893</v>
      </c>
      <c r="E88" s="29">
        <f t="shared" si="4"/>
        <v>4</v>
      </c>
      <c r="F88" s="38">
        <f t="shared" si="5"/>
        <v>6.3250000000000002</v>
      </c>
      <c r="G88" s="29" t="str">
        <f t="shared" si="6"/>
        <v>Below Percentile</v>
      </c>
      <c r="H88" s="29">
        <f t="shared" si="7"/>
        <v>958</v>
      </c>
      <c r="K88" s="40" t="s">
        <v>13113</v>
      </c>
      <c r="L88" s="40">
        <v>2</v>
      </c>
      <c r="M88" s="41">
        <v>7.6</v>
      </c>
      <c r="N88" s="40">
        <v>122</v>
      </c>
    </row>
    <row r="89" spans="1:14" x14ac:dyDescent="0.3">
      <c r="A89" s="31" t="s">
        <v>619</v>
      </c>
      <c r="B89" s="33">
        <v>7.8</v>
      </c>
      <c r="D89" s="30" t="s">
        <v>900</v>
      </c>
      <c r="E89" s="29">
        <f t="shared" si="4"/>
        <v>1</v>
      </c>
      <c r="F89" s="38">
        <f t="shared" si="5"/>
        <v>6.2</v>
      </c>
      <c r="G89" s="29" t="str">
        <f t="shared" si="6"/>
        <v>Below Percentile</v>
      </c>
      <c r="H89" s="29">
        <f t="shared" si="7"/>
        <v>1025</v>
      </c>
      <c r="K89" s="40" t="s">
        <v>13209</v>
      </c>
      <c r="L89" s="40">
        <v>1</v>
      </c>
      <c r="M89" s="41">
        <v>8.3000000000000007</v>
      </c>
      <c r="N89" s="40">
        <v>13</v>
      </c>
    </row>
    <row r="90" spans="1:14" x14ac:dyDescent="0.3">
      <c r="A90" s="31" t="s">
        <v>435</v>
      </c>
      <c r="B90" s="33">
        <v>6.6</v>
      </c>
      <c r="D90" s="30" t="s">
        <v>907</v>
      </c>
      <c r="E90" s="29">
        <f t="shared" si="4"/>
        <v>1</v>
      </c>
      <c r="F90" s="38">
        <f t="shared" si="5"/>
        <v>7.3</v>
      </c>
      <c r="G90" s="29" t="str">
        <f t="shared" si="6"/>
        <v>Below Percentile</v>
      </c>
      <c r="H90" s="29">
        <f t="shared" si="7"/>
        <v>231</v>
      </c>
      <c r="K90" s="40" t="s">
        <v>13332</v>
      </c>
      <c r="L90" s="40">
        <v>1</v>
      </c>
      <c r="M90" s="41">
        <v>7.5</v>
      </c>
      <c r="N90" s="40">
        <v>163</v>
      </c>
    </row>
    <row r="91" spans="1:14" x14ac:dyDescent="0.3">
      <c r="A91" s="31" t="s">
        <v>428</v>
      </c>
      <c r="B91" s="33">
        <v>5.5</v>
      </c>
      <c r="D91" s="30" t="s">
        <v>912</v>
      </c>
      <c r="E91" s="29">
        <f t="shared" si="4"/>
        <v>9</v>
      </c>
      <c r="F91" s="38">
        <f t="shared" si="5"/>
        <v>6.0444444444444452</v>
      </c>
      <c r="G91" s="29" t="str">
        <f t="shared" si="6"/>
        <v>Below Percentile</v>
      </c>
      <c r="H91" s="29">
        <f t="shared" si="7"/>
        <v>1157</v>
      </c>
      <c r="K91" s="40" t="s">
        <v>13347</v>
      </c>
      <c r="L91" s="40">
        <v>3</v>
      </c>
      <c r="M91" s="41">
        <v>7.5</v>
      </c>
      <c r="N91" s="40">
        <v>163</v>
      </c>
    </row>
    <row r="92" spans="1:14" x14ac:dyDescent="0.3">
      <c r="A92" s="31" t="s">
        <v>639</v>
      </c>
      <c r="B92" s="33">
        <v>8.1999999999999993</v>
      </c>
      <c r="D92" s="30" t="s">
        <v>928</v>
      </c>
      <c r="E92" s="29">
        <f t="shared" si="4"/>
        <v>2</v>
      </c>
      <c r="F92" s="38">
        <f t="shared" si="5"/>
        <v>5.65</v>
      </c>
      <c r="G92" s="29" t="str">
        <f t="shared" si="6"/>
        <v>Below Percentile</v>
      </c>
      <c r="H92" s="29">
        <f t="shared" si="7"/>
        <v>1357</v>
      </c>
      <c r="K92" s="40" t="s">
        <v>13509</v>
      </c>
      <c r="L92" s="40">
        <v>2</v>
      </c>
      <c r="M92" s="41">
        <v>7.55</v>
      </c>
      <c r="N92" s="40">
        <v>155</v>
      </c>
    </row>
    <row r="93" spans="1:14" x14ac:dyDescent="0.3">
      <c r="A93" s="31" t="s">
        <v>646</v>
      </c>
      <c r="B93" s="33">
        <v>6.4</v>
      </c>
      <c r="D93" s="30" t="s">
        <v>935</v>
      </c>
      <c r="E93" s="29">
        <f t="shared" si="4"/>
        <v>4</v>
      </c>
      <c r="F93" s="38">
        <f t="shared" si="5"/>
        <v>6.5</v>
      </c>
      <c r="G93" s="29" t="str">
        <f t="shared" si="6"/>
        <v>Below Percentile</v>
      </c>
      <c r="H93" s="29">
        <f t="shared" si="7"/>
        <v>809</v>
      </c>
      <c r="K93" s="40" t="s">
        <v>13705</v>
      </c>
      <c r="L93" s="40">
        <v>1</v>
      </c>
      <c r="M93" s="41">
        <v>7.7</v>
      </c>
      <c r="N93" s="40">
        <v>83</v>
      </c>
    </row>
    <row r="94" spans="1:14" x14ac:dyDescent="0.3">
      <c r="A94" s="31" t="s">
        <v>653</v>
      </c>
      <c r="B94" s="33">
        <v>8.1</v>
      </c>
      <c r="D94" s="30" t="s">
        <v>940</v>
      </c>
      <c r="E94" s="29">
        <f t="shared" si="4"/>
        <v>5</v>
      </c>
      <c r="F94" s="38">
        <f t="shared" si="5"/>
        <v>6.9799999999999995</v>
      </c>
      <c r="G94" s="29" t="str">
        <f t="shared" si="6"/>
        <v>Below Percentile</v>
      </c>
      <c r="H94" s="29">
        <f t="shared" si="7"/>
        <v>488</v>
      </c>
      <c r="K94" s="40" t="s">
        <v>13745</v>
      </c>
      <c r="L94" s="40">
        <v>1</v>
      </c>
      <c r="M94" s="41">
        <v>7.7</v>
      </c>
      <c r="N94" s="40">
        <v>83</v>
      </c>
    </row>
    <row r="95" spans="1:14" x14ac:dyDescent="0.3">
      <c r="A95" s="31" t="s">
        <v>57</v>
      </c>
      <c r="B95" s="33">
        <v>8.6</v>
      </c>
      <c r="D95" s="30" t="s">
        <v>946</v>
      </c>
      <c r="E95" s="29">
        <f t="shared" si="4"/>
        <v>5</v>
      </c>
      <c r="F95" s="38">
        <f t="shared" si="5"/>
        <v>5.94</v>
      </c>
      <c r="G95" s="29" t="str">
        <f t="shared" si="6"/>
        <v>Below Percentile</v>
      </c>
      <c r="H95" s="29">
        <f t="shared" si="7"/>
        <v>1224</v>
      </c>
      <c r="K95" s="40" t="s">
        <v>13785</v>
      </c>
      <c r="L95" s="40">
        <v>1</v>
      </c>
      <c r="M95" s="41">
        <v>8.3000000000000007</v>
      </c>
      <c r="N95" s="40">
        <v>13</v>
      </c>
    </row>
    <row r="96" spans="1:14" x14ac:dyDescent="0.3">
      <c r="A96" s="31" t="s">
        <v>57</v>
      </c>
      <c r="B96" s="33">
        <v>8.8000000000000007</v>
      </c>
      <c r="D96" s="30" t="s">
        <v>962</v>
      </c>
      <c r="E96" s="29">
        <f t="shared" si="4"/>
        <v>4</v>
      </c>
      <c r="F96" s="38">
        <f t="shared" si="5"/>
        <v>5.9499999999999993</v>
      </c>
      <c r="G96" s="29" t="str">
        <f t="shared" si="6"/>
        <v>Below Percentile</v>
      </c>
      <c r="H96" s="29">
        <f t="shared" si="7"/>
        <v>1220</v>
      </c>
      <c r="K96" s="40" t="s">
        <v>13857</v>
      </c>
      <c r="L96" s="40">
        <v>1</v>
      </c>
      <c r="M96" s="41">
        <v>8</v>
      </c>
      <c r="N96" s="40">
        <v>34</v>
      </c>
    </row>
    <row r="97" spans="1:14" x14ac:dyDescent="0.3">
      <c r="A97" s="31" t="s">
        <v>171</v>
      </c>
      <c r="B97" s="33">
        <v>7.9</v>
      </c>
      <c r="D97" s="30" t="s">
        <v>969</v>
      </c>
      <c r="E97" s="29">
        <f t="shared" si="4"/>
        <v>4</v>
      </c>
      <c r="F97" s="38">
        <f t="shared" si="5"/>
        <v>6</v>
      </c>
      <c r="G97" s="29" t="str">
        <f t="shared" si="6"/>
        <v>Below Percentile</v>
      </c>
      <c r="H97" s="29">
        <f t="shared" si="7"/>
        <v>1166</v>
      </c>
      <c r="K97" s="40" t="s">
        <v>13959</v>
      </c>
      <c r="L97" s="40">
        <v>1</v>
      </c>
      <c r="M97" s="41">
        <v>7.8</v>
      </c>
      <c r="N97" s="40">
        <v>58</v>
      </c>
    </row>
    <row r="98" spans="1:14" x14ac:dyDescent="0.3">
      <c r="A98" s="31" t="s">
        <v>499</v>
      </c>
      <c r="B98" s="33">
        <v>6.7</v>
      </c>
      <c r="D98" s="30" t="s">
        <v>992</v>
      </c>
      <c r="E98" s="29">
        <f t="shared" si="4"/>
        <v>1</v>
      </c>
      <c r="F98" s="38">
        <f t="shared" si="5"/>
        <v>7.2</v>
      </c>
      <c r="G98" s="29" t="str">
        <f t="shared" si="6"/>
        <v>Below Percentile</v>
      </c>
      <c r="H98" s="29">
        <f t="shared" si="7"/>
        <v>279</v>
      </c>
      <c r="K98" s="40" t="s">
        <v>13996</v>
      </c>
      <c r="L98" s="40">
        <v>1</v>
      </c>
      <c r="M98" s="41">
        <v>8.1</v>
      </c>
      <c r="N98" s="40">
        <v>26</v>
      </c>
    </row>
    <row r="99" spans="1:14" x14ac:dyDescent="0.3">
      <c r="A99" s="31" t="s">
        <v>685</v>
      </c>
      <c r="B99" s="33">
        <v>7.8</v>
      </c>
      <c r="D99" s="30" t="s">
        <v>1001</v>
      </c>
      <c r="E99" s="29">
        <f t="shared" si="4"/>
        <v>1</v>
      </c>
      <c r="F99" s="38">
        <f t="shared" si="5"/>
        <v>7.3</v>
      </c>
      <c r="G99" s="29" t="str">
        <f t="shared" si="6"/>
        <v>Below Percentile</v>
      </c>
      <c r="H99" s="29">
        <f t="shared" si="7"/>
        <v>231</v>
      </c>
      <c r="K99" s="40" t="s">
        <v>14017</v>
      </c>
      <c r="L99" s="40">
        <v>1</v>
      </c>
      <c r="M99" s="41">
        <v>7.9</v>
      </c>
      <c r="N99" s="40">
        <v>42</v>
      </c>
    </row>
    <row r="100" spans="1:14" x14ac:dyDescent="0.3">
      <c r="A100" s="31" t="s">
        <v>692</v>
      </c>
      <c r="B100" s="33">
        <v>7.8</v>
      </c>
      <c r="D100" s="30" t="s">
        <v>1007</v>
      </c>
      <c r="E100" s="29">
        <f t="shared" si="4"/>
        <v>4</v>
      </c>
      <c r="F100" s="38">
        <f t="shared" si="5"/>
        <v>6.2750000000000004</v>
      </c>
      <c r="G100" s="29" t="str">
        <f t="shared" si="6"/>
        <v>Below Percentile</v>
      </c>
      <c r="H100" s="29">
        <f t="shared" si="7"/>
        <v>1011</v>
      </c>
      <c r="K100" s="40" t="s">
        <v>14123</v>
      </c>
      <c r="L100" s="40">
        <v>1</v>
      </c>
      <c r="M100" s="41">
        <v>7.7</v>
      </c>
      <c r="N100" s="40">
        <v>83</v>
      </c>
    </row>
    <row r="101" spans="1:14" x14ac:dyDescent="0.3">
      <c r="A101" s="31" t="s">
        <v>696</v>
      </c>
      <c r="B101" s="33">
        <v>6.6</v>
      </c>
      <c r="D101" s="30" t="s">
        <v>1015</v>
      </c>
      <c r="E101" s="29">
        <f t="shared" si="4"/>
        <v>7</v>
      </c>
      <c r="F101" s="38">
        <f t="shared" si="5"/>
        <v>7.2428571428571429</v>
      </c>
      <c r="G101" s="29" t="str">
        <f t="shared" si="6"/>
        <v>Below Percentile</v>
      </c>
      <c r="H101" s="29">
        <f t="shared" si="7"/>
        <v>274</v>
      </c>
      <c r="K101" s="40" t="s">
        <v>14139</v>
      </c>
      <c r="L101" s="40">
        <v>1</v>
      </c>
      <c r="M101" s="41">
        <v>7.8</v>
      </c>
      <c r="N101" s="40">
        <v>58</v>
      </c>
    </row>
    <row r="102" spans="1:14" x14ac:dyDescent="0.3">
      <c r="A102" s="31" t="s">
        <v>703</v>
      </c>
      <c r="B102" s="33">
        <v>6.1</v>
      </c>
      <c r="D102" s="30" t="s">
        <v>1039</v>
      </c>
      <c r="E102" s="29">
        <f t="shared" si="4"/>
        <v>5</v>
      </c>
      <c r="F102" s="38">
        <f t="shared" si="5"/>
        <v>6.82</v>
      </c>
      <c r="G102" s="29" t="str">
        <f t="shared" si="6"/>
        <v>Below Percentile</v>
      </c>
      <c r="H102" s="29">
        <f t="shared" si="7"/>
        <v>589</v>
      </c>
      <c r="K102" s="40" t="s">
        <v>14327</v>
      </c>
      <c r="L102" s="40">
        <v>1</v>
      </c>
      <c r="M102" s="41">
        <v>7.7</v>
      </c>
      <c r="N102" s="40">
        <v>83</v>
      </c>
    </row>
    <row r="103" spans="1:14" x14ac:dyDescent="0.3">
      <c r="A103" s="31" t="s">
        <v>710</v>
      </c>
      <c r="B103" s="33">
        <v>5.6</v>
      </c>
      <c r="D103" s="30" t="s">
        <v>1058</v>
      </c>
      <c r="E103" s="29">
        <f t="shared" si="4"/>
        <v>9</v>
      </c>
      <c r="F103" s="38">
        <f t="shared" si="5"/>
        <v>6.6333333333333337</v>
      </c>
      <c r="G103" s="29" t="str">
        <f t="shared" si="6"/>
        <v>Below Percentile</v>
      </c>
      <c r="H103" s="29">
        <f t="shared" si="7"/>
        <v>724</v>
      </c>
      <c r="K103" s="40" t="s">
        <v>14340</v>
      </c>
      <c r="L103" s="40">
        <v>3</v>
      </c>
      <c r="M103" s="41">
        <v>7.6333333333333329</v>
      </c>
      <c r="N103" s="40">
        <v>118</v>
      </c>
    </row>
    <row r="104" spans="1:14" x14ac:dyDescent="0.3">
      <c r="A104" s="31" t="s">
        <v>717</v>
      </c>
      <c r="B104" s="33">
        <v>6.4</v>
      </c>
      <c r="D104" s="30" t="s">
        <v>1064</v>
      </c>
      <c r="E104" s="29">
        <f t="shared" si="4"/>
        <v>8</v>
      </c>
      <c r="F104" s="38">
        <f t="shared" si="5"/>
        <v>7.2500000000000009</v>
      </c>
      <c r="G104" s="29" t="str">
        <f t="shared" si="6"/>
        <v>Below Percentile</v>
      </c>
      <c r="H104" s="29">
        <f t="shared" si="7"/>
        <v>268</v>
      </c>
      <c r="K104" s="40" t="s">
        <v>14408</v>
      </c>
      <c r="L104" s="40">
        <v>1</v>
      </c>
      <c r="M104" s="41">
        <v>7.7</v>
      </c>
      <c r="N104" s="40">
        <v>83</v>
      </c>
    </row>
    <row r="105" spans="1:14" x14ac:dyDescent="0.3">
      <c r="A105" s="31" t="s">
        <v>721</v>
      </c>
      <c r="B105" s="33">
        <v>6.1</v>
      </c>
      <c r="D105" s="30" t="s">
        <v>1071</v>
      </c>
      <c r="E105" s="29">
        <f t="shared" si="4"/>
        <v>5</v>
      </c>
      <c r="F105" s="38">
        <f t="shared" si="5"/>
        <v>5.34</v>
      </c>
      <c r="G105" s="29" t="str">
        <f t="shared" si="6"/>
        <v>Below Percentile</v>
      </c>
      <c r="H105" s="29">
        <f t="shared" si="7"/>
        <v>1486</v>
      </c>
      <c r="K105" s="40" t="s">
        <v>14439</v>
      </c>
      <c r="L105" s="40">
        <v>1</v>
      </c>
      <c r="M105" s="41">
        <v>7.5</v>
      </c>
      <c r="N105" s="40">
        <v>163</v>
      </c>
    </row>
    <row r="106" spans="1:14" x14ac:dyDescent="0.3">
      <c r="A106" s="31" t="s">
        <v>728</v>
      </c>
      <c r="B106" s="33">
        <v>7.3</v>
      </c>
      <c r="D106" s="30" t="s">
        <v>1076</v>
      </c>
      <c r="E106" s="29">
        <f t="shared" si="4"/>
        <v>3</v>
      </c>
      <c r="F106" s="38">
        <f t="shared" si="5"/>
        <v>6.166666666666667</v>
      </c>
      <c r="G106" s="29" t="str">
        <f t="shared" si="6"/>
        <v>Below Percentile</v>
      </c>
      <c r="H106" s="29">
        <f t="shared" si="7"/>
        <v>1072</v>
      </c>
      <c r="K106" s="40" t="s">
        <v>14462</v>
      </c>
      <c r="L106" s="40">
        <v>2</v>
      </c>
      <c r="M106" s="41">
        <v>8.1</v>
      </c>
      <c r="N106" s="40">
        <v>26</v>
      </c>
    </row>
    <row r="107" spans="1:14" x14ac:dyDescent="0.3">
      <c r="A107" s="31" t="s">
        <v>735</v>
      </c>
      <c r="B107" s="33">
        <v>6.6</v>
      </c>
      <c r="D107" s="30" t="s">
        <v>1081</v>
      </c>
      <c r="E107" s="29">
        <f t="shared" si="4"/>
        <v>1</v>
      </c>
      <c r="F107" s="38">
        <f t="shared" si="5"/>
        <v>6.4</v>
      </c>
      <c r="G107" s="29" t="str">
        <f t="shared" si="6"/>
        <v>Below Percentile</v>
      </c>
      <c r="H107" s="29">
        <f t="shared" si="7"/>
        <v>896</v>
      </c>
      <c r="K107" s="40" t="s">
        <v>14580</v>
      </c>
      <c r="L107" s="40">
        <v>1</v>
      </c>
      <c r="M107" s="41">
        <v>7.5</v>
      </c>
      <c r="N107" s="40">
        <v>163</v>
      </c>
    </row>
    <row r="108" spans="1:14" x14ac:dyDescent="0.3">
      <c r="A108" s="31" t="s">
        <v>741</v>
      </c>
      <c r="B108" s="33">
        <v>6.3</v>
      </c>
      <c r="D108" s="30" t="s">
        <v>1096</v>
      </c>
      <c r="E108" s="29">
        <f t="shared" si="4"/>
        <v>4</v>
      </c>
      <c r="F108" s="38">
        <f t="shared" si="5"/>
        <v>7.7249999999999996</v>
      </c>
      <c r="G108" s="29" t="str">
        <f t="shared" si="6"/>
        <v>Top Director</v>
      </c>
      <c r="H108" s="29">
        <f t="shared" si="7"/>
        <v>82</v>
      </c>
      <c r="K108" s="40" t="s">
        <v>14631</v>
      </c>
      <c r="L108" s="40">
        <v>1</v>
      </c>
      <c r="M108" s="41">
        <v>7.7</v>
      </c>
      <c r="N108" s="40">
        <v>83</v>
      </c>
    </row>
    <row r="109" spans="1:14" x14ac:dyDescent="0.3">
      <c r="A109" s="31" t="s">
        <v>278</v>
      </c>
      <c r="B109" s="33">
        <v>6.1</v>
      </c>
      <c r="D109" s="30" t="s">
        <v>1104</v>
      </c>
      <c r="E109" s="29">
        <f t="shared" si="4"/>
        <v>5</v>
      </c>
      <c r="F109" s="38">
        <f t="shared" si="5"/>
        <v>6.56</v>
      </c>
      <c r="G109" s="29" t="str">
        <f t="shared" si="6"/>
        <v>Below Percentile</v>
      </c>
      <c r="H109" s="29">
        <f t="shared" si="7"/>
        <v>791</v>
      </c>
      <c r="K109" s="40" t="s">
        <v>14844</v>
      </c>
      <c r="L109" s="40">
        <v>1</v>
      </c>
      <c r="M109" s="41">
        <v>7.5</v>
      </c>
      <c r="N109" s="40">
        <v>163</v>
      </c>
    </row>
    <row r="110" spans="1:14" x14ac:dyDescent="0.3">
      <c r="A110" s="31" t="s">
        <v>278</v>
      </c>
      <c r="B110" s="33">
        <v>7.1</v>
      </c>
      <c r="D110" s="30" t="s">
        <v>1114</v>
      </c>
      <c r="E110" s="29">
        <f t="shared" si="4"/>
        <v>6</v>
      </c>
      <c r="F110" s="38">
        <f t="shared" si="5"/>
        <v>6.6666666666666652</v>
      </c>
      <c r="G110" s="29" t="str">
        <f t="shared" si="6"/>
        <v>Below Percentile</v>
      </c>
      <c r="H110" s="29">
        <f t="shared" si="7"/>
        <v>715</v>
      </c>
      <c r="K110" s="40" t="s">
        <v>7744</v>
      </c>
      <c r="L110" s="40">
        <v>1</v>
      </c>
      <c r="M110" s="41">
        <v>8.6</v>
      </c>
      <c r="N110" s="40">
        <v>1</v>
      </c>
    </row>
    <row r="111" spans="1:14" x14ac:dyDescent="0.3">
      <c r="A111" s="31" t="s">
        <v>760</v>
      </c>
      <c r="B111" s="33">
        <v>5.5</v>
      </c>
      <c r="D111" s="30" t="s">
        <v>1133</v>
      </c>
      <c r="E111" s="29">
        <f t="shared" si="4"/>
        <v>5</v>
      </c>
      <c r="F111" s="38">
        <f t="shared" si="5"/>
        <v>7.8400000000000007</v>
      </c>
      <c r="G111" s="29" t="str">
        <f t="shared" si="6"/>
        <v>Top Director</v>
      </c>
      <c r="H111" s="29">
        <f t="shared" si="7"/>
        <v>56</v>
      </c>
      <c r="K111" s="40" t="s">
        <v>15128</v>
      </c>
      <c r="L111" s="40">
        <v>1</v>
      </c>
      <c r="M111" s="41">
        <v>7.7</v>
      </c>
      <c r="N111" s="40">
        <v>83</v>
      </c>
    </row>
    <row r="112" spans="1:14" x14ac:dyDescent="0.3">
      <c r="A112" s="31" t="s">
        <v>103</v>
      </c>
      <c r="B112" s="33">
        <v>7.5</v>
      </c>
      <c r="D112" s="30" t="s">
        <v>1139</v>
      </c>
      <c r="E112" s="29">
        <f t="shared" si="4"/>
        <v>1</v>
      </c>
      <c r="F112" s="38">
        <f t="shared" si="5"/>
        <v>6.5</v>
      </c>
      <c r="G112" s="29" t="str">
        <f t="shared" si="6"/>
        <v>Below Percentile</v>
      </c>
      <c r="H112" s="29">
        <f t="shared" si="7"/>
        <v>809</v>
      </c>
      <c r="K112" s="40" t="s">
        <v>15538</v>
      </c>
      <c r="L112" s="40">
        <v>1</v>
      </c>
      <c r="M112" s="41">
        <v>7.6</v>
      </c>
      <c r="N112" s="40">
        <v>122</v>
      </c>
    </row>
    <row r="113" spans="1:14" x14ac:dyDescent="0.3">
      <c r="A113" s="31" t="s">
        <v>371</v>
      </c>
      <c r="B113" s="33">
        <v>7.6</v>
      </c>
      <c r="D113" s="30" t="s">
        <v>1155</v>
      </c>
      <c r="E113" s="29">
        <f t="shared" si="4"/>
        <v>7</v>
      </c>
      <c r="F113" s="38">
        <f t="shared" si="5"/>
        <v>7.5857142857142872</v>
      </c>
      <c r="G113" s="29" t="str">
        <f t="shared" si="6"/>
        <v>Top Director</v>
      </c>
      <c r="H113" s="29">
        <f t="shared" si="7"/>
        <v>150</v>
      </c>
      <c r="K113" s="40" t="s">
        <v>3806</v>
      </c>
      <c r="L113" s="40">
        <v>4</v>
      </c>
      <c r="M113" s="41">
        <v>7.75</v>
      </c>
      <c r="N113" s="40">
        <v>76</v>
      </c>
    </row>
    <row r="114" spans="1:14" x14ac:dyDescent="0.3">
      <c r="A114" s="31" t="s">
        <v>225</v>
      </c>
      <c r="B114" s="33">
        <v>6.4</v>
      </c>
      <c r="D114" s="30" t="s">
        <v>1161</v>
      </c>
      <c r="E114" s="29">
        <f t="shared" si="4"/>
        <v>2</v>
      </c>
      <c r="F114" s="38">
        <f t="shared" si="5"/>
        <v>7.6999999999999993</v>
      </c>
      <c r="G114" s="29" t="str">
        <f t="shared" si="6"/>
        <v>Top Director</v>
      </c>
      <c r="H114" s="29">
        <f t="shared" si="7"/>
        <v>105</v>
      </c>
      <c r="K114" s="40" t="s">
        <v>15960</v>
      </c>
      <c r="L114" s="40">
        <v>1</v>
      </c>
      <c r="M114" s="41">
        <v>7.9</v>
      </c>
      <c r="N114" s="40">
        <v>42</v>
      </c>
    </row>
    <row r="115" spans="1:14" x14ac:dyDescent="0.3">
      <c r="A115" s="31" t="s">
        <v>696</v>
      </c>
      <c r="B115" s="33">
        <v>7.2</v>
      </c>
      <c r="D115" s="30" t="s">
        <v>1165</v>
      </c>
      <c r="E115" s="29">
        <f t="shared" si="4"/>
        <v>4</v>
      </c>
      <c r="F115" s="38">
        <f t="shared" si="5"/>
        <v>6.4749999999999996</v>
      </c>
      <c r="G115" s="29" t="str">
        <f t="shared" si="6"/>
        <v>Below Percentile</v>
      </c>
      <c r="H115" s="29">
        <f t="shared" si="7"/>
        <v>870</v>
      </c>
      <c r="K115" s="40" t="s">
        <v>15981</v>
      </c>
      <c r="L115" s="40">
        <v>1</v>
      </c>
      <c r="M115" s="41">
        <v>7.9</v>
      </c>
      <c r="N115" s="40">
        <v>42</v>
      </c>
    </row>
    <row r="116" spans="1:14" x14ac:dyDescent="0.3">
      <c r="A116" s="31" t="s">
        <v>255</v>
      </c>
      <c r="B116" s="33">
        <v>6.7</v>
      </c>
      <c r="D116" s="30" t="s">
        <v>1175</v>
      </c>
      <c r="E116" s="29">
        <f t="shared" si="4"/>
        <v>2</v>
      </c>
      <c r="F116" s="38">
        <f t="shared" si="5"/>
        <v>6.75</v>
      </c>
      <c r="G116" s="29" t="str">
        <f t="shared" si="6"/>
        <v>Below Percentile</v>
      </c>
      <c r="H116" s="29">
        <f t="shared" si="7"/>
        <v>650</v>
      </c>
      <c r="K116" s="40" t="s">
        <v>16004</v>
      </c>
      <c r="L116" s="40">
        <v>1</v>
      </c>
      <c r="M116" s="41">
        <v>7.6</v>
      </c>
      <c r="N116" s="40">
        <v>122</v>
      </c>
    </row>
    <row r="117" spans="1:14" x14ac:dyDescent="0.3">
      <c r="A117" s="31" t="s">
        <v>604</v>
      </c>
      <c r="B117" s="33">
        <v>8</v>
      </c>
      <c r="D117" s="30" t="s">
        <v>1198</v>
      </c>
      <c r="E117" s="29">
        <f t="shared" si="4"/>
        <v>9</v>
      </c>
      <c r="F117" s="38">
        <f t="shared" si="5"/>
        <v>6.7666666666666675</v>
      </c>
      <c r="G117" s="29" t="str">
        <f t="shared" si="6"/>
        <v>Below Percentile</v>
      </c>
      <c r="H117" s="29">
        <f t="shared" si="7"/>
        <v>640</v>
      </c>
      <c r="K117" s="40" t="s">
        <v>16079</v>
      </c>
      <c r="L117" s="40">
        <v>1</v>
      </c>
      <c r="M117" s="41">
        <v>7.6</v>
      </c>
      <c r="N117" s="40">
        <v>122</v>
      </c>
    </row>
    <row r="118" spans="1:14" x14ac:dyDescent="0.3">
      <c r="A118" s="31" t="s">
        <v>57</v>
      </c>
      <c r="B118" s="33">
        <v>8.3000000000000007</v>
      </c>
      <c r="D118" s="30" t="s">
        <v>1204</v>
      </c>
      <c r="E118" s="29">
        <f t="shared" si="4"/>
        <v>6</v>
      </c>
      <c r="F118" s="38">
        <f t="shared" si="5"/>
        <v>7.4833333333333334</v>
      </c>
      <c r="G118" s="29" t="str">
        <f t="shared" si="6"/>
        <v>Below Percentile</v>
      </c>
      <c r="H118" s="29">
        <f t="shared" si="7"/>
        <v>188</v>
      </c>
      <c r="K118" s="40" t="s">
        <v>16174</v>
      </c>
      <c r="L118" s="40">
        <v>2</v>
      </c>
      <c r="M118" s="41">
        <v>7.5500000000000007</v>
      </c>
      <c r="N118" s="40">
        <v>154</v>
      </c>
    </row>
    <row r="119" spans="1:14" x14ac:dyDescent="0.3">
      <c r="A119" s="31" t="s">
        <v>801</v>
      </c>
      <c r="B119" s="33">
        <v>6.7</v>
      </c>
      <c r="D119" s="30" t="s">
        <v>1217</v>
      </c>
      <c r="E119" s="29">
        <f t="shared" si="4"/>
        <v>4</v>
      </c>
      <c r="F119" s="38">
        <f t="shared" si="5"/>
        <v>7.8</v>
      </c>
      <c r="G119" s="29" t="str">
        <f t="shared" si="6"/>
        <v>Top Director</v>
      </c>
      <c r="H119" s="29">
        <f t="shared" si="7"/>
        <v>58</v>
      </c>
      <c r="K119" s="40" t="s">
        <v>16185</v>
      </c>
      <c r="L119" s="40">
        <v>1</v>
      </c>
      <c r="M119" s="41">
        <v>7.7</v>
      </c>
      <c r="N119" s="40">
        <v>83</v>
      </c>
    </row>
    <row r="120" spans="1:14" x14ac:dyDescent="0.3">
      <c r="A120" s="31" t="s">
        <v>809</v>
      </c>
      <c r="B120" s="33">
        <v>5.9</v>
      </c>
      <c r="D120" s="30" t="s">
        <v>1229</v>
      </c>
      <c r="E120" s="29">
        <f t="shared" si="4"/>
        <v>1</v>
      </c>
      <c r="F120" s="38">
        <f t="shared" si="5"/>
        <v>6.5</v>
      </c>
      <c r="G120" s="29" t="str">
        <f t="shared" si="6"/>
        <v>Below Percentile</v>
      </c>
      <c r="H120" s="29">
        <f t="shared" si="7"/>
        <v>809</v>
      </c>
      <c r="K120" s="40" t="s">
        <v>16192</v>
      </c>
      <c r="L120" s="40">
        <v>2</v>
      </c>
      <c r="M120" s="41">
        <v>7.65</v>
      </c>
      <c r="N120" s="40">
        <v>110</v>
      </c>
    </row>
    <row r="121" spans="1:14" x14ac:dyDescent="0.3">
      <c r="A121" s="31" t="s">
        <v>816</v>
      </c>
      <c r="B121" s="33">
        <v>6.7</v>
      </c>
      <c r="D121" s="30" t="s">
        <v>1246</v>
      </c>
      <c r="E121" s="29">
        <f t="shared" si="4"/>
        <v>1</v>
      </c>
      <c r="F121" s="38">
        <f t="shared" si="5"/>
        <v>7.3</v>
      </c>
      <c r="G121" s="29" t="str">
        <f t="shared" si="6"/>
        <v>Below Percentile</v>
      </c>
      <c r="H121" s="29">
        <f t="shared" si="7"/>
        <v>231</v>
      </c>
      <c r="K121" s="40" t="s">
        <v>16244</v>
      </c>
      <c r="L121" s="40">
        <v>3</v>
      </c>
      <c r="M121" s="41">
        <v>7.666666666666667</v>
      </c>
      <c r="N121" s="40">
        <v>108</v>
      </c>
    </row>
    <row r="122" spans="1:14" x14ac:dyDescent="0.3">
      <c r="A122" s="31" t="s">
        <v>443</v>
      </c>
      <c r="B122" s="33">
        <v>6.7</v>
      </c>
      <c r="D122" s="30" t="s">
        <v>1252</v>
      </c>
      <c r="E122" s="29">
        <f t="shared" si="4"/>
        <v>11</v>
      </c>
      <c r="F122" s="38">
        <f t="shared" si="5"/>
        <v>6.6545454545454552</v>
      </c>
      <c r="G122" s="29" t="str">
        <f t="shared" si="6"/>
        <v>Below Percentile</v>
      </c>
      <c r="H122" s="29">
        <f t="shared" si="7"/>
        <v>717</v>
      </c>
      <c r="K122" s="40" t="s">
        <v>16410</v>
      </c>
      <c r="L122" s="40">
        <v>1</v>
      </c>
      <c r="M122" s="41">
        <v>8</v>
      </c>
      <c r="N122" s="40">
        <v>34</v>
      </c>
    </row>
    <row r="123" spans="1:14" x14ac:dyDescent="0.3">
      <c r="A123" s="31" t="s">
        <v>827</v>
      </c>
      <c r="B123" s="33">
        <v>7.6</v>
      </c>
      <c r="D123" s="30" t="s">
        <v>1257</v>
      </c>
      <c r="E123" s="29">
        <f t="shared" si="4"/>
        <v>6</v>
      </c>
      <c r="F123" s="38">
        <f t="shared" si="5"/>
        <v>6.3499999999999988</v>
      </c>
      <c r="G123" s="29" t="str">
        <f t="shared" si="6"/>
        <v>Below Percentile</v>
      </c>
      <c r="H123" s="29">
        <f t="shared" si="7"/>
        <v>953</v>
      </c>
      <c r="K123" s="40" t="s">
        <v>16586</v>
      </c>
      <c r="L123" s="40">
        <v>1</v>
      </c>
      <c r="M123" s="41">
        <v>7.6</v>
      </c>
      <c r="N123" s="40">
        <v>122</v>
      </c>
    </row>
    <row r="124" spans="1:14" x14ac:dyDescent="0.3">
      <c r="A124" s="31" t="s">
        <v>443</v>
      </c>
      <c r="B124" s="33">
        <v>7.2</v>
      </c>
      <c r="D124" s="30" t="s">
        <v>1278</v>
      </c>
      <c r="E124" s="29">
        <f t="shared" si="4"/>
        <v>4</v>
      </c>
      <c r="F124" s="38">
        <f t="shared" si="5"/>
        <v>6.8249999999999993</v>
      </c>
      <c r="G124" s="29" t="str">
        <f t="shared" si="6"/>
        <v>Below Percentile</v>
      </c>
      <c r="H124" s="29">
        <f t="shared" si="7"/>
        <v>588</v>
      </c>
      <c r="K124" s="40" t="s">
        <v>16655</v>
      </c>
      <c r="L124" s="40">
        <v>1</v>
      </c>
      <c r="M124" s="41">
        <v>7.5</v>
      </c>
      <c r="N124" s="40">
        <v>163</v>
      </c>
    </row>
    <row r="125" spans="1:14" x14ac:dyDescent="0.3">
      <c r="A125" s="31" t="s">
        <v>735</v>
      </c>
      <c r="B125" s="33">
        <v>7.1</v>
      </c>
      <c r="D125" s="30" t="s">
        <v>1294</v>
      </c>
      <c r="E125" s="29">
        <f t="shared" si="4"/>
        <v>7</v>
      </c>
      <c r="F125" s="38">
        <f t="shared" si="5"/>
        <v>7.1142857142857139</v>
      </c>
      <c r="G125" s="29" t="str">
        <f t="shared" si="6"/>
        <v>Below Percentile</v>
      </c>
      <c r="H125" s="29">
        <f t="shared" si="7"/>
        <v>352</v>
      </c>
      <c r="K125" s="40" t="s">
        <v>16899</v>
      </c>
      <c r="L125" s="40">
        <v>1</v>
      </c>
      <c r="M125" s="41">
        <v>7.7</v>
      </c>
      <c r="N125" s="40">
        <v>83</v>
      </c>
    </row>
    <row r="126" spans="1:14" x14ac:dyDescent="0.3">
      <c r="A126" s="31" t="s">
        <v>845</v>
      </c>
      <c r="B126" s="33">
        <v>8.1</v>
      </c>
      <c r="D126" s="30" t="s">
        <v>1304</v>
      </c>
      <c r="E126" s="29">
        <f t="shared" si="4"/>
        <v>5</v>
      </c>
      <c r="F126" s="38">
        <f t="shared" si="5"/>
        <v>6.56</v>
      </c>
      <c r="G126" s="29" t="str">
        <f t="shared" si="6"/>
        <v>Below Percentile</v>
      </c>
      <c r="H126" s="29">
        <f t="shared" si="7"/>
        <v>791</v>
      </c>
      <c r="K126" s="40" t="s">
        <v>16945</v>
      </c>
      <c r="L126" s="40">
        <v>1</v>
      </c>
      <c r="M126" s="41">
        <v>7.7</v>
      </c>
      <c r="N126" s="40">
        <v>83</v>
      </c>
    </row>
    <row r="127" spans="1:14" x14ac:dyDescent="0.3">
      <c r="A127" s="31" t="s">
        <v>850</v>
      </c>
      <c r="B127" s="33">
        <v>6.7</v>
      </c>
      <c r="D127" s="30" t="s">
        <v>1311</v>
      </c>
      <c r="E127" s="29">
        <f t="shared" si="4"/>
        <v>10</v>
      </c>
      <c r="F127" s="38">
        <f t="shared" si="5"/>
        <v>6.63</v>
      </c>
      <c r="G127" s="29" t="str">
        <f t="shared" si="6"/>
        <v>Below Percentile</v>
      </c>
      <c r="H127" s="29">
        <f t="shared" si="7"/>
        <v>727</v>
      </c>
      <c r="K127" s="40" t="s">
        <v>16986</v>
      </c>
      <c r="L127" s="40">
        <v>2</v>
      </c>
      <c r="M127" s="41">
        <v>8.1999999999999993</v>
      </c>
      <c r="N127" s="40">
        <v>20</v>
      </c>
    </row>
    <row r="128" spans="1:14" x14ac:dyDescent="0.3">
      <c r="A128" s="31" t="s">
        <v>857</v>
      </c>
      <c r="B128" s="33">
        <v>7</v>
      </c>
      <c r="D128" s="30" t="s">
        <v>1318</v>
      </c>
      <c r="E128" s="29">
        <f t="shared" si="4"/>
        <v>3</v>
      </c>
      <c r="F128" s="38">
        <f t="shared" si="5"/>
        <v>6.7333333333333334</v>
      </c>
      <c r="G128" s="29" t="str">
        <f t="shared" si="6"/>
        <v>Below Percentile</v>
      </c>
      <c r="H128" s="29">
        <f t="shared" si="7"/>
        <v>655</v>
      </c>
      <c r="K128" s="40" t="s">
        <v>16994</v>
      </c>
      <c r="L128" s="40">
        <v>1</v>
      </c>
      <c r="M128" s="41">
        <v>7.8</v>
      </c>
      <c r="N128" s="40">
        <v>58</v>
      </c>
    </row>
    <row r="129" spans="1:14" x14ac:dyDescent="0.3">
      <c r="A129" s="31" t="s">
        <v>861</v>
      </c>
      <c r="B129" s="33">
        <v>6.9</v>
      </c>
      <c r="D129" s="30" t="s">
        <v>1324</v>
      </c>
      <c r="E129" s="29">
        <f t="shared" si="4"/>
        <v>12</v>
      </c>
      <c r="F129" s="38">
        <f t="shared" si="5"/>
        <v>6.3416666666666659</v>
      </c>
      <c r="G129" s="29" t="str">
        <f t="shared" si="6"/>
        <v>Below Percentile</v>
      </c>
      <c r="H129" s="29">
        <f t="shared" si="7"/>
        <v>954</v>
      </c>
      <c r="K129" s="40" t="s">
        <v>17005</v>
      </c>
      <c r="L129" s="40">
        <v>1</v>
      </c>
      <c r="M129" s="41">
        <v>7.6</v>
      </c>
      <c r="N129" s="40">
        <v>122</v>
      </c>
    </row>
    <row r="130" spans="1:14" x14ac:dyDescent="0.3">
      <c r="A130" s="31" t="s">
        <v>868</v>
      </c>
      <c r="B130" s="33">
        <v>5.0999999999999996</v>
      </c>
      <c r="D130" s="30" t="s">
        <v>1340</v>
      </c>
      <c r="E130" s="29">
        <f t="shared" ref="E130:E193" si="8">COUNTIF(A$2:A$3786,"*"&amp;D130&amp;"*")</f>
        <v>6</v>
      </c>
      <c r="F130" s="38">
        <f t="shared" ref="F130:F193" si="9">AVERAGEIF(A$2:A$3786,D130,B$2:B$3786)</f>
        <v>6.5166666666666666</v>
      </c>
      <c r="G130" s="29" t="str">
        <f t="shared" si="6"/>
        <v>Below Percentile</v>
      </c>
      <c r="H130" s="29">
        <f t="shared" si="7"/>
        <v>808</v>
      </c>
      <c r="K130" s="40" t="s">
        <v>4229</v>
      </c>
      <c r="L130" s="40">
        <v>1</v>
      </c>
      <c r="M130" s="41">
        <v>7.7</v>
      </c>
      <c r="N130" s="40">
        <v>83</v>
      </c>
    </row>
    <row r="131" spans="1:14" x14ac:dyDescent="0.3">
      <c r="A131" s="31" t="s">
        <v>876</v>
      </c>
      <c r="B131" s="33">
        <v>5.8</v>
      </c>
      <c r="D131" s="30" t="s">
        <v>1351</v>
      </c>
      <c r="E131" s="29">
        <f t="shared" si="8"/>
        <v>6</v>
      </c>
      <c r="F131" s="38">
        <f t="shared" si="9"/>
        <v>6.05</v>
      </c>
      <c r="G131" s="29" t="str">
        <f t="shared" ref="G131:G194" si="10">IF(F131&gt;=7.5,"Top Director","Below Percentile")</f>
        <v>Below Percentile</v>
      </c>
      <c r="H131" s="29">
        <f t="shared" ref="H131:H194" si="11">RANK(F131,F$2:F$1752,0)</f>
        <v>1150</v>
      </c>
      <c r="K131" s="40" t="s">
        <v>17419</v>
      </c>
      <c r="L131" s="40">
        <v>1</v>
      </c>
      <c r="M131" s="41">
        <v>7.9</v>
      </c>
      <c r="N131" s="40">
        <v>42</v>
      </c>
    </row>
    <row r="132" spans="1:14" x14ac:dyDescent="0.3">
      <c r="A132" s="31" t="s">
        <v>255</v>
      </c>
      <c r="B132" s="33">
        <v>6.2</v>
      </c>
      <c r="D132" s="30" t="s">
        <v>1362</v>
      </c>
      <c r="E132" s="29">
        <f t="shared" si="8"/>
        <v>2</v>
      </c>
      <c r="F132" s="38">
        <f t="shared" si="9"/>
        <v>6.0500000000000007</v>
      </c>
      <c r="G132" s="29" t="str">
        <f t="shared" si="10"/>
        <v>Below Percentile</v>
      </c>
      <c r="H132" s="29">
        <f t="shared" si="11"/>
        <v>1146</v>
      </c>
      <c r="K132" s="40" t="s">
        <v>17500</v>
      </c>
      <c r="L132" s="40">
        <v>1</v>
      </c>
      <c r="M132" s="41">
        <v>7.6</v>
      </c>
      <c r="N132" s="40">
        <v>122</v>
      </c>
    </row>
    <row r="133" spans="1:14" x14ac:dyDescent="0.3">
      <c r="A133" s="31" t="s">
        <v>886</v>
      </c>
      <c r="B133" s="33">
        <v>7.4</v>
      </c>
      <c r="D133" s="30" t="s">
        <v>1389</v>
      </c>
      <c r="E133" s="29">
        <f t="shared" si="8"/>
        <v>3</v>
      </c>
      <c r="F133" s="38">
        <f t="shared" si="9"/>
        <v>7.166666666666667</v>
      </c>
      <c r="G133" s="29" t="str">
        <f t="shared" si="10"/>
        <v>Below Percentile</v>
      </c>
      <c r="H133" s="29">
        <f t="shared" si="11"/>
        <v>332</v>
      </c>
      <c r="K133" s="40" t="s">
        <v>17558</v>
      </c>
      <c r="L133" s="40">
        <v>1</v>
      </c>
      <c r="M133" s="41">
        <v>7.6</v>
      </c>
      <c r="N133" s="40">
        <v>122</v>
      </c>
    </row>
    <row r="134" spans="1:14" x14ac:dyDescent="0.3">
      <c r="A134" s="31" t="s">
        <v>893</v>
      </c>
      <c r="B134" s="33">
        <v>5.8</v>
      </c>
      <c r="D134" s="30" t="s">
        <v>1394</v>
      </c>
      <c r="E134" s="29">
        <f t="shared" si="8"/>
        <v>4</v>
      </c>
      <c r="F134" s="38">
        <f t="shared" si="9"/>
        <v>6.6750000000000007</v>
      </c>
      <c r="G134" s="29" t="str">
        <f t="shared" si="10"/>
        <v>Below Percentile</v>
      </c>
      <c r="H134" s="29">
        <f t="shared" si="11"/>
        <v>705</v>
      </c>
      <c r="K134" s="40" t="s">
        <v>17810</v>
      </c>
      <c r="L134" s="40">
        <v>1</v>
      </c>
      <c r="M134" s="41">
        <v>7.7</v>
      </c>
      <c r="N134" s="40">
        <v>83</v>
      </c>
    </row>
    <row r="135" spans="1:14" x14ac:dyDescent="0.3">
      <c r="A135" s="31" t="s">
        <v>900</v>
      </c>
      <c r="B135" s="33">
        <v>6.2</v>
      </c>
      <c r="D135" s="30" t="s">
        <v>1399</v>
      </c>
      <c r="E135" s="29">
        <f t="shared" si="8"/>
        <v>2</v>
      </c>
      <c r="F135" s="38">
        <f t="shared" si="9"/>
        <v>7.15</v>
      </c>
      <c r="G135" s="29" t="str">
        <f t="shared" si="10"/>
        <v>Below Percentile</v>
      </c>
      <c r="H135" s="29">
        <f t="shared" si="11"/>
        <v>335</v>
      </c>
      <c r="K135" s="40" t="s">
        <v>18054</v>
      </c>
      <c r="L135" s="40">
        <v>1</v>
      </c>
      <c r="M135" s="41">
        <v>7.5</v>
      </c>
      <c r="N135" s="40">
        <v>163</v>
      </c>
    </row>
    <row r="136" spans="1:14" x14ac:dyDescent="0.3">
      <c r="A136" s="31" t="s">
        <v>907</v>
      </c>
      <c r="B136" s="33">
        <v>7.3</v>
      </c>
      <c r="D136" s="30" t="s">
        <v>1413</v>
      </c>
      <c r="E136" s="29">
        <f t="shared" si="8"/>
        <v>3</v>
      </c>
      <c r="F136" s="38">
        <f t="shared" si="9"/>
        <v>6.5</v>
      </c>
      <c r="G136" s="29" t="str">
        <f t="shared" si="10"/>
        <v>Below Percentile</v>
      </c>
      <c r="H136" s="29">
        <f t="shared" si="11"/>
        <v>809</v>
      </c>
      <c r="K136" s="40" t="s">
        <v>18285</v>
      </c>
      <c r="L136" s="40">
        <v>1</v>
      </c>
      <c r="M136" s="41">
        <v>7.8</v>
      </c>
      <c r="N136" s="40">
        <v>58</v>
      </c>
    </row>
    <row r="137" spans="1:14" x14ac:dyDescent="0.3">
      <c r="A137" s="31" t="s">
        <v>912</v>
      </c>
      <c r="B137" s="33">
        <v>4.2</v>
      </c>
      <c r="D137" s="30" t="s">
        <v>1421</v>
      </c>
      <c r="E137" s="29">
        <f t="shared" si="8"/>
        <v>8</v>
      </c>
      <c r="F137" s="38">
        <f t="shared" si="9"/>
        <v>7.0749999999999993</v>
      </c>
      <c r="G137" s="29" t="str">
        <f t="shared" si="10"/>
        <v>Below Percentile</v>
      </c>
      <c r="H137" s="29">
        <f t="shared" si="11"/>
        <v>403</v>
      </c>
      <c r="K137" s="40" t="s">
        <v>18606</v>
      </c>
      <c r="L137" s="40">
        <v>1</v>
      </c>
      <c r="M137" s="41">
        <v>8.5</v>
      </c>
      <c r="N137" s="40">
        <v>3</v>
      </c>
    </row>
    <row r="138" spans="1:14" x14ac:dyDescent="0.3">
      <c r="A138" s="31" t="s">
        <v>351</v>
      </c>
      <c r="B138" s="33">
        <v>6.9</v>
      </c>
      <c r="D138" s="30" t="s">
        <v>1432</v>
      </c>
      <c r="E138" s="29">
        <f t="shared" si="8"/>
        <v>5</v>
      </c>
      <c r="F138" s="38">
        <f t="shared" si="9"/>
        <v>7.4</v>
      </c>
      <c r="G138" s="29" t="str">
        <f t="shared" si="10"/>
        <v>Below Percentile</v>
      </c>
      <c r="H138" s="29">
        <f t="shared" si="11"/>
        <v>201</v>
      </c>
      <c r="K138" s="40" t="s">
        <v>18660</v>
      </c>
      <c r="L138" s="40">
        <v>1</v>
      </c>
      <c r="M138" s="41">
        <v>7.7</v>
      </c>
      <c r="N138" s="40">
        <v>83</v>
      </c>
    </row>
    <row r="139" spans="1:14" x14ac:dyDescent="0.3">
      <c r="A139" s="31" t="s">
        <v>428</v>
      </c>
      <c r="B139" s="33">
        <v>6.4</v>
      </c>
      <c r="D139" s="30" t="s">
        <v>1453</v>
      </c>
      <c r="E139" s="29">
        <f t="shared" si="8"/>
        <v>2</v>
      </c>
      <c r="F139" s="38">
        <f t="shared" si="9"/>
        <v>5.9</v>
      </c>
      <c r="G139" s="29" t="str">
        <f t="shared" si="10"/>
        <v>Below Percentile</v>
      </c>
      <c r="H139" s="29">
        <f t="shared" si="11"/>
        <v>1226</v>
      </c>
      <c r="K139" s="40" t="s">
        <v>18688</v>
      </c>
      <c r="L139" s="40">
        <v>1</v>
      </c>
      <c r="M139" s="41">
        <v>7.7</v>
      </c>
      <c r="N139" s="40">
        <v>83</v>
      </c>
    </row>
    <row r="140" spans="1:14" x14ac:dyDescent="0.3">
      <c r="A140" s="31" t="s">
        <v>928</v>
      </c>
      <c r="B140" s="33">
        <v>5.4</v>
      </c>
      <c r="D140" s="30" t="s">
        <v>1472</v>
      </c>
      <c r="E140" s="29">
        <f t="shared" si="8"/>
        <v>1</v>
      </c>
      <c r="F140" s="38">
        <f t="shared" si="9"/>
        <v>6.1</v>
      </c>
      <c r="G140" s="29" t="str">
        <f t="shared" si="10"/>
        <v>Below Percentile</v>
      </c>
      <c r="H140" s="29">
        <f t="shared" si="11"/>
        <v>1088</v>
      </c>
      <c r="K140" s="40" t="s">
        <v>18791</v>
      </c>
      <c r="L140" s="40">
        <v>2</v>
      </c>
      <c r="M140" s="41">
        <v>8.1499999999999986</v>
      </c>
      <c r="N140" s="40">
        <v>24</v>
      </c>
    </row>
    <row r="141" spans="1:14" x14ac:dyDescent="0.3">
      <c r="A141" s="31" t="s">
        <v>935</v>
      </c>
      <c r="B141" s="33">
        <v>6.7</v>
      </c>
      <c r="D141" s="30" t="s">
        <v>1489</v>
      </c>
      <c r="E141" s="29">
        <f t="shared" si="8"/>
        <v>7</v>
      </c>
      <c r="F141" s="38">
        <f t="shared" si="9"/>
        <v>6.7714285714285705</v>
      </c>
      <c r="G141" s="29" t="str">
        <f t="shared" si="10"/>
        <v>Below Percentile</v>
      </c>
      <c r="H141" s="29">
        <f t="shared" si="11"/>
        <v>639</v>
      </c>
      <c r="K141" s="40" t="s">
        <v>18867</v>
      </c>
      <c r="L141" s="40">
        <v>1</v>
      </c>
      <c r="M141" s="41">
        <v>7.8</v>
      </c>
      <c r="N141" s="40">
        <v>58</v>
      </c>
    </row>
    <row r="142" spans="1:14" x14ac:dyDescent="0.3">
      <c r="A142" s="31" t="s">
        <v>940</v>
      </c>
      <c r="B142" s="33">
        <v>5.8</v>
      </c>
      <c r="D142" s="30" t="s">
        <v>1495</v>
      </c>
      <c r="E142" s="29">
        <f t="shared" si="8"/>
        <v>2</v>
      </c>
      <c r="F142" s="38">
        <f t="shared" si="9"/>
        <v>6.05</v>
      </c>
      <c r="G142" s="29" t="str">
        <f t="shared" si="10"/>
        <v>Below Percentile</v>
      </c>
      <c r="H142" s="29">
        <f t="shared" si="11"/>
        <v>1150</v>
      </c>
      <c r="K142" s="40" t="s">
        <v>10540</v>
      </c>
      <c r="L142" s="40">
        <v>1</v>
      </c>
      <c r="M142" s="41">
        <v>8.1999999999999993</v>
      </c>
      <c r="N142" s="40">
        <v>20</v>
      </c>
    </row>
    <row r="143" spans="1:14" x14ac:dyDescent="0.3">
      <c r="A143" s="31" t="s">
        <v>946</v>
      </c>
      <c r="B143" s="33">
        <v>6.9</v>
      </c>
      <c r="D143" s="30" t="s">
        <v>1500</v>
      </c>
      <c r="E143" s="29">
        <f t="shared" si="8"/>
        <v>2</v>
      </c>
      <c r="F143" s="38">
        <f t="shared" si="9"/>
        <v>5.6999999999999993</v>
      </c>
      <c r="G143" s="29" t="str">
        <f t="shared" si="10"/>
        <v>Below Percentile</v>
      </c>
      <c r="H143" s="29">
        <f t="shared" si="11"/>
        <v>1347</v>
      </c>
      <c r="K143" s="40" t="s">
        <v>19022</v>
      </c>
      <c r="L143" s="40">
        <v>2</v>
      </c>
      <c r="M143" s="41">
        <v>7.65</v>
      </c>
      <c r="N143" s="40">
        <v>110</v>
      </c>
    </row>
    <row r="144" spans="1:14" x14ac:dyDescent="0.3">
      <c r="A144" s="31" t="s">
        <v>710</v>
      </c>
      <c r="B144" s="33">
        <v>7.2</v>
      </c>
      <c r="D144" s="30" t="s">
        <v>1511</v>
      </c>
      <c r="E144" s="29">
        <f t="shared" si="8"/>
        <v>3</v>
      </c>
      <c r="F144" s="38">
        <f t="shared" si="9"/>
        <v>5.3999999999999995</v>
      </c>
      <c r="G144" s="29" t="str">
        <f t="shared" si="10"/>
        <v>Below Percentile</v>
      </c>
      <c r="H144" s="29">
        <f t="shared" si="11"/>
        <v>1480</v>
      </c>
      <c r="K144" s="40" t="s">
        <v>19050</v>
      </c>
      <c r="L144" s="40">
        <v>1</v>
      </c>
      <c r="M144" s="41">
        <v>7.6</v>
      </c>
      <c r="N144" s="40">
        <v>122</v>
      </c>
    </row>
    <row r="145" spans="1:14" x14ac:dyDescent="0.3">
      <c r="A145" s="31" t="s">
        <v>801</v>
      </c>
      <c r="B145" s="33">
        <v>6.9</v>
      </c>
      <c r="D145" s="30" t="s">
        <v>1516</v>
      </c>
      <c r="E145" s="29">
        <f t="shared" si="8"/>
        <v>3</v>
      </c>
      <c r="F145" s="38">
        <f t="shared" si="9"/>
        <v>6.5</v>
      </c>
      <c r="G145" s="29" t="str">
        <f t="shared" si="10"/>
        <v>Below Percentile</v>
      </c>
      <c r="H145" s="29">
        <f t="shared" si="11"/>
        <v>809</v>
      </c>
      <c r="K145" s="40" t="s">
        <v>19069</v>
      </c>
      <c r="L145" s="40">
        <v>1</v>
      </c>
      <c r="M145" s="41">
        <v>8.5</v>
      </c>
      <c r="N145" s="40">
        <v>3</v>
      </c>
    </row>
    <row r="146" spans="1:14" x14ac:dyDescent="0.3">
      <c r="A146" s="31" t="s">
        <v>962</v>
      </c>
      <c r="B146" s="33">
        <v>6.1</v>
      </c>
      <c r="D146" s="30" t="s">
        <v>1526</v>
      </c>
      <c r="E146" s="29">
        <f t="shared" si="8"/>
        <v>15</v>
      </c>
      <c r="F146" s="38">
        <f t="shared" si="9"/>
        <v>6.6800000000000006</v>
      </c>
      <c r="G146" s="29" t="str">
        <f t="shared" si="10"/>
        <v>Below Percentile</v>
      </c>
      <c r="H146" s="29">
        <f t="shared" si="11"/>
        <v>703</v>
      </c>
      <c r="K146" s="40" t="s">
        <v>19139</v>
      </c>
      <c r="L146" s="40">
        <v>1</v>
      </c>
      <c r="M146" s="41">
        <v>7.5</v>
      </c>
      <c r="N146" s="40">
        <v>163</v>
      </c>
    </row>
    <row r="147" spans="1:14" x14ac:dyDescent="0.3">
      <c r="A147" s="31" t="s">
        <v>969</v>
      </c>
      <c r="B147" s="33">
        <v>5.5</v>
      </c>
      <c r="D147" s="30" t="s">
        <v>1555</v>
      </c>
      <c r="E147" s="29">
        <f t="shared" si="8"/>
        <v>4</v>
      </c>
      <c r="F147" s="38">
        <f t="shared" si="9"/>
        <v>6.9249999999999998</v>
      </c>
      <c r="G147" s="29" t="str">
        <f t="shared" si="10"/>
        <v>Below Percentile</v>
      </c>
      <c r="H147" s="29">
        <f t="shared" si="11"/>
        <v>508</v>
      </c>
      <c r="K147" s="40" t="s">
        <v>18296</v>
      </c>
      <c r="L147" s="40">
        <v>2</v>
      </c>
      <c r="M147" s="41">
        <v>7.65</v>
      </c>
      <c r="N147" s="40">
        <v>110</v>
      </c>
    </row>
    <row r="148" spans="1:14" x14ac:dyDescent="0.3">
      <c r="A148" s="31" t="s">
        <v>278</v>
      </c>
      <c r="B148" s="33">
        <v>6.6</v>
      </c>
      <c r="D148" s="30" t="s">
        <v>1569</v>
      </c>
      <c r="E148" s="29">
        <f t="shared" si="8"/>
        <v>1</v>
      </c>
      <c r="F148" s="38">
        <f t="shared" si="9"/>
        <v>6.2</v>
      </c>
      <c r="G148" s="29" t="str">
        <f t="shared" si="10"/>
        <v>Below Percentile</v>
      </c>
      <c r="H148" s="29">
        <f t="shared" si="11"/>
        <v>1025</v>
      </c>
      <c r="K148" s="40" t="s">
        <v>18467</v>
      </c>
      <c r="L148" s="40">
        <v>1</v>
      </c>
      <c r="M148" s="41">
        <v>8.3000000000000007</v>
      </c>
      <c r="N148" s="40">
        <v>13</v>
      </c>
    </row>
    <row r="149" spans="1:14" x14ac:dyDescent="0.3">
      <c r="A149" s="31" t="s">
        <v>163</v>
      </c>
      <c r="B149" s="33">
        <v>6.1</v>
      </c>
      <c r="D149" s="30" t="s">
        <v>1575</v>
      </c>
      <c r="E149" s="29">
        <f t="shared" si="8"/>
        <v>6</v>
      </c>
      <c r="F149" s="38">
        <f t="shared" si="9"/>
        <v>4.9166666666666661</v>
      </c>
      <c r="G149" s="29" t="str">
        <f t="shared" si="10"/>
        <v>Below Percentile</v>
      </c>
      <c r="H149" s="29">
        <f t="shared" si="11"/>
        <v>1599</v>
      </c>
      <c r="K149" s="40" t="s">
        <v>19876</v>
      </c>
      <c r="L149" s="40">
        <v>1</v>
      </c>
      <c r="M149" s="41">
        <v>7.6</v>
      </c>
      <c r="N149" s="40">
        <v>122</v>
      </c>
    </row>
    <row r="150" spans="1:14" x14ac:dyDescent="0.3">
      <c r="A150" s="31" t="s">
        <v>435</v>
      </c>
      <c r="B150" s="33">
        <v>6.3</v>
      </c>
      <c r="D150" s="30" t="s">
        <v>1582</v>
      </c>
      <c r="E150" s="29">
        <f t="shared" si="8"/>
        <v>2</v>
      </c>
      <c r="F150" s="38">
        <f t="shared" si="9"/>
        <v>5.5</v>
      </c>
      <c r="G150" s="29" t="str">
        <f t="shared" si="10"/>
        <v>Below Percentile</v>
      </c>
      <c r="H150" s="29">
        <f t="shared" si="11"/>
        <v>1416</v>
      </c>
      <c r="K150" s="40" t="s">
        <v>19898</v>
      </c>
      <c r="L150" s="40">
        <v>1</v>
      </c>
      <c r="M150" s="41">
        <v>7.6</v>
      </c>
      <c r="N150" s="40">
        <v>122</v>
      </c>
    </row>
    <row r="151" spans="1:14" x14ac:dyDescent="0.3">
      <c r="A151" s="31" t="s">
        <v>992</v>
      </c>
      <c r="B151" s="33">
        <v>7.2</v>
      </c>
      <c r="D151" s="30" t="s">
        <v>1605</v>
      </c>
      <c r="E151" s="29">
        <f t="shared" si="8"/>
        <v>5</v>
      </c>
      <c r="F151" s="38">
        <f t="shared" si="9"/>
        <v>5.52</v>
      </c>
      <c r="G151" s="29" t="str">
        <f t="shared" si="10"/>
        <v>Below Percentile</v>
      </c>
      <c r="H151" s="29">
        <f t="shared" si="11"/>
        <v>1415</v>
      </c>
      <c r="K151" s="40" t="s">
        <v>17484</v>
      </c>
      <c r="L151" s="40">
        <v>2</v>
      </c>
      <c r="M151" s="41">
        <v>7.7</v>
      </c>
      <c r="N151" s="40">
        <v>83</v>
      </c>
    </row>
    <row r="152" spans="1:14" x14ac:dyDescent="0.3">
      <c r="A152" s="31" t="s">
        <v>604</v>
      </c>
      <c r="B152" s="33">
        <v>7.4</v>
      </c>
      <c r="D152" s="30" t="s">
        <v>1617</v>
      </c>
      <c r="E152" s="29">
        <f t="shared" si="8"/>
        <v>3</v>
      </c>
      <c r="F152" s="38">
        <f t="shared" si="9"/>
        <v>7</v>
      </c>
      <c r="G152" s="29" t="str">
        <f t="shared" si="10"/>
        <v>Below Percentile</v>
      </c>
      <c r="H152" s="29">
        <f t="shared" si="11"/>
        <v>419</v>
      </c>
      <c r="K152" s="40" t="s">
        <v>20069</v>
      </c>
      <c r="L152" s="40">
        <v>1</v>
      </c>
      <c r="M152" s="41">
        <v>8.1</v>
      </c>
      <c r="N152" s="40">
        <v>26</v>
      </c>
    </row>
    <row r="153" spans="1:14" x14ac:dyDescent="0.3">
      <c r="A153" s="31" t="s">
        <v>1001</v>
      </c>
      <c r="B153" s="33">
        <v>7.3</v>
      </c>
      <c r="D153" s="30" t="s">
        <v>1627</v>
      </c>
      <c r="E153" s="29">
        <f t="shared" si="8"/>
        <v>6</v>
      </c>
      <c r="F153" s="38">
        <f t="shared" si="9"/>
        <v>6.083333333333333</v>
      </c>
      <c r="G153" s="29" t="str">
        <f t="shared" si="10"/>
        <v>Below Percentile</v>
      </c>
      <c r="H153" s="29">
        <f t="shared" si="11"/>
        <v>1139</v>
      </c>
      <c r="K153" s="40" t="s">
        <v>20078</v>
      </c>
      <c r="L153" s="40">
        <v>1</v>
      </c>
      <c r="M153" s="41">
        <v>7.6</v>
      </c>
      <c r="N153" s="40">
        <v>122</v>
      </c>
    </row>
    <row r="154" spans="1:14" x14ac:dyDescent="0.3">
      <c r="A154" s="31" t="s">
        <v>1007</v>
      </c>
      <c r="B154" s="33">
        <v>6.1</v>
      </c>
      <c r="D154" s="30" t="s">
        <v>1633</v>
      </c>
      <c r="E154" s="29">
        <f t="shared" si="8"/>
        <v>6</v>
      </c>
      <c r="F154" s="38">
        <f t="shared" si="9"/>
        <v>7.083333333333333</v>
      </c>
      <c r="G154" s="29" t="str">
        <f t="shared" si="10"/>
        <v>Below Percentile</v>
      </c>
      <c r="H154" s="29">
        <f t="shared" si="11"/>
        <v>401</v>
      </c>
      <c r="K154" s="40" t="s">
        <v>20159</v>
      </c>
      <c r="L154" s="40">
        <v>1</v>
      </c>
      <c r="M154" s="41">
        <v>7.6</v>
      </c>
      <c r="N154" s="40">
        <v>122</v>
      </c>
    </row>
    <row r="155" spans="1:14" x14ac:dyDescent="0.3">
      <c r="A155" s="31" t="s">
        <v>1015</v>
      </c>
      <c r="B155" s="33">
        <v>7.7</v>
      </c>
      <c r="D155" s="30" t="s">
        <v>1638</v>
      </c>
      <c r="E155" s="29">
        <f t="shared" si="8"/>
        <v>1</v>
      </c>
      <c r="F155" s="38">
        <f t="shared" si="9"/>
        <v>3.8</v>
      </c>
      <c r="G155" s="29" t="str">
        <f t="shared" si="10"/>
        <v>Below Percentile</v>
      </c>
      <c r="H155" s="29">
        <f t="shared" si="11"/>
        <v>1705</v>
      </c>
      <c r="K155" s="40" t="s">
        <v>20195</v>
      </c>
      <c r="L155" s="40">
        <v>1</v>
      </c>
      <c r="M155" s="41">
        <v>7.8</v>
      </c>
      <c r="N155" s="40">
        <v>58</v>
      </c>
    </row>
    <row r="156" spans="1:14" x14ac:dyDescent="0.3">
      <c r="A156" s="31" t="s">
        <v>187</v>
      </c>
      <c r="B156" s="33">
        <v>6.1</v>
      </c>
      <c r="D156" s="30" t="s">
        <v>1658</v>
      </c>
      <c r="E156" s="29">
        <f t="shared" si="8"/>
        <v>3</v>
      </c>
      <c r="F156" s="38">
        <f t="shared" si="9"/>
        <v>7.3999999999999995</v>
      </c>
      <c r="G156" s="29" t="str">
        <f t="shared" si="10"/>
        <v>Below Percentile</v>
      </c>
      <c r="H156" s="29">
        <f t="shared" si="11"/>
        <v>219</v>
      </c>
      <c r="K156" s="40" t="s">
        <v>20295</v>
      </c>
      <c r="L156" s="40">
        <v>1</v>
      </c>
      <c r="M156" s="41">
        <v>8</v>
      </c>
      <c r="N156" s="40">
        <v>34</v>
      </c>
    </row>
    <row r="157" spans="1:14" x14ac:dyDescent="0.3">
      <c r="A157" s="31" t="s">
        <v>351</v>
      </c>
      <c r="B157" s="33">
        <v>8</v>
      </c>
      <c r="D157" s="30" t="s">
        <v>1679</v>
      </c>
      <c r="E157" s="29">
        <f t="shared" si="8"/>
        <v>4</v>
      </c>
      <c r="F157" s="38">
        <f t="shared" si="9"/>
        <v>5.4</v>
      </c>
      <c r="G157" s="29" t="str">
        <f t="shared" si="10"/>
        <v>Below Percentile</v>
      </c>
      <c r="H157" s="29">
        <f t="shared" si="11"/>
        <v>1453</v>
      </c>
      <c r="K157" s="40" t="s">
        <v>20325</v>
      </c>
      <c r="L157" s="40">
        <v>1</v>
      </c>
      <c r="M157" s="41">
        <v>8.1</v>
      </c>
      <c r="N157" s="40">
        <v>26</v>
      </c>
    </row>
    <row r="158" spans="1:14" x14ac:dyDescent="0.3">
      <c r="A158" s="31" t="s">
        <v>79</v>
      </c>
      <c r="B158" s="33">
        <v>7.3</v>
      </c>
      <c r="D158" s="30" t="s">
        <v>1687</v>
      </c>
      <c r="E158" s="29">
        <f t="shared" si="8"/>
        <v>3</v>
      </c>
      <c r="F158" s="38">
        <f t="shared" si="9"/>
        <v>6.166666666666667</v>
      </c>
      <c r="G158" s="29" t="str">
        <f t="shared" si="10"/>
        <v>Below Percentile</v>
      </c>
      <c r="H158" s="29">
        <f t="shared" si="11"/>
        <v>1072</v>
      </c>
      <c r="K158" s="40" t="s">
        <v>20469</v>
      </c>
      <c r="L158" s="40">
        <v>1</v>
      </c>
      <c r="M158" s="41">
        <v>7.8</v>
      </c>
      <c r="N158" s="40">
        <v>58</v>
      </c>
    </row>
    <row r="159" spans="1:14" x14ac:dyDescent="0.3">
      <c r="A159" s="31" t="s">
        <v>639</v>
      </c>
      <c r="B159" s="33">
        <v>7.9</v>
      </c>
      <c r="D159" s="30" t="s">
        <v>1739</v>
      </c>
      <c r="E159" s="29">
        <f t="shared" si="8"/>
        <v>12</v>
      </c>
      <c r="F159" s="38">
        <f t="shared" si="9"/>
        <v>6.791666666666667</v>
      </c>
      <c r="G159" s="29" t="str">
        <f t="shared" si="10"/>
        <v>Below Percentile</v>
      </c>
      <c r="H159" s="29">
        <f t="shared" si="11"/>
        <v>634</v>
      </c>
      <c r="K159" s="40" t="s">
        <v>20521</v>
      </c>
      <c r="L159" s="40">
        <v>1</v>
      </c>
      <c r="M159" s="41">
        <v>7.7</v>
      </c>
      <c r="N159" s="40">
        <v>83</v>
      </c>
    </row>
    <row r="160" spans="1:14" x14ac:dyDescent="0.3">
      <c r="A160" s="31" t="s">
        <v>1039</v>
      </c>
      <c r="B160" s="33">
        <v>5.5</v>
      </c>
      <c r="D160" s="30" t="s">
        <v>1744</v>
      </c>
      <c r="E160" s="29">
        <f t="shared" si="8"/>
        <v>6</v>
      </c>
      <c r="F160" s="38">
        <f t="shared" si="9"/>
        <v>6.0166666666666657</v>
      </c>
      <c r="G160" s="29" t="str">
        <f t="shared" si="10"/>
        <v>Below Percentile</v>
      </c>
      <c r="H160" s="29">
        <f t="shared" si="11"/>
        <v>1165</v>
      </c>
      <c r="K160" s="40" t="s">
        <v>20711</v>
      </c>
      <c r="L160" s="40">
        <v>1</v>
      </c>
      <c r="M160" s="41">
        <v>7.5</v>
      </c>
      <c r="N160" s="40">
        <v>163</v>
      </c>
    </row>
    <row r="161" spans="1:14" x14ac:dyDescent="0.3">
      <c r="A161" s="31" t="s">
        <v>499</v>
      </c>
      <c r="B161" s="33">
        <v>5</v>
      </c>
      <c r="D161" s="30" t="s">
        <v>1751</v>
      </c>
      <c r="E161" s="29">
        <f t="shared" si="8"/>
        <v>6</v>
      </c>
      <c r="F161" s="38">
        <f t="shared" si="9"/>
        <v>6.9166666666666679</v>
      </c>
      <c r="G161" s="29" t="str">
        <f t="shared" si="10"/>
        <v>Below Percentile</v>
      </c>
      <c r="H161" s="29">
        <f t="shared" si="11"/>
        <v>511</v>
      </c>
      <c r="K161" s="40" t="s">
        <v>20800</v>
      </c>
      <c r="L161" s="40">
        <v>1</v>
      </c>
      <c r="M161" s="41">
        <v>7.8</v>
      </c>
      <c r="N161" s="40">
        <v>58</v>
      </c>
    </row>
    <row r="162" spans="1:14" x14ac:dyDescent="0.3">
      <c r="A162" s="31" t="s">
        <v>111</v>
      </c>
      <c r="B162" s="33">
        <v>7.7</v>
      </c>
      <c r="D162" s="30" t="s">
        <v>1757</v>
      </c>
      <c r="E162" s="29">
        <f t="shared" si="8"/>
        <v>5</v>
      </c>
      <c r="F162" s="38">
        <f t="shared" si="9"/>
        <v>6.0400000000000009</v>
      </c>
      <c r="G162" s="29" t="str">
        <f t="shared" si="10"/>
        <v>Below Percentile</v>
      </c>
      <c r="H162" s="29">
        <f t="shared" si="11"/>
        <v>1158</v>
      </c>
      <c r="K162" s="40" t="s">
        <v>20938</v>
      </c>
      <c r="L162" s="40">
        <v>1</v>
      </c>
      <c r="M162" s="41">
        <v>7.9</v>
      </c>
      <c r="N162" s="40">
        <v>42</v>
      </c>
    </row>
    <row r="163" spans="1:14" x14ac:dyDescent="0.3">
      <c r="A163" s="31" t="s">
        <v>1058</v>
      </c>
      <c r="B163" s="33">
        <v>6.6</v>
      </c>
      <c r="D163" s="30" t="s">
        <v>1764</v>
      </c>
      <c r="E163" s="29">
        <f t="shared" si="8"/>
        <v>8</v>
      </c>
      <c r="F163" s="38">
        <f t="shared" si="9"/>
        <v>8.2000000000000011</v>
      </c>
      <c r="G163" s="29" t="str">
        <f t="shared" si="10"/>
        <v>Top Director</v>
      </c>
      <c r="H163" s="29">
        <f t="shared" si="11"/>
        <v>19</v>
      </c>
      <c r="K163" s="40" t="s">
        <v>20994</v>
      </c>
      <c r="L163" s="40">
        <v>1</v>
      </c>
      <c r="M163" s="41">
        <v>8.6</v>
      </c>
      <c r="N163" s="40">
        <v>1</v>
      </c>
    </row>
    <row r="164" spans="1:14" x14ac:dyDescent="0.3">
      <c r="A164" s="31" t="s">
        <v>1064</v>
      </c>
      <c r="B164" s="33">
        <v>5.7</v>
      </c>
      <c r="D164" s="30" t="s">
        <v>1769</v>
      </c>
      <c r="E164" s="29">
        <f t="shared" si="8"/>
        <v>2</v>
      </c>
      <c r="F164" s="38">
        <f t="shared" si="9"/>
        <v>6.85</v>
      </c>
      <c r="G164" s="29" t="str">
        <f t="shared" si="10"/>
        <v>Below Percentile</v>
      </c>
      <c r="H164" s="29">
        <f t="shared" si="11"/>
        <v>568</v>
      </c>
      <c r="K164" s="40" t="s">
        <v>21099</v>
      </c>
      <c r="L164" s="40">
        <v>1</v>
      </c>
      <c r="M164" s="41">
        <v>7.7</v>
      </c>
      <c r="N164" s="40">
        <v>83</v>
      </c>
    </row>
    <row r="165" spans="1:14" x14ac:dyDescent="0.3">
      <c r="A165" s="31" t="s">
        <v>1071</v>
      </c>
      <c r="B165" s="33">
        <v>5.8</v>
      </c>
      <c r="D165" s="30" t="s">
        <v>1776</v>
      </c>
      <c r="E165" s="29">
        <f t="shared" si="8"/>
        <v>3</v>
      </c>
      <c r="F165" s="38">
        <f t="shared" si="9"/>
        <v>6.666666666666667</v>
      </c>
      <c r="G165" s="29" t="str">
        <f t="shared" si="10"/>
        <v>Below Percentile</v>
      </c>
      <c r="H165" s="29">
        <f t="shared" si="11"/>
        <v>708</v>
      </c>
      <c r="K165" s="40" t="s">
        <v>21333</v>
      </c>
      <c r="L165" s="40">
        <v>1</v>
      </c>
      <c r="M165" s="41">
        <v>7.9</v>
      </c>
      <c r="N165" s="40">
        <v>42</v>
      </c>
    </row>
    <row r="166" spans="1:14" x14ac:dyDescent="0.3">
      <c r="A166" s="31" t="s">
        <v>1076</v>
      </c>
      <c r="B166" s="33">
        <v>6</v>
      </c>
      <c r="D166" s="30" t="s">
        <v>1783</v>
      </c>
      <c r="E166" s="29">
        <f t="shared" si="8"/>
        <v>7</v>
      </c>
      <c r="F166" s="38">
        <f t="shared" si="9"/>
        <v>6.0857142857142863</v>
      </c>
      <c r="G166" s="29" t="str">
        <f t="shared" si="10"/>
        <v>Below Percentile</v>
      </c>
      <c r="H166" s="29">
        <f t="shared" si="11"/>
        <v>1138</v>
      </c>
      <c r="K166" s="40" t="s">
        <v>21466</v>
      </c>
      <c r="L166" s="40">
        <v>1</v>
      </c>
      <c r="M166" s="41">
        <v>7.6</v>
      </c>
      <c r="N166" s="40">
        <v>122</v>
      </c>
    </row>
    <row r="167" spans="1:14" x14ac:dyDescent="0.3">
      <c r="A167" s="31" t="s">
        <v>1081</v>
      </c>
      <c r="B167" s="33">
        <v>6.4</v>
      </c>
      <c r="D167" s="30" t="s">
        <v>1794</v>
      </c>
      <c r="E167" s="29">
        <f t="shared" si="8"/>
        <v>1</v>
      </c>
      <c r="F167" s="38">
        <f t="shared" si="9"/>
        <v>5.0999999999999996</v>
      </c>
      <c r="G167" s="29" t="str">
        <f t="shared" si="10"/>
        <v>Below Percentile</v>
      </c>
      <c r="H167" s="29">
        <f t="shared" si="11"/>
        <v>1559</v>
      </c>
      <c r="K167" s="40" t="s">
        <v>21676</v>
      </c>
      <c r="L167" s="40">
        <v>1</v>
      </c>
      <c r="M167" s="41">
        <v>7.7</v>
      </c>
      <c r="N167" s="40">
        <v>83</v>
      </c>
    </row>
    <row r="168" spans="1:14" x14ac:dyDescent="0.3">
      <c r="A168" s="31" t="s">
        <v>893</v>
      </c>
      <c r="B168" s="33">
        <v>6.9</v>
      </c>
      <c r="D168" s="30" t="s">
        <v>1800</v>
      </c>
      <c r="E168" s="29">
        <f t="shared" si="8"/>
        <v>4</v>
      </c>
      <c r="F168" s="38">
        <f t="shared" si="9"/>
        <v>7.5750000000000002</v>
      </c>
      <c r="G168" s="29" t="str">
        <f t="shared" si="10"/>
        <v>Top Director</v>
      </c>
      <c r="H168" s="29">
        <f t="shared" si="11"/>
        <v>152</v>
      </c>
      <c r="K168" s="40" t="s">
        <v>21753</v>
      </c>
      <c r="L168" s="40">
        <v>1</v>
      </c>
      <c r="M168" s="41">
        <v>8.1999999999999993</v>
      </c>
      <c r="N168" s="40">
        <v>20</v>
      </c>
    </row>
    <row r="169" spans="1:14" x14ac:dyDescent="0.3">
      <c r="A169" s="31" t="s">
        <v>741</v>
      </c>
      <c r="B169" s="33">
        <v>6.4</v>
      </c>
      <c r="D169" s="30" t="s">
        <v>1807</v>
      </c>
      <c r="E169" s="29">
        <f t="shared" si="8"/>
        <v>3</v>
      </c>
      <c r="F169" s="38">
        <f t="shared" si="9"/>
        <v>6.8666666666666671</v>
      </c>
      <c r="G169" s="29" t="str">
        <f t="shared" si="10"/>
        <v>Below Percentile</v>
      </c>
      <c r="H169" s="29">
        <f t="shared" si="11"/>
        <v>562</v>
      </c>
      <c r="K169" s="40" t="s">
        <v>21761</v>
      </c>
      <c r="L169" s="40">
        <v>1</v>
      </c>
      <c r="M169" s="41">
        <v>7.7</v>
      </c>
      <c r="N169" s="40">
        <v>83</v>
      </c>
    </row>
    <row r="170" spans="1:14" x14ac:dyDescent="0.3">
      <c r="A170" s="31" t="s">
        <v>1096</v>
      </c>
      <c r="B170" s="33">
        <v>7.4</v>
      </c>
      <c r="D170" s="30" t="s">
        <v>1813</v>
      </c>
      <c r="E170" s="29">
        <f t="shared" si="8"/>
        <v>2</v>
      </c>
      <c r="F170" s="38">
        <f t="shared" si="9"/>
        <v>7.25</v>
      </c>
      <c r="G170" s="29" t="str">
        <f t="shared" si="10"/>
        <v>Below Percentile</v>
      </c>
      <c r="H170" s="29">
        <f t="shared" si="11"/>
        <v>269</v>
      </c>
      <c r="K170" s="40" t="s">
        <v>21784</v>
      </c>
      <c r="L170" s="40">
        <v>1</v>
      </c>
      <c r="M170" s="41">
        <v>7.6</v>
      </c>
      <c r="N170" s="40">
        <v>122</v>
      </c>
    </row>
    <row r="171" spans="1:14" x14ac:dyDescent="0.3">
      <c r="A171" s="31" t="s">
        <v>1104</v>
      </c>
      <c r="B171" s="33">
        <v>5.5</v>
      </c>
      <c r="D171" s="30" t="s">
        <v>1819</v>
      </c>
      <c r="E171" s="29">
        <f t="shared" si="8"/>
        <v>5</v>
      </c>
      <c r="F171" s="38">
        <f t="shared" si="9"/>
        <v>5.2200000000000006</v>
      </c>
      <c r="G171" s="29" t="str">
        <f t="shared" si="10"/>
        <v>Below Percentile</v>
      </c>
      <c r="H171" s="29">
        <f t="shared" si="11"/>
        <v>1534</v>
      </c>
      <c r="K171" s="40" t="s">
        <v>20226</v>
      </c>
      <c r="L171" s="40">
        <v>1</v>
      </c>
      <c r="M171" s="41">
        <v>8.1999999999999993</v>
      </c>
      <c r="N171" s="40">
        <v>20</v>
      </c>
    </row>
    <row r="172" spans="1:14" x14ac:dyDescent="0.3">
      <c r="A172" s="31" t="s">
        <v>845</v>
      </c>
      <c r="B172" s="33">
        <v>5.9</v>
      </c>
      <c r="D172" s="30" t="s">
        <v>1847</v>
      </c>
      <c r="E172" s="29">
        <f t="shared" si="8"/>
        <v>4</v>
      </c>
      <c r="F172" s="38">
        <f t="shared" si="9"/>
        <v>7.3250000000000002</v>
      </c>
      <c r="G172" s="29" t="str">
        <f t="shared" si="10"/>
        <v>Below Percentile</v>
      </c>
      <c r="H172" s="29">
        <f t="shared" si="11"/>
        <v>228</v>
      </c>
      <c r="K172" s="40" t="s">
        <v>22049</v>
      </c>
      <c r="L172" s="40">
        <v>1</v>
      </c>
      <c r="M172" s="41">
        <v>7.9</v>
      </c>
      <c r="N172" s="40">
        <v>42</v>
      </c>
    </row>
    <row r="173" spans="1:14" x14ac:dyDescent="0.3">
      <c r="A173" s="31" t="s">
        <v>1114</v>
      </c>
      <c r="B173" s="33">
        <v>6.8</v>
      </c>
      <c r="D173" s="30" t="s">
        <v>1858</v>
      </c>
      <c r="E173" s="29">
        <f t="shared" si="8"/>
        <v>1</v>
      </c>
      <c r="F173" s="38">
        <f t="shared" si="9"/>
        <v>3.3</v>
      </c>
      <c r="G173" s="29" t="str">
        <f t="shared" si="10"/>
        <v>Below Percentile</v>
      </c>
      <c r="H173" s="29">
        <f t="shared" si="11"/>
        <v>1725</v>
      </c>
      <c r="K173" s="40" t="s">
        <v>22143</v>
      </c>
      <c r="L173" s="40">
        <v>1</v>
      </c>
      <c r="M173" s="41">
        <v>8.4</v>
      </c>
      <c r="N173" s="40">
        <v>9</v>
      </c>
    </row>
    <row r="174" spans="1:14" x14ac:dyDescent="0.3">
      <c r="A174" s="31" t="s">
        <v>389</v>
      </c>
      <c r="B174" s="33">
        <v>6.8</v>
      </c>
      <c r="D174" s="30" t="s">
        <v>1873</v>
      </c>
      <c r="E174" s="29">
        <f t="shared" si="8"/>
        <v>4</v>
      </c>
      <c r="F174" s="38">
        <f t="shared" si="9"/>
        <v>6.2</v>
      </c>
      <c r="G174" s="29" t="str">
        <f t="shared" si="10"/>
        <v>Below Percentile</v>
      </c>
      <c r="H174" s="29">
        <f t="shared" si="11"/>
        <v>1025</v>
      </c>
      <c r="K174" s="40" t="s">
        <v>22378</v>
      </c>
      <c r="L174" s="40">
        <v>1</v>
      </c>
      <c r="M174" s="41">
        <v>7.8</v>
      </c>
      <c r="N174" s="40">
        <v>58</v>
      </c>
    </row>
    <row r="175" spans="1:14" x14ac:dyDescent="0.3">
      <c r="A175" s="31" t="s">
        <v>1133</v>
      </c>
      <c r="B175" s="33">
        <v>8.1</v>
      </c>
      <c r="D175" s="30" t="s">
        <v>1880</v>
      </c>
      <c r="E175" s="29">
        <f t="shared" si="8"/>
        <v>1</v>
      </c>
      <c r="F175" s="38">
        <f t="shared" si="9"/>
        <v>6.1</v>
      </c>
      <c r="G175" s="29" t="str">
        <f t="shared" si="10"/>
        <v>Below Percentile</v>
      </c>
      <c r="H175" s="29">
        <f t="shared" si="11"/>
        <v>1088</v>
      </c>
      <c r="K175" s="40" t="s">
        <v>22392</v>
      </c>
      <c r="L175" s="40">
        <v>1</v>
      </c>
      <c r="M175" s="41">
        <v>8.1</v>
      </c>
      <c r="N175" s="40">
        <v>26</v>
      </c>
    </row>
    <row r="176" spans="1:14" x14ac:dyDescent="0.3">
      <c r="A176" s="31" t="s">
        <v>1139</v>
      </c>
      <c r="B176" s="33">
        <v>6.5</v>
      </c>
      <c r="D176" s="30" t="s">
        <v>1884</v>
      </c>
      <c r="E176" s="29">
        <f t="shared" si="8"/>
        <v>1</v>
      </c>
      <c r="F176" s="38">
        <f t="shared" si="9"/>
        <v>5.3</v>
      </c>
      <c r="G176" s="29" t="str">
        <f t="shared" si="10"/>
        <v>Below Percentile</v>
      </c>
      <c r="H176" s="29">
        <f t="shared" si="11"/>
        <v>1489</v>
      </c>
      <c r="K176" s="40" t="s">
        <v>22535</v>
      </c>
      <c r="L176" s="40">
        <v>1</v>
      </c>
      <c r="M176" s="41">
        <v>7.6</v>
      </c>
      <c r="N176" s="40">
        <v>122</v>
      </c>
    </row>
    <row r="177" spans="1:14" x14ac:dyDescent="0.3">
      <c r="A177" s="31" t="s">
        <v>40</v>
      </c>
      <c r="B177" s="33">
        <v>7.2</v>
      </c>
      <c r="D177" s="30" t="s">
        <v>1889</v>
      </c>
      <c r="E177" s="29">
        <f t="shared" si="8"/>
        <v>2</v>
      </c>
      <c r="F177" s="38">
        <f t="shared" si="9"/>
        <v>3.7</v>
      </c>
      <c r="G177" s="29" t="str">
        <f t="shared" si="10"/>
        <v>Below Percentile</v>
      </c>
      <c r="H177" s="29">
        <f t="shared" si="11"/>
        <v>1710</v>
      </c>
      <c r="K177" s="40" t="s">
        <v>22612</v>
      </c>
      <c r="L177" s="40">
        <v>1</v>
      </c>
      <c r="M177" s="41">
        <v>8.4</v>
      </c>
      <c r="N177" s="40">
        <v>9</v>
      </c>
    </row>
    <row r="178" spans="1:14" x14ac:dyDescent="0.3">
      <c r="A178" s="31" t="s">
        <v>801</v>
      </c>
      <c r="B178" s="33">
        <v>6.7</v>
      </c>
      <c r="D178" s="30" t="s">
        <v>1902</v>
      </c>
      <c r="E178" s="29">
        <f t="shared" si="8"/>
        <v>3</v>
      </c>
      <c r="F178" s="38">
        <f t="shared" si="9"/>
        <v>5.5</v>
      </c>
      <c r="G178" s="29" t="str">
        <f t="shared" si="10"/>
        <v>Below Percentile</v>
      </c>
      <c r="H178" s="29">
        <f t="shared" si="11"/>
        <v>1416</v>
      </c>
      <c r="K178" s="40" t="s">
        <v>22798</v>
      </c>
      <c r="L178" s="40">
        <v>1</v>
      </c>
      <c r="M178" s="41">
        <v>7.7</v>
      </c>
      <c r="N178" s="40">
        <v>83</v>
      </c>
    </row>
    <row r="179" spans="1:14" x14ac:dyDescent="0.3">
      <c r="A179" s="31" t="s">
        <v>1155</v>
      </c>
      <c r="B179" s="33">
        <v>8.1</v>
      </c>
      <c r="D179" s="30" t="s">
        <v>1915</v>
      </c>
      <c r="E179" s="29">
        <f t="shared" si="8"/>
        <v>2</v>
      </c>
      <c r="F179" s="38">
        <f t="shared" si="9"/>
        <v>6.9</v>
      </c>
      <c r="G179" s="29" t="str">
        <f t="shared" si="10"/>
        <v>Below Percentile</v>
      </c>
      <c r="H179" s="29">
        <f t="shared" si="11"/>
        <v>514</v>
      </c>
      <c r="K179" s="40" t="s">
        <v>19470</v>
      </c>
      <c r="L179" s="40">
        <v>1</v>
      </c>
      <c r="M179" s="41">
        <v>7.5</v>
      </c>
      <c r="N179" s="40">
        <v>163</v>
      </c>
    </row>
    <row r="180" spans="1:14" x14ac:dyDescent="0.3">
      <c r="A180" s="31" t="s">
        <v>1161</v>
      </c>
      <c r="B180" s="33">
        <v>7.6</v>
      </c>
      <c r="D180" s="30" t="s">
        <v>1922</v>
      </c>
      <c r="E180" s="29">
        <f t="shared" si="8"/>
        <v>2</v>
      </c>
      <c r="F180" s="38">
        <f t="shared" si="9"/>
        <v>7.05</v>
      </c>
      <c r="G180" s="29" t="str">
        <f t="shared" si="10"/>
        <v>Below Percentile</v>
      </c>
      <c r="H180" s="29">
        <f t="shared" si="11"/>
        <v>408</v>
      </c>
      <c r="K180" s="40" t="s">
        <v>22817</v>
      </c>
      <c r="L180" s="40">
        <v>1</v>
      </c>
      <c r="M180" s="41">
        <v>7.6</v>
      </c>
      <c r="N180" s="40">
        <v>122</v>
      </c>
    </row>
    <row r="181" spans="1:14" x14ac:dyDescent="0.3">
      <c r="A181" s="31" t="s">
        <v>1165</v>
      </c>
      <c r="B181" s="33">
        <v>7.4</v>
      </c>
      <c r="D181" s="30" t="s">
        <v>1939</v>
      </c>
      <c r="E181" s="29">
        <f t="shared" si="8"/>
        <v>4</v>
      </c>
      <c r="F181" s="38">
        <f t="shared" si="9"/>
        <v>7.5250000000000004</v>
      </c>
      <c r="G181" s="29" t="str">
        <f t="shared" si="10"/>
        <v>Top Director</v>
      </c>
      <c r="H181" s="29">
        <f t="shared" si="11"/>
        <v>161</v>
      </c>
      <c r="K181" s="40" t="s">
        <v>22966</v>
      </c>
      <c r="L181" s="40">
        <v>1</v>
      </c>
      <c r="M181" s="41">
        <v>7.8</v>
      </c>
      <c r="N181" s="40">
        <v>58</v>
      </c>
    </row>
    <row r="182" spans="1:14" x14ac:dyDescent="0.3">
      <c r="A182" s="31" t="s">
        <v>696</v>
      </c>
      <c r="B182" s="33">
        <v>7.6</v>
      </c>
      <c r="D182" s="30" t="s">
        <v>1947</v>
      </c>
      <c r="E182" s="29">
        <f t="shared" si="8"/>
        <v>1</v>
      </c>
      <c r="F182" s="38">
        <f t="shared" si="9"/>
        <v>6.8</v>
      </c>
      <c r="G182" s="29" t="str">
        <f t="shared" si="10"/>
        <v>Below Percentile</v>
      </c>
      <c r="H182" s="29">
        <f t="shared" si="11"/>
        <v>591</v>
      </c>
      <c r="K182" s="40" t="s">
        <v>22482</v>
      </c>
      <c r="L182" s="40">
        <v>1</v>
      </c>
      <c r="M182" s="41">
        <v>7.6</v>
      </c>
      <c r="N182" s="40">
        <v>122</v>
      </c>
    </row>
    <row r="183" spans="1:14" x14ac:dyDescent="0.3">
      <c r="A183" s="31" t="s">
        <v>1175</v>
      </c>
      <c r="B183" s="33">
        <v>6.7</v>
      </c>
      <c r="D183" s="30" t="s">
        <v>1954</v>
      </c>
      <c r="E183" s="29">
        <f t="shared" si="8"/>
        <v>7</v>
      </c>
      <c r="F183" s="38">
        <f t="shared" si="9"/>
        <v>6.4142857142857137</v>
      </c>
      <c r="G183" s="29" t="str">
        <f t="shared" si="10"/>
        <v>Below Percentile</v>
      </c>
      <c r="H183" s="29">
        <f t="shared" si="11"/>
        <v>895</v>
      </c>
      <c r="K183" s="40" t="s">
        <v>23074</v>
      </c>
      <c r="L183" s="40">
        <v>1</v>
      </c>
      <c r="M183" s="41">
        <v>8.1</v>
      </c>
      <c r="N183" s="40">
        <v>26</v>
      </c>
    </row>
    <row r="184" spans="1:14" x14ac:dyDescent="0.3">
      <c r="A184" s="31" t="s">
        <v>389</v>
      </c>
      <c r="B184" s="33">
        <v>6.5</v>
      </c>
      <c r="D184" s="30" t="s">
        <v>1965</v>
      </c>
      <c r="E184" s="29">
        <f t="shared" si="8"/>
        <v>7</v>
      </c>
      <c r="F184" s="38">
        <f t="shared" si="9"/>
        <v>6.5714285714285712</v>
      </c>
      <c r="G184" s="29" t="str">
        <f t="shared" si="10"/>
        <v>Below Percentile</v>
      </c>
      <c r="H184" s="29">
        <f t="shared" si="11"/>
        <v>787</v>
      </c>
      <c r="K184" s="40" t="s">
        <v>23350</v>
      </c>
      <c r="L184" s="40">
        <v>1</v>
      </c>
      <c r="M184" s="41">
        <v>7.5</v>
      </c>
      <c r="N184" s="40">
        <v>163</v>
      </c>
    </row>
    <row r="185" spans="1:14" x14ac:dyDescent="0.3">
      <c r="A185" s="31" t="s">
        <v>278</v>
      </c>
      <c r="B185" s="33">
        <v>6.6</v>
      </c>
      <c r="D185" s="30" t="s">
        <v>1971</v>
      </c>
      <c r="E185" s="29">
        <f t="shared" si="8"/>
        <v>4</v>
      </c>
      <c r="F185" s="38">
        <f t="shared" si="9"/>
        <v>6.625</v>
      </c>
      <c r="G185" s="29" t="str">
        <f t="shared" si="10"/>
        <v>Below Percentile</v>
      </c>
      <c r="H185" s="29">
        <f t="shared" si="11"/>
        <v>728</v>
      </c>
      <c r="K185" s="40" t="s">
        <v>23429</v>
      </c>
      <c r="L185" s="40">
        <v>1</v>
      </c>
      <c r="M185" s="41">
        <v>7.5</v>
      </c>
      <c r="N185" s="40">
        <v>163</v>
      </c>
    </row>
    <row r="186" spans="1:14" x14ac:dyDescent="0.3">
      <c r="A186" s="31" t="s">
        <v>721</v>
      </c>
      <c r="B186" s="33">
        <v>6.7</v>
      </c>
      <c r="D186" s="30" t="s">
        <v>1976</v>
      </c>
      <c r="E186" s="29">
        <f t="shared" si="8"/>
        <v>1</v>
      </c>
      <c r="F186" s="38">
        <f t="shared" si="9"/>
        <v>4.3</v>
      </c>
      <c r="G186" s="29" t="str">
        <f t="shared" si="10"/>
        <v>Below Percentile</v>
      </c>
      <c r="H186" s="29">
        <f t="shared" si="11"/>
        <v>1666</v>
      </c>
      <c r="K186" s="40" t="s">
        <v>23484</v>
      </c>
      <c r="L186" s="40">
        <v>1</v>
      </c>
      <c r="M186" s="41">
        <v>7.7</v>
      </c>
      <c r="N186" s="40">
        <v>83</v>
      </c>
    </row>
    <row r="187" spans="1:14" x14ac:dyDescent="0.3">
      <c r="A187" s="31" t="s">
        <v>1198</v>
      </c>
      <c r="B187" s="33">
        <v>6.4</v>
      </c>
      <c r="D187" s="30" t="s">
        <v>1983</v>
      </c>
      <c r="E187" s="29">
        <f t="shared" si="8"/>
        <v>2</v>
      </c>
      <c r="F187" s="38">
        <f t="shared" si="9"/>
        <v>6.45</v>
      </c>
      <c r="G187" s="29" t="str">
        <f t="shared" si="10"/>
        <v>Below Percentile</v>
      </c>
      <c r="H187" s="29">
        <f t="shared" si="11"/>
        <v>878</v>
      </c>
      <c r="K187" s="40" t="s">
        <v>23520</v>
      </c>
      <c r="L187" s="40">
        <v>1</v>
      </c>
      <c r="M187" s="41">
        <v>8.5</v>
      </c>
      <c r="N187" s="40">
        <v>3</v>
      </c>
    </row>
    <row r="188" spans="1:14" x14ac:dyDescent="0.3">
      <c r="A188" s="31" t="s">
        <v>1204</v>
      </c>
      <c r="B188" s="33">
        <v>5.8</v>
      </c>
      <c r="D188" s="30" t="s">
        <v>2017</v>
      </c>
      <c r="E188" s="29">
        <f t="shared" si="8"/>
        <v>3</v>
      </c>
      <c r="F188" s="38">
        <f t="shared" si="9"/>
        <v>6.2666666666666666</v>
      </c>
      <c r="G188" s="29" t="str">
        <f t="shared" si="10"/>
        <v>Below Percentile</v>
      </c>
      <c r="H188" s="29">
        <f t="shared" si="11"/>
        <v>1012</v>
      </c>
      <c r="K188" s="40" t="s">
        <v>23527</v>
      </c>
      <c r="L188" s="40">
        <v>1</v>
      </c>
      <c r="M188" s="41">
        <v>7.7</v>
      </c>
      <c r="N188" s="40">
        <v>83</v>
      </c>
    </row>
    <row r="189" spans="1:14" x14ac:dyDescent="0.3">
      <c r="A189" s="31" t="s">
        <v>389</v>
      </c>
      <c r="B189" s="33">
        <v>7.4</v>
      </c>
      <c r="D189" s="30" t="s">
        <v>2026</v>
      </c>
      <c r="E189" s="29">
        <f t="shared" si="8"/>
        <v>1</v>
      </c>
      <c r="F189" s="38">
        <f t="shared" si="9"/>
        <v>6.3</v>
      </c>
      <c r="G189" s="29" t="str">
        <f t="shared" si="10"/>
        <v>Below Percentile</v>
      </c>
      <c r="H189" s="29">
        <f t="shared" si="11"/>
        <v>965</v>
      </c>
      <c r="K189" s="40" t="s">
        <v>23919</v>
      </c>
      <c r="L189" s="40">
        <v>1</v>
      </c>
      <c r="M189" s="41">
        <v>7.6</v>
      </c>
      <c r="N189" s="40">
        <v>122</v>
      </c>
    </row>
    <row r="190" spans="1:14" x14ac:dyDescent="0.3">
      <c r="A190" s="31" t="s">
        <v>1217</v>
      </c>
      <c r="B190" s="33">
        <v>7.8</v>
      </c>
      <c r="D190" s="30" t="s">
        <v>2037</v>
      </c>
      <c r="E190" s="29">
        <f t="shared" si="8"/>
        <v>2</v>
      </c>
      <c r="F190" s="38">
        <f t="shared" si="9"/>
        <v>6.8</v>
      </c>
      <c r="G190" s="29" t="str">
        <f t="shared" si="10"/>
        <v>Below Percentile</v>
      </c>
      <c r="H190" s="29">
        <f t="shared" si="11"/>
        <v>591</v>
      </c>
      <c r="K190" s="40" t="s">
        <v>24065</v>
      </c>
      <c r="L190" s="40">
        <v>1</v>
      </c>
      <c r="M190" s="41">
        <v>7.5</v>
      </c>
      <c r="N190" s="40">
        <v>163</v>
      </c>
    </row>
    <row r="191" spans="1:14" x14ac:dyDescent="0.3">
      <c r="A191" s="31" t="s">
        <v>364</v>
      </c>
      <c r="B191" s="33">
        <v>6.6</v>
      </c>
      <c r="D191" s="30" t="s">
        <v>2042</v>
      </c>
      <c r="E191" s="29">
        <f t="shared" si="8"/>
        <v>6</v>
      </c>
      <c r="F191" s="38">
        <f t="shared" si="9"/>
        <v>6.3</v>
      </c>
      <c r="G191" s="29" t="str">
        <f t="shared" si="10"/>
        <v>Below Percentile</v>
      </c>
      <c r="H191" s="29">
        <f t="shared" si="11"/>
        <v>965</v>
      </c>
    </row>
    <row r="192" spans="1:14" x14ac:dyDescent="0.3">
      <c r="A192" s="31" t="s">
        <v>912</v>
      </c>
      <c r="B192" s="33">
        <v>4.9000000000000004</v>
      </c>
      <c r="D192" s="30" t="s">
        <v>2048</v>
      </c>
      <c r="E192" s="29">
        <f t="shared" si="8"/>
        <v>4</v>
      </c>
      <c r="F192" s="38">
        <f t="shared" si="9"/>
        <v>5.7999999999999989</v>
      </c>
      <c r="G192" s="29" t="str">
        <f t="shared" si="10"/>
        <v>Below Percentile</v>
      </c>
      <c r="H192" s="29">
        <f t="shared" si="11"/>
        <v>1312</v>
      </c>
    </row>
    <row r="193" spans="1:8" x14ac:dyDescent="0.3">
      <c r="A193" s="31" t="s">
        <v>1229</v>
      </c>
      <c r="B193" s="33">
        <v>6.5</v>
      </c>
      <c r="D193" s="30" t="s">
        <v>2054</v>
      </c>
      <c r="E193" s="29">
        <f t="shared" si="8"/>
        <v>4</v>
      </c>
      <c r="F193" s="38">
        <f t="shared" si="9"/>
        <v>7.05</v>
      </c>
      <c r="G193" s="29" t="str">
        <f t="shared" si="10"/>
        <v>Below Percentile</v>
      </c>
      <c r="H193" s="29">
        <f t="shared" si="11"/>
        <v>408</v>
      </c>
    </row>
    <row r="194" spans="1:8" x14ac:dyDescent="0.3">
      <c r="A194" s="31" t="s">
        <v>809</v>
      </c>
      <c r="B194" s="33">
        <v>6.2</v>
      </c>
      <c r="D194" s="30" t="s">
        <v>2066</v>
      </c>
      <c r="E194" s="29">
        <f t="shared" ref="E194:E257" si="12">COUNTIF(A$2:A$3786,"*"&amp;D194&amp;"*")</f>
        <v>15</v>
      </c>
      <c r="F194" s="38">
        <f t="shared" ref="F194:F257" si="13">AVERAGEIF(A$2:A$3786,D194,B$2:B$3786)</f>
        <v>5.7466666666666661</v>
      </c>
      <c r="G194" s="29" t="str">
        <f t="shared" si="10"/>
        <v>Below Percentile</v>
      </c>
      <c r="H194" s="29">
        <f t="shared" si="11"/>
        <v>1319</v>
      </c>
    </row>
    <row r="195" spans="1:8" x14ac:dyDescent="0.3">
      <c r="A195" s="31" t="s">
        <v>1246</v>
      </c>
      <c r="B195" s="33">
        <v>7.3</v>
      </c>
      <c r="D195" s="30" t="s">
        <v>2099</v>
      </c>
      <c r="E195" s="29">
        <f t="shared" si="12"/>
        <v>4</v>
      </c>
      <c r="F195" s="38">
        <f t="shared" si="13"/>
        <v>7.2749999999999995</v>
      </c>
      <c r="G195" s="29" t="str">
        <f t="shared" ref="G195:G258" si="14">IF(F195&gt;=7.5,"Top Director","Below Percentile")</f>
        <v>Below Percentile</v>
      </c>
      <c r="H195" s="29">
        <f t="shared" ref="H195:H258" si="15">RANK(F195,F$2:F$1752,0)</f>
        <v>265</v>
      </c>
    </row>
    <row r="196" spans="1:8" x14ac:dyDescent="0.3">
      <c r="A196" s="31" t="s">
        <v>1252</v>
      </c>
      <c r="B196" s="33">
        <v>7.5</v>
      </c>
      <c r="D196" s="30" t="s">
        <v>2112</v>
      </c>
      <c r="E196" s="29">
        <f t="shared" si="12"/>
        <v>5</v>
      </c>
      <c r="F196" s="38">
        <f t="shared" si="13"/>
        <v>6.3400000000000007</v>
      </c>
      <c r="G196" s="29" t="str">
        <f t="shared" si="14"/>
        <v>Below Percentile</v>
      </c>
      <c r="H196" s="29">
        <f t="shared" si="15"/>
        <v>955</v>
      </c>
    </row>
    <row r="197" spans="1:8" x14ac:dyDescent="0.3">
      <c r="A197" s="31" t="s">
        <v>1257</v>
      </c>
      <c r="B197" s="33">
        <v>5.6</v>
      </c>
      <c r="D197" s="30" t="s">
        <v>2129</v>
      </c>
      <c r="E197" s="29">
        <f t="shared" si="12"/>
        <v>1</v>
      </c>
      <c r="F197" s="38">
        <f t="shared" si="13"/>
        <v>7.5</v>
      </c>
      <c r="G197" s="29" t="str">
        <f t="shared" si="14"/>
        <v>Top Director</v>
      </c>
      <c r="H197" s="29">
        <f t="shared" si="15"/>
        <v>163</v>
      </c>
    </row>
    <row r="198" spans="1:8" x14ac:dyDescent="0.3">
      <c r="A198" s="31" t="s">
        <v>40</v>
      </c>
      <c r="B198" s="33">
        <v>8.1</v>
      </c>
      <c r="D198" s="30" t="s">
        <v>2166</v>
      </c>
      <c r="E198" s="29">
        <f t="shared" si="12"/>
        <v>3</v>
      </c>
      <c r="F198" s="38">
        <f t="shared" si="13"/>
        <v>5.6000000000000005</v>
      </c>
      <c r="G198" s="29" t="str">
        <f t="shared" si="14"/>
        <v>Below Percentile</v>
      </c>
      <c r="H198" s="29">
        <f t="shared" si="15"/>
        <v>1366</v>
      </c>
    </row>
    <row r="199" spans="1:8" x14ac:dyDescent="0.3">
      <c r="A199" s="31" t="s">
        <v>696</v>
      </c>
      <c r="B199" s="33">
        <v>6.7</v>
      </c>
      <c r="D199" s="30" t="s">
        <v>2178</v>
      </c>
      <c r="E199" s="29">
        <f t="shared" si="12"/>
        <v>9</v>
      </c>
      <c r="F199" s="38">
        <f t="shared" si="13"/>
        <v>5.7333333333333325</v>
      </c>
      <c r="G199" s="29" t="str">
        <f t="shared" si="14"/>
        <v>Below Percentile</v>
      </c>
      <c r="H199" s="29">
        <f t="shared" si="15"/>
        <v>1321</v>
      </c>
    </row>
    <row r="200" spans="1:8" x14ac:dyDescent="0.3">
      <c r="A200" s="31" t="s">
        <v>850</v>
      </c>
      <c r="B200" s="33">
        <v>6.6</v>
      </c>
      <c r="D200" s="30" t="s">
        <v>2213</v>
      </c>
      <c r="E200" s="29">
        <f t="shared" si="12"/>
        <v>5</v>
      </c>
      <c r="F200" s="38">
        <f t="shared" si="13"/>
        <v>6.58</v>
      </c>
      <c r="G200" s="29" t="str">
        <f t="shared" si="14"/>
        <v>Below Percentile</v>
      </c>
      <c r="H200" s="29">
        <f t="shared" si="15"/>
        <v>784</v>
      </c>
    </row>
    <row r="201" spans="1:8" x14ac:dyDescent="0.3">
      <c r="A201" s="31" t="s">
        <v>1278</v>
      </c>
      <c r="B201" s="33">
        <v>6.4</v>
      </c>
      <c r="D201" s="30" t="s">
        <v>2222</v>
      </c>
      <c r="E201" s="29">
        <f t="shared" si="12"/>
        <v>3</v>
      </c>
      <c r="F201" s="38">
        <f t="shared" si="13"/>
        <v>5.833333333333333</v>
      </c>
      <c r="G201" s="29" t="str">
        <f t="shared" si="14"/>
        <v>Below Percentile</v>
      </c>
      <c r="H201" s="29">
        <f t="shared" si="15"/>
        <v>1282</v>
      </c>
    </row>
    <row r="202" spans="1:8" x14ac:dyDescent="0.3">
      <c r="A202" s="31" t="s">
        <v>118</v>
      </c>
      <c r="B202" s="33">
        <v>7.5</v>
      </c>
      <c r="D202" s="30" t="s">
        <v>2246</v>
      </c>
      <c r="E202" s="29">
        <f t="shared" si="12"/>
        <v>10</v>
      </c>
      <c r="F202" s="38">
        <f t="shared" si="13"/>
        <v>6.6</v>
      </c>
      <c r="G202" s="29" t="str">
        <f t="shared" si="14"/>
        <v>Below Percentile</v>
      </c>
      <c r="H202" s="29">
        <f t="shared" si="15"/>
        <v>735</v>
      </c>
    </row>
    <row r="203" spans="1:8" x14ac:dyDescent="0.3">
      <c r="A203" s="31" t="s">
        <v>408</v>
      </c>
      <c r="B203" s="33">
        <v>7.3</v>
      </c>
      <c r="D203" s="30" t="s">
        <v>2260</v>
      </c>
      <c r="E203" s="29">
        <f t="shared" si="12"/>
        <v>2</v>
      </c>
      <c r="F203" s="38">
        <f t="shared" si="13"/>
        <v>5.75</v>
      </c>
      <c r="G203" s="29" t="str">
        <f t="shared" si="14"/>
        <v>Below Percentile</v>
      </c>
      <c r="H203" s="29">
        <f t="shared" si="15"/>
        <v>1317</v>
      </c>
    </row>
    <row r="204" spans="1:8" x14ac:dyDescent="0.3">
      <c r="A204" s="31" t="s">
        <v>1294</v>
      </c>
      <c r="B204" s="33">
        <v>7.5</v>
      </c>
      <c r="D204" s="30" t="s">
        <v>2266</v>
      </c>
      <c r="E204" s="29">
        <f t="shared" si="12"/>
        <v>2</v>
      </c>
      <c r="F204" s="38">
        <f t="shared" si="13"/>
        <v>6.3</v>
      </c>
      <c r="G204" s="29" t="str">
        <f t="shared" si="14"/>
        <v>Below Percentile</v>
      </c>
      <c r="H204" s="29">
        <f t="shared" si="15"/>
        <v>965</v>
      </c>
    </row>
    <row r="205" spans="1:8" x14ac:dyDescent="0.3">
      <c r="A205" s="31" t="s">
        <v>1114</v>
      </c>
      <c r="B205" s="33">
        <v>5.8</v>
      </c>
      <c r="D205" s="30" t="s">
        <v>2271</v>
      </c>
      <c r="E205" s="29">
        <f t="shared" si="12"/>
        <v>3</v>
      </c>
      <c r="F205" s="38">
        <f t="shared" si="13"/>
        <v>7.2333333333333343</v>
      </c>
      <c r="G205" s="29" t="str">
        <f t="shared" si="14"/>
        <v>Below Percentile</v>
      </c>
      <c r="H205" s="29">
        <f t="shared" si="15"/>
        <v>275</v>
      </c>
    </row>
    <row r="206" spans="1:8" x14ac:dyDescent="0.3">
      <c r="A206" s="31" t="s">
        <v>1304</v>
      </c>
      <c r="B206" s="33">
        <v>7.5</v>
      </c>
      <c r="D206" s="30" t="s">
        <v>2277</v>
      </c>
      <c r="E206" s="29">
        <f t="shared" si="12"/>
        <v>2</v>
      </c>
      <c r="F206" s="38">
        <f t="shared" si="13"/>
        <v>6.3000000000000007</v>
      </c>
      <c r="G206" s="29" t="str">
        <f t="shared" si="14"/>
        <v>Below Percentile</v>
      </c>
      <c r="H206" s="29">
        <f t="shared" si="15"/>
        <v>961</v>
      </c>
    </row>
    <row r="207" spans="1:8" x14ac:dyDescent="0.3">
      <c r="A207" s="31" t="s">
        <v>1311</v>
      </c>
      <c r="B207" s="33">
        <v>6.6</v>
      </c>
      <c r="D207" s="30" t="s">
        <v>2289</v>
      </c>
      <c r="E207" s="29">
        <f t="shared" si="12"/>
        <v>2</v>
      </c>
      <c r="F207" s="38">
        <f t="shared" si="13"/>
        <v>5.35</v>
      </c>
      <c r="G207" s="29" t="str">
        <f t="shared" si="14"/>
        <v>Below Percentile</v>
      </c>
      <c r="H207" s="29">
        <f t="shared" si="15"/>
        <v>1482</v>
      </c>
    </row>
    <row r="208" spans="1:8" x14ac:dyDescent="0.3">
      <c r="A208" s="31" t="s">
        <v>1318</v>
      </c>
      <c r="B208" s="33">
        <v>6.7</v>
      </c>
      <c r="D208" s="30" t="s">
        <v>2296</v>
      </c>
      <c r="E208" s="29">
        <f t="shared" si="12"/>
        <v>3</v>
      </c>
      <c r="F208" s="38">
        <f t="shared" si="13"/>
        <v>7.1000000000000005</v>
      </c>
      <c r="G208" s="29" t="str">
        <f t="shared" si="14"/>
        <v>Below Percentile</v>
      </c>
      <c r="H208" s="29">
        <f t="shared" si="15"/>
        <v>354</v>
      </c>
    </row>
    <row r="209" spans="1:8" x14ac:dyDescent="0.3">
      <c r="A209" s="31" t="s">
        <v>1324</v>
      </c>
      <c r="B209" s="33">
        <v>3.7</v>
      </c>
      <c r="D209" s="30" t="s">
        <v>2331</v>
      </c>
      <c r="E209" s="29">
        <f t="shared" si="12"/>
        <v>10</v>
      </c>
      <c r="F209" s="38">
        <f t="shared" si="13"/>
        <v>5.99</v>
      </c>
      <c r="G209" s="29" t="str">
        <f t="shared" si="14"/>
        <v>Below Percentile</v>
      </c>
      <c r="H209" s="29">
        <f t="shared" si="15"/>
        <v>1206</v>
      </c>
    </row>
    <row r="210" spans="1:8" x14ac:dyDescent="0.3">
      <c r="A210" s="31" t="s">
        <v>850</v>
      </c>
      <c r="B210" s="33">
        <v>6</v>
      </c>
      <c r="D210" s="30" t="s">
        <v>2335</v>
      </c>
      <c r="E210" s="29">
        <f t="shared" si="12"/>
        <v>2</v>
      </c>
      <c r="F210" s="38">
        <f t="shared" si="13"/>
        <v>6.9</v>
      </c>
      <c r="G210" s="29" t="str">
        <f t="shared" si="14"/>
        <v>Below Percentile</v>
      </c>
      <c r="H210" s="29">
        <f t="shared" si="15"/>
        <v>514</v>
      </c>
    </row>
    <row r="211" spans="1:8" x14ac:dyDescent="0.3">
      <c r="A211" s="31" t="s">
        <v>428</v>
      </c>
      <c r="B211" s="33">
        <v>6.4</v>
      </c>
      <c r="D211" s="30" t="s">
        <v>2339</v>
      </c>
      <c r="E211" s="29">
        <f t="shared" si="12"/>
        <v>2</v>
      </c>
      <c r="F211" s="38">
        <f t="shared" si="13"/>
        <v>5.9499999999999993</v>
      </c>
      <c r="G211" s="29" t="str">
        <f t="shared" si="14"/>
        <v>Below Percentile</v>
      </c>
      <c r="H211" s="29">
        <f t="shared" si="15"/>
        <v>1220</v>
      </c>
    </row>
    <row r="212" spans="1:8" x14ac:dyDescent="0.3">
      <c r="A212" s="31" t="s">
        <v>1340</v>
      </c>
      <c r="B212" s="33">
        <v>6.1</v>
      </c>
      <c r="D212" s="30" t="s">
        <v>2354</v>
      </c>
      <c r="E212" s="29">
        <f t="shared" si="12"/>
        <v>2</v>
      </c>
      <c r="F212" s="38">
        <f t="shared" si="13"/>
        <v>6.6</v>
      </c>
      <c r="G212" s="29" t="str">
        <f t="shared" si="14"/>
        <v>Below Percentile</v>
      </c>
      <c r="H212" s="29">
        <f t="shared" si="15"/>
        <v>735</v>
      </c>
    </row>
    <row r="213" spans="1:8" x14ac:dyDescent="0.3">
      <c r="A213" s="31" t="s">
        <v>710</v>
      </c>
      <c r="B213" s="33">
        <v>6.4</v>
      </c>
      <c r="D213" s="30" t="s">
        <v>2367</v>
      </c>
      <c r="E213" s="29">
        <f t="shared" si="12"/>
        <v>5</v>
      </c>
      <c r="F213" s="38">
        <f t="shared" si="13"/>
        <v>6.7600000000000007</v>
      </c>
      <c r="G213" s="29" t="str">
        <f t="shared" si="14"/>
        <v>Below Percentile</v>
      </c>
      <c r="H213" s="29">
        <f t="shared" si="15"/>
        <v>647</v>
      </c>
    </row>
    <row r="214" spans="1:8" x14ac:dyDescent="0.3">
      <c r="A214" s="31" t="s">
        <v>1351</v>
      </c>
      <c r="B214" s="33">
        <v>5.6</v>
      </c>
      <c r="D214" s="30" t="s">
        <v>2386</v>
      </c>
      <c r="E214" s="29">
        <f t="shared" si="12"/>
        <v>2</v>
      </c>
      <c r="F214" s="38">
        <f t="shared" si="13"/>
        <v>7.35</v>
      </c>
      <c r="G214" s="29" t="str">
        <f t="shared" si="14"/>
        <v>Below Percentile</v>
      </c>
      <c r="H214" s="29">
        <f t="shared" si="15"/>
        <v>223</v>
      </c>
    </row>
    <row r="215" spans="1:8" x14ac:dyDescent="0.3">
      <c r="A215" s="31" t="s">
        <v>1064</v>
      </c>
      <c r="B215" s="33">
        <v>8</v>
      </c>
      <c r="D215" s="30" t="s">
        <v>2392</v>
      </c>
      <c r="E215" s="29">
        <f t="shared" si="12"/>
        <v>4</v>
      </c>
      <c r="F215" s="38">
        <f t="shared" si="13"/>
        <v>6.9749999999999996</v>
      </c>
      <c r="G215" s="29" t="str">
        <f t="shared" si="14"/>
        <v>Below Percentile</v>
      </c>
      <c r="H215" s="29">
        <f t="shared" si="15"/>
        <v>491</v>
      </c>
    </row>
    <row r="216" spans="1:8" x14ac:dyDescent="0.3">
      <c r="A216" s="31" t="s">
        <v>1362</v>
      </c>
      <c r="B216" s="33">
        <v>5.2</v>
      </c>
      <c r="D216" s="30" t="s">
        <v>2396</v>
      </c>
      <c r="E216" s="29">
        <f t="shared" si="12"/>
        <v>3</v>
      </c>
      <c r="F216" s="38">
        <f t="shared" si="13"/>
        <v>7.2333333333333334</v>
      </c>
      <c r="G216" s="29" t="str">
        <f t="shared" si="14"/>
        <v>Below Percentile</v>
      </c>
      <c r="H216" s="29">
        <f t="shared" si="15"/>
        <v>276</v>
      </c>
    </row>
    <row r="217" spans="1:8" x14ac:dyDescent="0.3">
      <c r="A217" s="31" t="s">
        <v>1155</v>
      </c>
      <c r="B217" s="33">
        <v>7.1</v>
      </c>
      <c r="D217" s="30" t="s">
        <v>2423</v>
      </c>
      <c r="E217" s="29">
        <f t="shared" si="12"/>
        <v>1</v>
      </c>
      <c r="F217" s="38">
        <f t="shared" si="13"/>
        <v>7.1</v>
      </c>
      <c r="G217" s="29" t="str">
        <f t="shared" si="14"/>
        <v>Below Percentile</v>
      </c>
      <c r="H217" s="29">
        <f t="shared" si="15"/>
        <v>357</v>
      </c>
    </row>
    <row r="218" spans="1:8" x14ac:dyDescent="0.3">
      <c r="A218" s="31" t="s">
        <v>327</v>
      </c>
      <c r="B218" s="33">
        <v>4.8</v>
      </c>
      <c r="D218" s="30" t="s">
        <v>2429</v>
      </c>
      <c r="E218" s="29">
        <f t="shared" si="12"/>
        <v>4</v>
      </c>
      <c r="F218" s="38">
        <f t="shared" si="13"/>
        <v>6.1000000000000005</v>
      </c>
      <c r="G218" s="29" t="str">
        <f t="shared" si="14"/>
        <v>Below Percentile</v>
      </c>
      <c r="H218" s="29">
        <f t="shared" si="15"/>
        <v>1086</v>
      </c>
    </row>
    <row r="219" spans="1:8" x14ac:dyDescent="0.3">
      <c r="A219" s="31" t="s">
        <v>187</v>
      </c>
      <c r="B219" s="33">
        <v>7</v>
      </c>
      <c r="D219" s="30" t="s">
        <v>2433</v>
      </c>
      <c r="E219" s="29">
        <f t="shared" si="12"/>
        <v>4</v>
      </c>
      <c r="F219" s="38">
        <f t="shared" si="13"/>
        <v>6.5</v>
      </c>
      <c r="G219" s="29" t="str">
        <f t="shared" si="14"/>
        <v>Below Percentile</v>
      </c>
      <c r="H219" s="29">
        <f t="shared" si="15"/>
        <v>809</v>
      </c>
    </row>
    <row r="220" spans="1:8" x14ac:dyDescent="0.3">
      <c r="A220" s="31" t="s">
        <v>946</v>
      </c>
      <c r="B220" s="33">
        <v>5.4</v>
      </c>
      <c r="D220" s="30" t="s">
        <v>2448</v>
      </c>
      <c r="E220" s="29">
        <f t="shared" si="12"/>
        <v>4</v>
      </c>
      <c r="F220" s="38">
        <f t="shared" si="13"/>
        <v>6.125</v>
      </c>
      <c r="G220" s="29" t="str">
        <f t="shared" si="14"/>
        <v>Below Percentile</v>
      </c>
      <c r="H220" s="29">
        <f t="shared" si="15"/>
        <v>1083</v>
      </c>
    </row>
    <row r="221" spans="1:8" x14ac:dyDescent="0.3">
      <c r="A221" s="31" t="s">
        <v>1389</v>
      </c>
      <c r="B221" s="33">
        <v>6.6</v>
      </c>
      <c r="D221" s="30" t="s">
        <v>2453</v>
      </c>
      <c r="E221" s="29">
        <f t="shared" si="12"/>
        <v>4</v>
      </c>
      <c r="F221" s="38">
        <f t="shared" si="13"/>
        <v>7.6</v>
      </c>
      <c r="G221" s="29" t="str">
        <f t="shared" si="14"/>
        <v>Top Director</v>
      </c>
      <c r="H221" s="29">
        <f t="shared" si="15"/>
        <v>122</v>
      </c>
    </row>
    <row r="222" spans="1:8" x14ac:dyDescent="0.3">
      <c r="A222" s="31" t="s">
        <v>1394</v>
      </c>
      <c r="B222" s="33">
        <v>6.7</v>
      </c>
      <c r="D222" s="30" t="s">
        <v>2461</v>
      </c>
      <c r="E222" s="29">
        <f t="shared" si="12"/>
        <v>4</v>
      </c>
      <c r="F222" s="38">
        <f t="shared" si="13"/>
        <v>6.2000000000000011</v>
      </c>
      <c r="G222" s="29" t="str">
        <f t="shared" si="14"/>
        <v>Below Percentile</v>
      </c>
      <c r="H222" s="29">
        <f t="shared" si="15"/>
        <v>1024</v>
      </c>
    </row>
    <row r="223" spans="1:8" x14ac:dyDescent="0.3">
      <c r="A223" s="31" t="s">
        <v>1399</v>
      </c>
      <c r="B223" s="33">
        <v>6.2</v>
      </c>
      <c r="D223" s="30" t="s">
        <v>2467</v>
      </c>
      <c r="E223" s="29">
        <f t="shared" si="12"/>
        <v>7</v>
      </c>
      <c r="F223" s="38">
        <f t="shared" si="13"/>
        <v>6.1857142857142851</v>
      </c>
      <c r="G223" s="29" t="str">
        <f t="shared" si="14"/>
        <v>Below Percentile</v>
      </c>
      <c r="H223" s="29">
        <f t="shared" si="15"/>
        <v>1071</v>
      </c>
    </row>
    <row r="224" spans="1:8" x14ac:dyDescent="0.3">
      <c r="A224" s="31" t="s">
        <v>443</v>
      </c>
      <c r="B224" s="33">
        <v>6.1</v>
      </c>
      <c r="D224" s="30" t="s">
        <v>2482</v>
      </c>
      <c r="E224" s="29">
        <f t="shared" si="12"/>
        <v>2</v>
      </c>
      <c r="F224" s="38">
        <f t="shared" si="13"/>
        <v>6.85</v>
      </c>
      <c r="G224" s="29" t="str">
        <f t="shared" si="14"/>
        <v>Below Percentile</v>
      </c>
      <c r="H224" s="29">
        <f t="shared" si="15"/>
        <v>568</v>
      </c>
    </row>
    <row r="225" spans="1:8" x14ac:dyDescent="0.3">
      <c r="A225" s="31" t="s">
        <v>1413</v>
      </c>
      <c r="B225" s="33">
        <v>5.3</v>
      </c>
      <c r="D225" s="30" t="s">
        <v>1784</v>
      </c>
      <c r="E225" s="29">
        <f t="shared" si="12"/>
        <v>2</v>
      </c>
      <c r="F225" s="38">
        <f t="shared" si="13"/>
        <v>6.85</v>
      </c>
      <c r="G225" s="29" t="str">
        <f t="shared" si="14"/>
        <v>Below Percentile</v>
      </c>
      <c r="H225" s="29">
        <f t="shared" si="15"/>
        <v>568</v>
      </c>
    </row>
    <row r="226" spans="1:8" x14ac:dyDescent="0.3">
      <c r="A226" s="31" t="s">
        <v>1421</v>
      </c>
      <c r="B226" s="33">
        <v>6.3</v>
      </c>
      <c r="D226" s="30" t="s">
        <v>2542</v>
      </c>
      <c r="E226" s="29">
        <f t="shared" si="12"/>
        <v>7</v>
      </c>
      <c r="F226" s="38">
        <f t="shared" si="13"/>
        <v>6.6571428571428575</v>
      </c>
      <c r="G226" s="29" t="str">
        <f t="shared" si="14"/>
        <v>Below Percentile</v>
      </c>
      <c r="H226" s="29">
        <f t="shared" si="15"/>
        <v>716</v>
      </c>
    </row>
    <row r="227" spans="1:8" x14ac:dyDescent="0.3">
      <c r="A227" s="31" t="s">
        <v>299</v>
      </c>
      <c r="B227" s="33">
        <v>7</v>
      </c>
      <c r="D227" s="30" t="s">
        <v>2565</v>
      </c>
      <c r="E227" s="29">
        <f t="shared" si="12"/>
        <v>3</v>
      </c>
      <c r="F227" s="38">
        <f t="shared" si="13"/>
        <v>6.3999999999999995</v>
      </c>
      <c r="G227" s="29" t="str">
        <f t="shared" si="14"/>
        <v>Below Percentile</v>
      </c>
      <c r="H227" s="29">
        <f t="shared" si="15"/>
        <v>939</v>
      </c>
    </row>
    <row r="228" spans="1:8" x14ac:dyDescent="0.3">
      <c r="A228" s="31" t="s">
        <v>1432</v>
      </c>
      <c r="B228" s="33">
        <v>7.6</v>
      </c>
      <c r="D228" s="30" t="s">
        <v>2599</v>
      </c>
      <c r="E228" s="29">
        <f t="shared" si="12"/>
        <v>3</v>
      </c>
      <c r="F228" s="38">
        <f t="shared" si="13"/>
        <v>6.0666666666666664</v>
      </c>
      <c r="G228" s="29" t="str">
        <f t="shared" si="14"/>
        <v>Below Percentile</v>
      </c>
      <c r="H228" s="29">
        <f t="shared" si="15"/>
        <v>1145</v>
      </c>
    </row>
    <row r="229" spans="1:8" x14ac:dyDescent="0.3">
      <c r="A229" s="31" t="s">
        <v>1432</v>
      </c>
      <c r="B229" s="33">
        <v>6.7</v>
      </c>
      <c r="D229" s="30" t="s">
        <v>2612</v>
      </c>
      <c r="E229" s="29">
        <f t="shared" si="12"/>
        <v>8</v>
      </c>
      <c r="F229" s="38">
        <f t="shared" si="13"/>
        <v>5.9625000000000004</v>
      </c>
      <c r="G229" s="29" t="str">
        <f t="shared" si="14"/>
        <v>Below Percentile</v>
      </c>
      <c r="H229" s="29">
        <f t="shared" si="15"/>
        <v>1210</v>
      </c>
    </row>
    <row r="230" spans="1:8" x14ac:dyDescent="0.3">
      <c r="A230" s="31" t="s">
        <v>469</v>
      </c>
      <c r="B230" s="33">
        <v>8.1</v>
      </c>
      <c r="D230" s="30" t="s">
        <v>2641</v>
      </c>
      <c r="E230" s="29">
        <f t="shared" si="12"/>
        <v>4</v>
      </c>
      <c r="F230" s="38">
        <f t="shared" si="13"/>
        <v>6.7</v>
      </c>
      <c r="G230" s="29" t="str">
        <f t="shared" si="14"/>
        <v>Below Percentile</v>
      </c>
      <c r="H230" s="29">
        <f t="shared" si="15"/>
        <v>662</v>
      </c>
    </row>
    <row r="231" spans="1:8" x14ac:dyDescent="0.3">
      <c r="A231" s="31" t="s">
        <v>1421</v>
      </c>
      <c r="B231" s="33">
        <v>6.7</v>
      </c>
      <c r="D231" s="30" t="s">
        <v>2647</v>
      </c>
      <c r="E231" s="29">
        <f t="shared" si="12"/>
        <v>3</v>
      </c>
      <c r="F231" s="38">
        <f t="shared" si="13"/>
        <v>7.3</v>
      </c>
      <c r="G231" s="29" t="str">
        <f t="shared" si="14"/>
        <v>Below Percentile</v>
      </c>
      <c r="H231" s="29">
        <f t="shared" si="15"/>
        <v>231</v>
      </c>
    </row>
    <row r="232" spans="1:8" x14ac:dyDescent="0.3">
      <c r="A232" s="31" t="s">
        <v>1432</v>
      </c>
      <c r="B232" s="33">
        <v>6.5</v>
      </c>
      <c r="D232" s="30" t="s">
        <v>2652</v>
      </c>
      <c r="E232" s="29">
        <f t="shared" si="12"/>
        <v>3</v>
      </c>
      <c r="F232" s="38">
        <f t="shared" si="13"/>
        <v>7.0666666666666664</v>
      </c>
      <c r="G232" s="29" t="str">
        <f t="shared" si="14"/>
        <v>Below Percentile</v>
      </c>
      <c r="H232" s="29">
        <f t="shared" si="15"/>
        <v>405</v>
      </c>
    </row>
    <row r="233" spans="1:8" x14ac:dyDescent="0.3">
      <c r="A233" s="31" t="s">
        <v>1453</v>
      </c>
      <c r="B233" s="33">
        <v>7.3</v>
      </c>
      <c r="D233" s="30" t="s">
        <v>2656</v>
      </c>
      <c r="E233" s="29">
        <f t="shared" si="12"/>
        <v>5</v>
      </c>
      <c r="F233" s="38">
        <f t="shared" si="13"/>
        <v>5.5</v>
      </c>
      <c r="G233" s="29" t="str">
        <f t="shared" si="14"/>
        <v>Below Percentile</v>
      </c>
      <c r="H233" s="29">
        <f t="shared" si="15"/>
        <v>1416</v>
      </c>
    </row>
    <row r="234" spans="1:8" x14ac:dyDescent="0.3">
      <c r="A234" s="31" t="s">
        <v>1340</v>
      </c>
      <c r="B234" s="33">
        <v>6</v>
      </c>
      <c r="D234" s="30" t="s">
        <v>2669</v>
      </c>
      <c r="E234" s="29">
        <f t="shared" si="12"/>
        <v>1</v>
      </c>
      <c r="F234" s="38">
        <f t="shared" si="13"/>
        <v>6.3</v>
      </c>
      <c r="G234" s="29" t="str">
        <f t="shared" si="14"/>
        <v>Below Percentile</v>
      </c>
      <c r="H234" s="29">
        <f t="shared" si="15"/>
        <v>965</v>
      </c>
    </row>
    <row r="235" spans="1:8" x14ac:dyDescent="0.3">
      <c r="A235" s="31" t="s">
        <v>1472</v>
      </c>
      <c r="B235" s="33">
        <v>6.1</v>
      </c>
      <c r="D235" s="30" t="s">
        <v>2682</v>
      </c>
      <c r="E235" s="29">
        <f t="shared" si="12"/>
        <v>4</v>
      </c>
      <c r="F235" s="38">
        <f t="shared" si="13"/>
        <v>6.3</v>
      </c>
      <c r="G235" s="29" t="str">
        <f t="shared" si="14"/>
        <v>Below Percentile</v>
      </c>
      <c r="H235" s="29">
        <f t="shared" si="15"/>
        <v>965</v>
      </c>
    </row>
    <row r="236" spans="1:8" x14ac:dyDescent="0.3">
      <c r="A236" s="31" t="s">
        <v>876</v>
      </c>
      <c r="B236" s="33">
        <v>5.9</v>
      </c>
      <c r="D236" s="30" t="s">
        <v>2698</v>
      </c>
      <c r="E236" s="29">
        <f t="shared" si="12"/>
        <v>8</v>
      </c>
      <c r="F236" s="38">
        <f t="shared" si="13"/>
        <v>6.0750000000000002</v>
      </c>
      <c r="G236" s="29" t="str">
        <f t="shared" si="14"/>
        <v>Below Percentile</v>
      </c>
      <c r="H236" s="29">
        <f t="shared" si="15"/>
        <v>1142</v>
      </c>
    </row>
    <row r="237" spans="1:8" x14ac:dyDescent="0.3">
      <c r="A237" s="31" t="s">
        <v>1217</v>
      </c>
      <c r="B237" s="33">
        <v>7.8</v>
      </c>
      <c r="D237" s="30" t="s">
        <v>2703</v>
      </c>
      <c r="E237" s="29">
        <f t="shared" si="12"/>
        <v>2</v>
      </c>
      <c r="F237" s="38">
        <f t="shared" si="13"/>
        <v>5.1999999999999993</v>
      </c>
      <c r="G237" s="29" t="str">
        <f t="shared" si="14"/>
        <v>Below Percentile</v>
      </c>
      <c r="H237" s="29">
        <f t="shared" si="15"/>
        <v>1554</v>
      </c>
    </row>
    <row r="238" spans="1:8" x14ac:dyDescent="0.3">
      <c r="A238" s="31" t="s">
        <v>1489</v>
      </c>
      <c r="B238" s="33">
        <v>5.8</v>
      </c>
      <c r="D238" s="30" t="s">
        <v>2709</v>
      </c>
      <c r="E238" s="29">
        <f t="shared" si="12"/>
        <v>1</v>
      </c>
      <c r="F238" s="38">
        <f t="shared" si="13"/>
        <v>7</v>
      </c>
      <c r="G238" s="29" t="str">
        <f t="shared" si="14"/>
        <v>Below Percentile</v>
      </c>
      <c r="H238" s="29">
        <f t="shared" si="15"/>
        <v>419</v>
      </c>
    </row>
    <row r="239" spans="1:8" x14ac:dyDescent="0.3">
      <c r="A239" s="31" t="s">
        <v>1495</v>
      </c>
      <c r="B239" s="33">
        <v>6.3</v>
      </c>
      <c r="D239" s="30" t="s">
        <v>2722</v>
      </c>
      <c r="E239" s="29">
        <f t="shared" si="12"/>
        <v>5</v>
      </c>
      <c r="F239" s="38">
        <f t="shared" si="13"/>
        <v>5.7799999999999994</v>
      </c>
      <c r="G239" s="29" t="str">
        <f t="shared" si="14"/>
        <v>Below Percentile</v>
      </c>
      <c r="H239" s="29">
        <f t="shared" si="15"/>
        <v>1313</v>
      </c>
    </row>
    <row r="240" spans="1:8" x14ac:dyDescent="0.3">
      <c r="A240" s="31" t="s">
        <v>1500</v>
      </c>
      <c r="B240" s="33">
        <v>4.3</v>
      </c>
      <c r="D240" s="30" t="s">
        <v>2728</v>
      </c>
      <c r="E240" s="29">
        <f t="shared" si="12"/>
        <v>4</v>
      </c>
      <c r="F240" s="38">
        <f t="shared" si="13"/>
        <v>7.2</v>
      </c>
      <c r="G240" s="29" t="str">
        <f t="shared" si="14"/>
        <v>Below Percentile</v>
      </c>
      <c r="H240" s="29">
        <f t="shared" si="15"/>
        <v>279</v>
      </c>
    </row>
    <row r="241" spans="1:8" x14ac:dyDescent="0.3">
      <c r="A241" s="31" t="s">
        <v>809</v>
      </c>
      <c r="B241" s="33">
        <v>6.4</v>
      </c>
      <c r="D241" s="30" t="s">
        <v>2750</v>
      </c>
      <c r="E241" s="29">
        <f t="shared" si="12"/>
        <v>2</v>
      </c>
      <c r="F241" s="38">
        <f t="shared" si="13"/>
        <v>7.55</v>
      </c>
      <c r="G241" s="29" t="str">
        <f t="shared" si="14"/>
        <v>Top Director</v>
      </c>
      <c r="H241" s="29">
        <f t="shared" si="15"/>
        <v>155</v>
      </c>
    </row>
    <row r="242" spans="1:8" x14ac:dyDescent="0.3">
      <c r="A242" s="31" t="s">
        <v>1511</v>
      </c>
      <c r="B242" s="33">
        <v>6.1</v>
      </c>
      <c r="D242" s="30" t="s">
        <v>2779</v>
      </c>
      <c r="E242" s="29">
        <f t="shared" si="12"/>
        <v>1</v>
      </c>
      <c r="F242" s="38">
        <f t="shared" si="13"/>
        <v>7</v>
      </c>
      <c r="G242" s="29" t="str">
        <f t="shared" si="14"/>
        <v>Below Percentile</v>
      </c>
      <c r="H242" s="29">
        <f t="shared" si="15"/>
        <v>419</v>
      </c>
    </row>
    <row r="243" spans="1:8" x14ac:dyDescent="0.3">
      <c r="A243" s="31" t="s">
        <v>1516</v>
      </c>
      <c r="B243" s="33">
        <v>6.5</v>
      </c>
      <c r="D243" s="30" t="s">
        <v>2785</v>
      </c>
      <c r="E243" s="29">
        <f t="shared" si="12"/>
        <v>4</v>
      </c>
      <c r="F243" s="38">
        <f t="shared" si="13"/>
        <v>5.6750000000000007</v>
      </c>
      <c r="G243" s="29" t="str">
        <f t="shared" si="14"/>
        <v>Below Percentile</v>
      </c>
      <c r="H243" s="29">
        <f t="shared" si="15"/>
        <v>1352</v>
      </c>
    </row>
    <row r="244" spans="1:8" x14ac:dyDescent="0.3">
      <c r="A244" s="31" t="s">
        <v>428</v>
      </c>
      <c r="B244" s="33">
        <v>7.1</v>
      </c>
      <c r="D244" s="30" t="s">
        <v>2791</v>
      </c>
      <c r="E244" s="29">
        <f t="shared" si="12"/>
        <v>7</v>
      </c>
      <c r="F244" s="38">
        <f t="shared" si="13"/>
        <v>7.3285714285714283</v>
      </c>
      <c r="G244" s="29" t="str">
        <f t="shared" si="14"/>
        <v>Below Percentile</v>
      </c>
      <c r="H244" s="29">
        <f t="shared" si="15"/>
        <v>226</v>
      </c>
    </row>
    <row r="245" spans="1:8" x14ac:dyDescent="0.3">
      <c r="A245" s="31" t="s">
        <v>1526</v>
      </c>
      <c r="B245" s="33">
        <v>6.4</v>
      </c>
      <c r="D245" s="30" t="s">
        <v>2829</v>
      </c>
      <c r="E245" s="29">
        <f t="shared" si="12"/>
        <v>1</v>
      </c>
      <c r="F245" s="38">
        <f t="shared" si="13"/>
        <v>5.2</v>
      </c>
      <c r="G245" s="29" t="str">
        <f t="shared" si="14"/>
        <v>Below Percentile</v>
      </c>
      <c r="H245" s="29">
        <f t="shared" si="15"/>
        <v>1535</v>
      </c>
    </row>
    <row r="246" spans="1:8" x14ac:dyDescent="0.3">
      <c r="A246" s="31" t="s">
        <v>521</v>
      </c>
      <c r="B246" s="33">
        <v>6.5</v>
      </c>
      <c r="D246" s="30" t="s">
        <v>2837</v>
      </c>
      <c r="E246" s="29">
        <f t="shared" si="12"/>
        <v>1</v>
      </c>
      <c r="F246" s="38">
        <f t="shared" si="13"/>
        <v>2.4</v>
      </c>
      <c r="G246" s="29" t="str">
        <f t="shared" si="14"/>
        <v>Below Percentile</v>
      </c>
      <c r="H246" s="29">
        <f t="shared" si="15"/>
        <v>1749</v>
      </c>
    </row>
    <row r="247" spans="1:8" x14ac:dyDescent="0.3">
      <c r="A247" s="31" t="s">
        <v>1257</v>
      </c>
      <c r="B247" s="33">
        <v>6.3</v>
      </c>
      <c r="D247" s="30" t="s">
        <v>2843</v>
      </c>
      <c r="E247" s="29">
        <f t="shared" si="12"/>
        <v>6</v>
      </c>
      <c r="F247" s="38">
        <f t="shared" si="13"/>
        <v>6.3999999999999995</v>
      </c>
      <c r="G247" s="29" t="str">
        <f t="shared" si="14"/>
        <v>Below Percentile</v>
      </c>
      <c r="H247" s="29">
        <f t="shared" si="15"/>
        <v>939</v>
      </c>
    </row>
    <row r="248" spans="1:8" x14ac:dyDescent="0.3">
      <c r="A248" s="31" t="s">
        <v>487</v>
      </c>
      <c r="B248" s="33">
        <v>7.5</v>
      </c>
      <c r="D248" s="30" t="s">
        <v>2859</v>
      </c>
      <c r="E248" s="29">
        <f t="shared" si="12"/>
        <v>3</v>
      </c>
      <c r="F248" s="38">
        <f t="shared" si="13"/>
        <v>7.166666666666667</v>
      </c>
      <c r="G248" s="29" t="str">
        <f t="shared" si="14"/>
        <v>Below Percentile</v>
      </c>
      <c r="H248" s="29">
        <f t="shared" si="15"/>
        <v>332</v>
      </c>
    </row>
    <row r="249" spans="1:8" x14ac:dyDescent="0.3">
      <c r="A249" s="31" t="s">
        <v>476</v>
      </c>
      <c r="B249" s="33">
        <v>4.9000000000000004</v>
      </c>
      <c r="D249" s="30" t="s">
        <v>2875</v>
      </c>
      <c r="E249" s="29">
        <f t="shared" si="12"/>
        <v>1</v>
      </c>
      <c r="F249" s="38">
        <f t="shared" si="13"/>
        <v>5.7</v>
      </c>
      <c r="G249" s="29" t="str">
        <f t="shared" si="14"/>
        <v>Below Percentile</v>
      </c>
      <c r="H249" s="29">
        <f t="shared" si="15"/>
        <v>1323</v>
      </c>
    </row>
    <row r="250" spans="1:8" x14ac:dyDescent="0.3">
      <c r="A250" s="31" t="s">
        <v>1555</v>
      </c>
      <c r="B250" s="33">
        <v>5.8</v>
      </c>
      <c r="D250" s="30" t="s">
        <v>2888</v>
      </c>
      <c r="E250" s="29">
        <f t="shared" si="12"/>
        <v>2</v>
      </c>
      <c r="F250" s="38">
        <f t="shared" si="13"/>
        <v>7.9</v>
      </c>
      <c r="G250" s="29" t="str">
        <f t="shared" si="14"/>
        <v>Top Director</v>
      </c>
      <c r="H250" s="29">
        <f t="shared" si="15"/>
        <v>42</v>
      </c>
    </row>
    <row r="251" spans="1:8" x14ac:dyDescent="0.3">
      <c r="A251" s="31" t="s">
        <v>1569</v>
      </c>
      <c r="B251" s="33">
        <v>6.2</v>
      </c>
      <c r="D251" s="30" t="s">
        <v>2926</v>
      </c>
      <c r="E251" s="29">
        <f t="shared" si="12"/>
        <v>1</v>
      </c>
      <c r="F251" s="38">
        <f t="shared" si="13"/>
        <v>6.5</v>
      </c>
      <c r="G251" s="29" t="str">
        <f t="shared" si="14"/>
        <v>Below Percentile</v>
      </c>
      <c r="H251" s="29">
        <f t="shared" si="15"/>
        <v>809</v>
      </c>
    </row>
    <row r="252" spans="1:8" x14ac:dyDescent="0.3">
      <c r="A252" s="31" t="s">
        <v>1575</v>
      </c>
      <c r="B252" s="33">
        <v>5.5</v>
      </c>
      <c r="D252" s="30" t="s">
        <v>2943</v>
      </c>
      <c r="E252" s="29">
        <f t="shared" si="12"/>
        <v>7</v>
      </c>
      <c r="F252" s="38">
        <f t="shared" si="13"/>
        <v>6.2571428571428571</v>
      </c>
      <c r="G252" s="29" t="str">
        <f t="shared" si="14"/>
        <v>Below Percentile</v>
      </c>
      <c r="H252" s="29">
        <f t="shared" si="15"/>
        <v>1016</v>
      </c>
    </row>
    <row r="253" spans="1:8" x14ac:dyDescent="0.3">
      <c r="A253" s="31" t="s">
        <v>1582</v>
      </c>
      <c r="B253" s="33">
        <v>5.4</v>
      </c>
      <c r="D253" s="30" t="s">
        <v>2952</v>
      </c>
      <c r="E253" s="29">
        <f t="shared" si="12"/>
        <v>2</v>
      </c>
      <c r="F253" s="38">
        <f t="shared" si="13"/>
        <v>7.1000000000000005</v>
      </c>
      <c r="G253" s="29" t="str">
        <f t="shared" si="14"/>
        <v>Below Percentile</v>
      </c>
      <c r="H253" s="29">
        <f t="shared" si="15"/>
        <v>354</v>
      </c>
    </row>
    <row r="254" spans="1:8" x14ac:dyDescent="0.3">
      <c r="A254" s="31" t="s">
        <v>1257</v>
      </c>
      <c r="B254" s="33">
        <v>5.8</v>
      </c>
      <c r="D254" s="30" t="s">
        <v>2959</v>
      </c>
      <c r="E254" s="29">
        <f t="shared" si="12"/>
        <v>1</v>
      </c>
      <c r="F254" s="38">
        <f t="shared" si="13"/>
        <v>4.0999999999999996</v>
      </c>
      <c r="G254" s="29" t="str">
        <f t="shared" si="14"/>
        <v>Below Percentile</v>
      </c>
      <c r="H254" s="29">
        <f t="shared" si="15"/>
        <v>1676</v>
      </c>
    </row>
    <row r="255" spans="1:8" x14ac:dyDescent="0.3">
      <c r="A255" s="31" t="s">
        <v>809</v>
      </c>
      <c r="B255" s="33">
        <v>7.1</v>
      </c>
      <c r="D255" s="30" t="s">
        <v>2964</v>
      </c>
      <c r="E255" s="29">
        <f t="shared" si="12"/>
        <v>1</v>
      </c>
      <c r="F255" s="38">
        <f t="shared" si="13"/>
        <v>6.8</v>
      </c>
      <c r="G255" s="29" t="str">
        <f t="shared" si="14"/>
        <v>Below Percentile</v>
      </c>
      <c r="H255" s="29">
        <f t="shared" si="15"/>
        <v>591</v>
      </c>
    </row>
    <row r="256" spans="1:8" x14ac:dyDescent="0.3">
      <c r="A256" s="31" t="s">
        <v>1575</v>
      </c>
      <c r="B256" s="33">
        <v>5.4</v>
      </c>
      <c r="D256" s="30" t="s">
        <v>2971</v>
      </c>
      <c r="E256" s="29">
        <f t="shared" si="12"/>
        <v>2</v>
      </c>
      <c r="F256" s="38">
        <f t="shared" si="13"/>
        <v>6.4499999999999993</v>
      </c>
      <c r="G256" s="29" t="str">
        <f t="shared" si="14"/>
        <v>Below Percentile</v>
      </c>
      <c r="H256" s="29">
        <f t="shared" si="15"/>
        <v>884</v>
      </c>
    </row>
    <row r="257" spans="1:8" x14ac:dyDescent="0.3">
      <c r="A257" s="31" t="s">
        <v>1605</v>
      </c>
      <c r="B257" s="33">
        <v>3.7</v>
      </c>
      <c r="D257" s="30" t="s">
        <v>2976</v>
      </c>
      <c r="E257" s="29">
        <f t="shared" si="12"/>
        <v>2</v>
      </c>
      <c r="F257" s="38">
        <f t="shared" si="13"/>
        <v>7.6</v>
      </c>
      <c r="G257" s="29" t="str">
        <f t="shared" si="14"/>
        <v>Top Director</v>
      </c>
      <c r="H257" s="29">
        <f t="shared" si="15"/>
        <v>122</v>
      </c>
    </row>
    <row r="258" spans="1:8" x14ac:dyDescent="0.3">
      <c r="A258" s="31" t="s">
        <v>816</v>
      </c>
      <c r="B258" s="33">
        <v>6.7</v>
      </c>
      <c r="D258" s="30" t="s">
        <v>2156</v>
      </c>
      <c r="E258" s="29">
        <f t="shared" ref="E258:E321" si="16">COUNTIF(A$2:A$3786,"*"&amp;D258&amp;"*")</f>
        <v>3</v>
      </c>
      <c r="F258" s="38">
        <f t="shared" ref="F258:F321" si="17">AVERAGEIF(A$2:A$3786,D258,B$2:B$3786)</f>
        <v>6.3666666666666671</v>
      </c>
      <c r="G258" s="29" t="str">
        <f t="shared" si="14"/>
        <v>Below Percentile</v>
      </c>
      <c r="H258" s="29">
        <f t="shared" si="15"/>
        <v>943</v>
      </c>
    </row>
    <row r="259" spans="1:8" x14ac:dyDescent="0.3">
      <c r="A259" s="31" t="s">
        <v>1617</v>
      </c>
      <c r="B259" s="33">
        <v>7.2</v>
      </c>
      <c r="D259" s="30" t="s">
        <v>3035</v>
      </c>
      <c r="E259" s="29">
        <f t="shared" si="16"/>
        <v>1</v>
      </c>
      <c r="F259" s="38">
        <f t="shared" si="17"/>
        <v>4.0999999999999996</v>
      </c>
      <c r="G259" s="29" t="str">
        <f t="shared" ref="G259:G322" si="18">IF(F259&gt;=7.5,"Top Director","Below Percentile")</f>
        <v>Below Percentile</v>
      </c>
      <c r="H259" s="29">
        <f t="shared" ref="H259:H322" si="19">RANK(F259,F$2:F$1752,0)</f>
        <v>1676</v>
      </c>
    </row>
    <row r="260" spans="1:8" x14ac:dyDescent="0.3">
      <c r="A260" s="31" t="s">
        <v>171</v>
      </c>
      <c r="B260" s="33">
        <v>8.8000000000000007</v>
      </c>
      <c r="D260" s="30" t="s">
        <v>3066</v>
      </c>
      <c r="E260" s="29">
        <f t="shared" si="16"/>
        <v>5</v>
      </c>
      <c r="F260" s="38">
        <f t="shared" si="17"/>
        <v>6.58</v>
      </c>
      <c r="G260" s="29" t="str">
        <f t="shared" si="18"/>
        <v>Below Percentile</v>
      </c>
      <c r="H260" s="29">
        <f t="shared" si="19"/>
        <v>784</v>
      </c>
    </row>
    <row r="261" spans="1:8" x14ac:dyDescent="0.3">
      <c r="A261" s="31" t="s">
        <v>1627</v>
      </c>
      <c r="B261" s="33">
        <v>5.8</v>
      </c>
      <c r="D261" s="30" t="s">
        <v>3088</v>
      </c>
      <c r="E261" s="29">
        <f t="shared" si="16"/>
        <v>8</v>
      </c>
      <c r="F261" s="38">
        <f t="shared" si="17"/>
        <v>6.9374999999999991</v>
      </c>
      <c r="G261" s="29" t="str">
        <f t="shared" si="18"/>
        <v>Below Percentile</v>
      </c>
      <c r="H261" s="29">
        <f t="shared" si="19"/>
        <v>501</v>
      </c>
    </row>
    <row r="262" spans="1:8" x14ac:dyDescent="0.3">
      <c r="A262" s="31" t="s">
        <v>1633</v>
      </c>
      <c r="B262" s="33">
        <v>6.8</v>
      </c>
      <c r="D262" s="30" t="s">
        <v>3098</v>
      </c>
      <c r="E262" s="29">
        <f t="shared" si="16"/>
        <v>8</v>
      </c>
      <c r="F262" s="38">
        <f t="shared" si="17"/>
        <v>6.9375000000000009</v>
      </c>
      <c r="G262" s="29" t="str">
        <f t="shared" si="18"/>
        <v>Below Percentile</v>
      </c>
      <c r="H262" s="29">
        <f t="shared" si="19"/>
        <v>500</v>
      </c>
    </row>
    <row r="263" spans="1:8" x14ac:dyDescent="0.3">
      <c r="A263" s="31" t="s">
        <v>1638</v>
      </c>
      <c r="B263" s="33">
        <v>3.8</v>
      </c>
      <c r="D263" s="30" t="s">
        <v>3102</v>
      </c>
      <c r="E263" s="29">
        <f t="shared" si="16"/>
        <v>6</v>
      </c>
      <c r="F263" s="38">
        <f t="shared" si="17"/>
        <v>6</v>
      </c>
      <c r="G263" s="29" t="str">
        <f t="shared" si="18"/>
        <v>Below Percentile</v>
      </c>
      <c r="H263" s="29">
        <f t="shared" si="19"/>
        <v>1166</v>
      </c>
    </row>
    <row r="264" spans="1:8" x14ac:dyDescent="0.3">
      <c r="A264" s="31" t="s">
        <v>1039</v>
      </c>
      <c r="B264" s="33">
        <v>7.1</v>
      </c>
      <c r="D264" s="30" t="s">
        <v>3117</v>
      </c>
      <c r="E264" s="29">
        <f t="shared" si="16"/>
        <v>2</v>
      </c>
      <c r="F264" s="38">
        <f t="shared" si="17"/>
        <v>6.55</v>
      </c>
      <c r="G264" s="29" t="str">
        <f t="shared" si="18"/>
        <v>Below Percentile</v>
      </c>
      <c r="H264" s="29">
        <f t="shared" si="19"/>
        <v>795</v>
      </c>
    </row>
    <row r="265" spans="1:8" x14ac:dyDescent="0.3">
      <c r="A265" s="31" t="s">
        <v>187</v>
      </c>
      <c r="B265" s="33">
        <v>7.2</v>
      </c>
      <c r="D265" s="30" t="s">
        <v>3122</v>
      </c>
      <c r="E265" s="29">
        <f t="shared" si="16"/>
        <v>13</v>
      </c>
      <c r="F265" s="38">
        <f t="shared" si="17"/>
        <v>6.5769230769230758</v>
      </c>
      <c r="G265" s="29" t="str">
        <f t="shared" si="18"/>
        <v>Below Percentile</v>
      </c>
      <c r="H265" s="29">
        <f t="shared" si="19"/>
        <v>786</v>
      </c>
    </row>
    <row r="266" spans="1:8" x14ac:dyDescent="0.3">
      <c r="A266" s="31" t="s">
        <v>946</v>
      </c>
      <c r="B266" s="33">
        <v>5.9</v>
      </c>
      <c r="D266" s="30" t="s">
        <v>3129</v>
      </c>
      <c r="E266" s="29">
        <f t="shared" si="16"/>
        <v>3</v>
      </c>
      <c r="F266" s="38">
        <f t="shared" si="17"/>
        <v>6.4333333333333336</v>
      </c>
      <c r="G266" s="29" t="str">
        <f t="shared" si="18"/>
        <v>Below Percentile</v>
      </c>
      <c r="H266" s="29">
        <f t="shared" si="19"/>
        <v>891</v>
      </c>
    </row>
    <row r="267" spans="1:8" x14ac:dyDescent="0.3">
      <c r="A267" s="31" t="s">
        <v>1658</v>
      </c>
      <c r="B267" s="33">
        <v>7.1</v>
      </c>
      <c r="D267" s="30" t="s">
        <v>3136</v>
      </c>
      <c r="E267" s="29">
        <f t="shared" si="16"/>
        <v>6</v>
      </c>
      <c r="F267" s="38">
        <f t="shared" si="17"/>
        <v>6.25</v>
      </c>
      <c r="G267" s="29" t="str">
        <f t="shared" si="18"/>
        <v>Below Percentile</v>
      </c>
      <c r="H267" s="29">
        <f t="shared" si="19"/>
        <v>1017</v>
      </c>
    </row>
    <row r="268" spans="1:8" x14ac:dyDescent="0.3">
      <c r="A268" s="31" t="s">
        <v>187</v>
      </c>
      <c r="B268" s="33">
        <v>8.1</v>
      </c>
      <c r="D268" s="30" t="s">
        <v>3149</v>
      </c>
      <c r="E268" s="29">
        <f t="shared" si="16"/>
        <v>1</v>
      </c>
      <c r="F268" s="38">
        <f t="shared" si="17"/>
        <v>6.6</v>
      </c>
      <c r="G268" s="29" t="str">
        <f t="shared" si="18"/>
        <v>Below Percentile</v>
      </c>
      <c r="H268" s="29">
        <f t="shared" si="19"/>
        <v>735</v>
      </c>
    </row>
    <row r="269" spans="1:8" x14ac:dyDescent="0.3">
      <c r="A269" s="31" t="s">
        <v>278</v>
      </c>
      <c r="B269" s="33">
        <v>6.9</v>
      </c>
      <c r="D269" s="30" t="s">
        <v>3154</v>
      </c>
      <c r="E269" s="29">
        <f t="shared" si="16"/>
        <v>3</v>
      </c>
      <c r="F269" s="38">
        <f t="shared" si="17"/>
        <v>7</v>
      </c>
      <c r="G269" s="29" t="str">
        <f t="shared" si="18"/>
        <v>Below Percentile</v>
      </c>
      <c r="H269" s="29">
        <f t="shared" si="19"/>
        <v>419</v>
      </c>
    </row>
    <row r="270" spans="1:8" x14ac:dyDescent="0.3">
      <c r="A270" s="31" t="s">
        <v>1679</v>
      </c>
      <c r="B270" s="33">
        <v>4.4000000000000004</v>
      </c>
      <c r="D270" s="30" t="s">
        <v>3159</v>
      </c>
      <c r="E270" s="29">
        <f t="shared" si="16"/>
        <v>4</v>
      </c>
      <c r="F270" s="38">
        <f t="shared" si="17"/>
        <v>5.9</v>
      </c>
      <c r="G270" s="29" t="str">
        <f t="shared" si="18"/>
        <v>Below Percentile</v>
      </c>
      <c r="H270" s="29">
        <f t="shared" si="19"/>
        <v>1226</v>
      </c>
    </row>
    <row r="271" spans="1:8" x14ac:dyDescent="0.3">
      <c r="A271" s="31" t="s">
        <v>1687</v>
      </c>
      <c r="B271" s="33">
        <v>6.5</v>
      </c>
      <c r="D271" s="30" t="s">
        <v>3176</v>
      </c>
      <c r="E271" s="29">
        <f t="shared" si="16"/>
        <v>2</v>
      </c>
      <c r="F271" s="38">
        <f t="shared" si="17"/>
        <v>6.2</v>
      </c>
      <c r="G271" s="29" t="str">
        <f t="shared" si="18"/>
        <v>Below Percentile</v>
      </c>
      <c r="H271" s="29">
        <f t="shared" si="19"/>
        <v>1025</v>
      </c>
    </row>
    <row r="272" spans="1:8" x14ac:dyDescent="0.3">
      <c r="A272" s="31" t="s">
        <v>187</v>
      </c>
      <c r="B272" s="33">
        <v>8.5</v>
      </c>
      <c r="D272" s="30" t="s">
        <v>3189</v>
      </c>
      <c r="E272" s="29">
        <f t="shared" si="16"/>
        <v>1</v>
      </c>
      <c r="F272" s="38">
        <f t="shared" si="17"/>
        <v>6.4</v>
      </c>
      <c r="G272" s="29" t="str">
        <f t="shared" si="18"/>
        <v>Below Percentile</v>
      </c>
      <c r="H272" s="29">
        <f t="shared" si="19"/>
        <v>896</v>
      </c>
    </row>
    <row r="273" spans="1:8" x14ac:dyDescent="0.3">
      <c r="A273" s="31" t="s">
        <v>389</v>
      </c>
      <c r="B273" s="33">
        <v>7.7</v>
      </c>
      <c r="D273" s="30" t="s">
        <v>3207</v>
      </c>
      <c r="E273" s="29">
        <f t="shared" si="16"/>
        <v>1</v>
      </c>
      <c r="F273" s="38">
        <f t="shared" si="17"/>
        <v>6.3</v>
      </c>
      <c r="G273" s="29" t="str">
        <f t="shared" si="18"/>
        <v>Below Percentile</v>
      </c>
      <c r="H273" s="29">
        <f t="shared" si="19"/>
        <v>965</v>
      </c>
    </row>
    <row r="274" spans="1:8" x14ac:dyDescent="0.3">
      <c r="A274" s="31" t="s">
        <v>1252</v>
      </c>
      <c r="B274" s="33">
        <v>7.4</v>
      </c>
      <c r="D274" s="30" t="s">
        <v>3218</v>
      </c>
      <c r="E274" s="29">
        <f t="shared" si="16"/>
        <v>5</v>
      </c>
      <c r="F274" s="38">
        <f t="shared" si="17"/>
        <v>6.6</v>
      </c>
      <c r="G274" s="29" t="str">
        <f t="shared" si="18"/>
        <v>Below Percentile</v>
      </c>
      <c r="H274" s="29">
        <f t="shared" si="19"/>
        <v>735</v>
      </c>
    </row>
    <row r="275" spans="1:8" x14ac:dyDescent="0.3">
      <c r="A275" s="31" t="s">
        <v>313</v>
      </c>
      <c r="B275" s="33">
        <v>8</v>
      </c>
      <c r="D275" s="30" t="s">
        <v>3233</v>
      </c>
      <c r="E275" s="29">
        <f t="shared" si="16"/>
        <v>4</v>
      </c>
      <c r="F275" s="38">
        <f t="shared" si="17"/>
        <v>5.35</v>
      </c>
      <c r="G275" s="29" t="str">
        <f t="shared" si="18"/>
        <v>Below Percentile</v>
      </c>
      <c r="H275" s="29">
        <f t="shared" si="19"/>
        <v>1482</v>
      </c>
    </row>
    <row r="276" spans="1:8" x14ac:dyDescent="0.3">
      <c r="A276" s="31" t="s">
        <v>255</v>
      </c>
      <c r="B276" s="33">
        <v>5.7</v>
      </c>
      <c r="D276" s="30" t="s">
        <v>3239</v>
      </c>
      <c r="E276" s="29">
        <f t="shared" si="16"/>
        <v>3</v>
      </c>
      <c r="F276" s="38">
        <f t="shared" si="17"/>
        <v>7.7666666666666657</v>
      </c>
      <c r="G276" s="29" t="str">
        <f t="shared" si="18"/>
        <v>Top Director</v>
      </c>
      <c r="H276" s="29">
        <f t="shared" si="19"/>
        <v>75</v>
      </c>
    </row>
    <row r="277" spans="1:8" x14ac:dyDescent="0.3">
      <c r="A277" s="31" t="s">
        <v>29</v>
      </c>
      <c r="B277" s="33">
        <v>8.5</v>
      </c>
      <c r="D277" s="30" t="s">
        <v>3252</v>
      </c>
      <c r="E277" s="29">
        <f t="shared" si="16"/>
        <v>1</v>
      </c>
      <c r="F277" s="38">
        <f t="shared" si="17"/>
        <v>7.4</v>
      </c>
      <c r="G277" s="29" t="str">
        <f t="shared" si="18"/>
        <v>Below Percentile</v>
      </c>
      <c r="H277" s="29">
        <f t="shared" si="19"/>
        <v>201</v>
      </c>
    </row>
    <row r="278" spans="1:8" x14ac:dyDescent="0.3">
      <c r="A278" s="31" t="s">
        <v>1633</v>
      </c>
      <c r="B278" s="33">
        <v>7</v>
      </c>
      <c r="D278" s="30" t="s">
        <v>3259</v>
      </c>
      <c r="E278" s="29">
        <f t="shared" si="16"/>
        <v>4</v>
      </c>
      <c r="F278" s="38">
        <f t="shared" si="17"/>
        <v>7.9750000000000005</v>
      </c>
      <c r="G278" s="29" t="str">
        <f t="shared" si="18"/>
        <v>Top Director</v>
      </c>
      <c r="H278" s="29">
        <f t="shared" si="19"/>
        <v>39</v>
      </c>
    </row>
    <row r="279" spans="1:8" x14ac:dyDescent="0.3">
      <c r="A279" s="31" t="s">
        <v>187</v>
      </c>
      <c r="B279" s="33">
        <v>7.8</v>
      </c>
      <c r="D279" s="30" t="s">
        <v>3281</v>
      </c>
      <c r="E279" s="29">
        <f t="shared" si="16"/>
        <v>4</v>
      </c>
      <c r="F279" s="38">
        <f t="shared" si="17"/>
        <v>5.3000000000000007</v>
      </c>
      <c r="G279" s="29" t="str">
        <f t="shared" si="18"/>
        <v>Below Percentile</v>
      </c>
      <c r="H279" s="29">
        <f t="shared" si="19"/>
        <v>1487</v>
      </c>
    </row>
    <row r="280" spans="1:8" x14ac:dyDescent="0.3">
      <c r="A280" s="31" t="s">
        <v>29</v>
      </c>
      <c r="B280" s="33">
        <v>7.2</v>
      </c>
      <c r="D280" s="30" t="s">
        <v>3303</v>
      </c>
      <c r="E280" s="29">
        <f t="shared" si="16"/>
        <v>8</v>
      </c>
      <c r="F280" s="38">
        <f t="shared" si="17"/>
        <v>5.9499999999999993</v>
      </c>
      <c r="G280" s="29" t="str">
        <f t="shared" si="18"/>
        <v>Below Percentile</v>
      </c>
      <c r="H280" s="29">
        <f t="shared" si="19"/>
        <v>1220</v>
      </c>
    </row>
    <row r="281" spans="1:8" x14ac:dyDescent="0.3">
      <c r="A281" s="31" t="s">
        <v>1739</v>
      </c>
      <c r="B281" s="33">
        <v>6.4</v>
      </c>
      <c r="D281" s="30" t="s">
        <v>3313</v>
      </c>
      <c r="E281" s="29">
        <f t="shared" si="16"/>
        <v>1</v>
      </c>
      <c r="F281" s="38">
        <f t="shared" si="17"/>
        <v>6</v>
      </c>
      <c r="G281" s="29" t="str">
        <f t="shared" si="18"/>
        <v>Below Percentile</v>
      </c>
      <c r="H281" s="29">
        <f t="shared" si="19"/>
        <v>1166</v>
      </c>
    </row>
    <row r="282" spans="1:8" x14ac:dyDescent="0.3">
      <c r="A282" s="31" t="s">
        <v>1744</v>
      </c>
      <c r="B282" s="33">
        <v>5.5</v>
      </c>
      <c r="D282" s="30" t="s">
        <v>3334</v>
      </c>
      <c r="E282" s="29">
        <f t="shared" si="16"/>
        <v>2</v>
      </c>
      <c r="F282" s="38">
        <f t="shared" si="17"/>
        <v>6.05</v>
      </c>
      <c r="G282" s="29" t="str">
        <f t="shared" si="18"/>
        <v>Below Percentile</v>
      </c>
      <c r="H282" s="29">
        <f t="shared" si="19"/>
        <v>1150</v>
      </c>
    </row>
    <row r="283" spans="1:8" x14ac:dyDescent="0.3">
      <c r="A283" s="31" t="s">
        <v>1751</v>
      </c>
      <c r="B283" s="33">
        <v>6.7</v>
      </c>
      <c r="D283" s="30" t="s">
        <v>3347</v>
      </c>
      <c r="E283" s="29">
        <f t="shared" si="16"/>
        <v>5</v>
      </c>
      <c r="F283" s="38">
        <f t="shared" si="17"/>
        <v>6.7800000000000011</v>
      </c>
      <c r="G283" s="29" t="str">
        <f t="shared" si="18"/>
        <v>Below Percentile</v>
      </c>
      <c r="H283" s="29">
        <f t="shared" si="19"/>
        <v>635</v>
      </c>
    </row>
    <row r="284" spans="1:8" x14ac:dyDescent="0.3">
      <c r="A284" s="31" t="s">
        <v>1757</v>
      </c>
      <c r="B284" s="33">
        <v>6.1</v>
      </c>
      <c r="D284" s="30" t="s">
        <v>3367</v>
      </c>
      <c r="E284" s="29">
        <f t="shared" si="16"/>
        <v>4</v>
      </c>
      <c r="F284" s="38">
        <f t="shared" si="17"/>
        <v>6.625</v>
      </c>
      <c r="G284" s="29" t="str">
        <f t="shared" si="18"/>
        <v>Below Percentile</v>
      </c>
      <c r="H284" s="29">
        <f t="shared" si="19"/>
        <v>728</v>
      </c>
    </row>
    <row r="285" spans="1:8" x14ac:dyDescent="0.3">
      <c r="A285" s="31" t="s">
        <v>1764</v>
      </c>
      <c r="B285" s="33">
        <v>8.5</v>
      </c>
      <c r="D285" s="30" t="s">
        <v>3376</v>
      </c>
      <c r="E285" s="29">
        <f t="shared" si="16"/>
        <v>4</v>
      </c>
      <c r="F285" s="38">
        <f t="shared" si="17"/>
        <v>5.8500000000000005</v>
      </c>
      <c r="G285" s="29" t="str">
        <f t="shared" si="18"/>
        <v>Below Percentile</v>
      </c>
      <c r="H285" s="29">
        <f t="shared" si="19"/>
        <v>1278</v>
      </c>
    </row>
    <row r="286" spans="1:8" x14ac:dyDescent="0.3">
      <c r="A286" s="31" t="s">
        <v>1769</v>
      </c>
      <c r="B286" s="33">
        <v>6.9</v>
      </c>
      <c r="D286" s="30" t="s">
        <v>3401</v>
      </c>
      <c r="E286" s="29">
        <f t="shared" si="16"/>
        <v>4</v>
      </c>
      <c r="F286" s="38">
        <f t="shared" si="17"/>
        <v>6.6749999999999998</v>
      </c>
      <c r="G286" s="29" t="str">
        <f t="shared" si="18"/>
        <v>Below Percentile</v>
      </c>
      <c r="H286" s="29">
        <f t="shared" si="19"/>
        <v>707</v>
      </c>
    </row>
    <row r="287" spans="1:8" x14ac:dyDescent="0.3">
      <c r="A287" s="31" t="s">
        <v>1776</v>
      </c>
      <c r="B287" s="33">
        <v>7.3</v>
      </c>
      <c r="D287" s="30" t="s">
        <v>3414</v>
      </c>
      <c r="E287" s="29">
        <f t="shared" si="16"/>
        <v>1</v>
      </c>
      <c r="F287" s="38">
        <f t="shared" si="17"/>
        <v>6.3</v>
      </c>
      <c r="G287" s="29" t="str">
        <f t="shared" si="18"/>
        <v>Below Percentile</v>
      </c>
      <c r="H287" s="29">
        <f t="shared" si="19"/>
        <v>965</v>
      </c>
    </row>
    <row r="288" spans="1:8" x14ac:dyDescent="0.3">
      <c r="A288" s="31" t="s">
        <v>1783</v>
      </c>
      <c r="B288" s="33">
        <v>6.7</v>
      </c>
      <c r="D288" s="30" t="s">
        <v>3444</v>
      </c>
      <c r="E288" s="29">
        <f t="shared" si="16"/>
        <v>5</v>
      </c>
      <c r="F288" s="38">
        <f t="shared" si="17"/>
        <v>5.26</v>
      </c>
      <c r="G288" s="29" t="str">
        <f t="shared" si="18"/>
        <v>Below Percentile</v>
      </c>
      <c r="H288" s="29">
        <f t="shared" si="19"/>
        <v>1527</v>
      </c>
    </row>
    <row r="289" spans="1:8" x14ac:dyDescent="0.3">
      <c r="A289" s="31" t="s">
        <v>703</v>
      </c>
      <c r="B289" s="33">
        <v>6.9</v>
      </c>
      <c r="D289" s="30" t="s">
        <v>3456</v>
      </c>
      <c r="E289" s="29">
        <f t="shared" si="16"/>
        <v>1</v>
      </c>
      <c r="F289" s="38">
        <f t="shared" si="17"/>
        <v>6.4</v>
      </c>
      <c r="G289" s="29" t="str">
        <f t="shared" si="18"/>
        <v>Below Percentile</v>
      </c>
      <c r="H289" s="29">
        <f t="shared" si="19"/>
        <v>896</v>
      </c>
    </row>
    <row r="290" spans="1:8" x14ac:dyDescent="0.3">
      <c r="A290" s="31" t="s">
        <v>1794</v>
      </c>
      <c r="B290" s="33">
        <v>5.0999999999999996</v>
      </c>
      <c r="D290" s="30" t="s">
        <v>3470</v>
      </c>
      <c r="E290" s="29">
        <f t="shared" si="16"/>
        <v>3</v>
      </c>
      <c r="F290" s="38">
        <f t="shared" si="17"/>
        <v>6.6000000000000005</v>
      </c>
      <c r="G290" s="29" t="str">
        <f t="shared" si="18"/>
        <v>Below Percentile</v>
      </c>
      <c r="H290" s="29">
        <f t="shared" si="19"/>
        <v>732</v>
      </c>
    </row>
    <row r="291" spans="1:8" x14ac:dyDescent="0.3">
      <c r="A291" s="31" t="s">
        <v>1800</v>
      </c>
      <c r="B291" s="33">
        <v>6.8</v>
      </c>
      <c r="D291" s="30" t="s">
        <v>3475</v>
      </c>
      <c r="E291" s="29">
        <f t="shared" si="16"/>
        <v>1</v>
      </c>
      <c r="F291" s="38">
        <f t="shared" si="17"/>
        <v>6.5</v>
      </c>
      <c r="G291" s="29" t="str">
        <f t="shared" si="18"/>
        <v>Below Percentile</v>
      </c>
      <c r="H291" s="29">
        <f t="shared" si="19"/>
        <v>809</v>
      </c>
    </row>
    <row r="292" spans="1:8" x14ac:dyDescent="0.3">
      <c r="A292" s="31" t="s">
        <v>1807</v>
      </c>
      <c r="B292" s="33">
        <v>6.7</v>
      </c>
      <c r="D292" s="30" t="s">
        <v>3483</v>
      </c>
      <c r="E292" s="29">
        <f t="shared" si="16"/>
        <v>1</v>
      </c>
      <c r="F292" s="38">
        <f t="shared" si="17"/>
        <v>3.6</v>
      </c>
      <c r="G292" s="29" t="str">
        <f t="shared" si="18"/>
        <v>Below Percentile</v>
      </c>
      <c r="H292" s="29">
        <f t="shared" si="19"/>
        <v>1711</v>
      </c>
    </row>
    <row r="293" spans="1:8" x14ac:dyDescent="0.3">
      <c r="A293" s="31" t="s">
        <v>1813</v>
      </c>
      <c r="B293" s="33">
        <v>6</v>
      </c>
      <c r="D293" s="30" t="s">
        <v>3489</v>
      </c>
      <c r="E293" s="29">
        <f t="shared" si="16"/>
        <v>1</v>
      </c>
      <c r="F293" s="38">
        <f t="shared" si="17"/>
        <v>5.8</v>
      </c>
      <c r="G293" s="29" t="str">
        <f t="shared" si="18"/>
        <v>Below Percentile</v>
      </c>
      <c r="H293" s="29">
        <f t="shared" si="19"/>
        <v>1286</v>
      </c>
    </row>
    <row r="294" spans="1:8" x14ac:dyDescent="0.3">
      <c r="A294" s="31" t="s">
        <v>1819</v>
      </c>
      <c r="B294" s="33">
        <v>5.7</v>
      </c>
      <c r="D294" s="30" t="s">
        <v>3494</v>
      </c>
      <c r="E294" s="29">
        <f t="shared" si="16"/>
        <v>9</v>
      </c>
      <c r="F294" s="38">
        <f t="shared" si="17"/>
        <v>6.2444444444444445</v>
      </c>
      <c r="G294" s="29" t="str">
        <f t="shared" si="18"/>
        <v>Below Percentile</v>
      </c>
      <c r="H294" s="29">
        <f t="shared" si="19"/>
        <v>1020</v>
      </c>
    </row>
    <row r="295" spans="1:8" x14ac:dyDescent="0.3">
      <c r="A295" s="31" t="s">
        <v>1015</v>
      </c>
      <c r="B295" s="33">
        <v>8</v>
      </c>
      <c r="D295" s="30" t="s">
        <v>3511</v>
      </c>
      <c r="E295" s="29">
        <f t="shared" si="16"/>
        <v>1</v>
      </c>
      <c r="F295" s="38">
        <f t="shared" si="17"/>
        <v>6.1</v>
      </c>
      <c r="G295" s="29" t="str">
        <f t="shared" si="18"/>
        <v>Below Percentile</v>
      </c>
      <c r="H295" s="29">
        <f t="shared" si="19"/>
        <v>1088</v>
      </c>
    </row>
    <row r="296" spans="1:8" x14ac:dyDescent="0.3">
      <c r="A296" s="31" t="s">
        <v>487</v>
      </c>
      <c r="B296" s="33">
        <v>8.1999999999999993</v>
      </c>
      <c r="D296" s="30" t="s">
        <v>3516</v>
      </c>
      <c r="E296" s="29">
        <f t="shared" si="16"/>
        <v>4</v>
      </c>
      <c r="F296" s="38">
        <f t="shared" si="17"/>
        <v>5.9</v>
      </c>
      <c r="G296" s="29" t="str">
        <f t="shared" si="18"/>
        <v>Below Percentile</v>
      </c>
      <c r="H296" s="29">
        <f t="shared" si="19"/>
        <v>1226</v>
      </c>
    </row>
    <row r="297" spans="1:8" x14ac:dyDescent="0.3">
      <c r="A297" s="31" t="s">
        <v>1324</v>
      </c>
      <c r="B297" s="33">
        <v>5.4</v>
      </c>
      <c r="D297" s="30" t="s">
        <v>3523</v>
      </c>
      <c r="E297" s="29">
        <f t="shared" si="16"/>
        <v>4</v>
      </c>
      <c r="F297" s="38">
        <f t="shared" si="17"/>
        <v>6.5250000000000004</v>
      </c>
      <c r="G297" s="29" t="str">
        <f t="shared" si="18"/>
        <v>Below Percentile</v>
      </c>
      <c r="H297" s="29">
        <f t="shared" si="19"/>
        <v>805</v>
      </c>
    </row>
    <row r="298" spans="1:8" x14ac:dyDescent="0.3">
      <c r="A298" s="31" t="s">
        <v>1304</v>
      </c>
      <c r="B298" s="33">
        <v>7.2</v>
      </c>
      <c r="D298" s="30" t="s">
        <v>3536</v>
      </c>
      <c r="E298" s="29">
        <f t="shared" si="16"/>
        <v>1</v>
      </c>
      <c r="F298" s="38">
        <f t="shared" si="17"/>
        <v>6.4</v>
      </c>
      <c r="G298" s="29" t="str">
        <f t="shared" si="18"/>
        <v>Below Percentile</v>
      </c>
      <c r="H298" s="29">
        <f t="shared" si="19"/>
        <v>896</v>
      </c>
    </row>
    <row r="299" spans="1:8" x14ac:dyDescent="0.3">
      <c r="A299" s="31" t="s">
        <v>1847</v>
      </c>
      <c r="B299" s="33">
        <v>7.5</v>
      </c>
      <c r="D299" s="30" t="s">
        <v>3541</v>
      </c>
      <c r="E299" s="29">
        <f t="shared" si="16"/>
        <v>3</v>
      </c>
      <c r="F299" s="38">
        <f t="shared" si="17"/>
        <v>6.2</v>
      </c>
      <c r="G299" s="29" t="str">
        <f t="shared" si="18"/>
        <v>Below Percentile</v>
      </c>
      <c r="H299" s="29">
        <f t="shared" si="19"/>
        <v>1025</v>
      </c>
    </row>
    <row r="300" spans="1:8" x14ac:dyDescent="0.3">
      <c r="A300" s="31" t="s">
        <v>111</v>
      </c>
      <c r="B300" s="33">
        <v>7</v>
      </c>
      <c r="D300" s="30" t="s">
        <v>3552</v>
      </c>
      <c r="E300" s="29">
        <f t="shared" si="16"/>
        <v>1</v>
      </c>
      <c r="F300" s="38">
        <f t="shared" si="17"/>
        <v>5.6</v>
      </c>
      <c r="G300" s="29" t="str">
        <f t="shared" si="18"/>
        <v>Below Percentile</v>
      </c>
      <c r="H300" s="29">
        <f t="shared" si="19"/>
        <v>1368</v>
      </c>
    </row>
    <row r="301" spans="1:8" x14ac:dyDescent="0.3">
      <c r="A301" s="31" t="s">
        <v>1858</v>
      </c>
      <c r="B301" s="33">
        <v>3.3</v>
      </c>
      <c r="D301" s="30" t="s">
        <v>2513</v>
      </c>
      <c r="E301" s="29">
        <f t="shared" si="16"/>
        <v>3</v>
      </c>
      <c r="F301" s="38">
        <f t="shared" si="17"/>
        <v>6.5</v>
      </c>
      <c r="G301" s="29" t="str">
        <f t="shared" si="18"/>
        <v>Below Percentile</v>
      </c>
      <c r="H301" s="29">
        <f t="shared" si="19"/>
        <v>809</v>
      </c>
    </row>
    <row r="302" spans="1:8" x14ac:dyDescent="0.3">
      <c r="A302" s="31" t="s">
        <v>260</v>
      </c>
      <c r="B302" s="33">
        <v>6</v>
      </c>
      <c r="D302" s="30" t="s">
        <v>3563</v>
      </c>
      <c r="E302" s="29">
        <f t="shared" si="16"/>
        <v>3</v>
      </c>
      <c r="F302" s="38">
        <f t="shared" si="17"/>
        <v>7.6333333333333329</v>
      </c>
      <c r="G302" s="29" t="str">
        <f t="shared" si="18"/>
        <v>Top Director</v>
      </c>
      <c r="H302" s="29">
        <f t="shared" si="19"/>
        <v>118</v>
      </c>
    </row>
    <row r="303" spans="1:8" x14ac:dyDescent="0.3">
      <c r="A303" s="31" t="s">
        <v>1658</v>
      </c>
      <c r="B303" s="33">
        <v>7.1</v>
      </c>
      <c r="D303" s="30" t="s">
        <v>3572</v>
      </c>
      <c r="E303" s="29">
        <f t="shared" si="16"/>
        <v>1</v>
      </c>
      <c r="F303" s="38">
        <f t="shared" si="17"/>
        <v>6</v>
      </c>
      <c r="G303" s="29" t="str">
        <f t="shared" si="18"/>
        <v>Below Percentile</v>
      </c>
      <c r="H303" s="29">
        <f t="shared" si="19"/>
        <v>1166</v>
      </c>
    </row>
    <row r="304" spans="1:8" x14ac:dyDescent="0.3">
      <c r="A304" s="31" t="s">
        <v>1873</v>
      </c>
      <c r="B304" s="33">
        <v>5.4</v>
      </c>
      <c r="D304" s="30" t="s">
        <v>3613</v>
      </c>
      <c r="E304" s="29">
        <f t="shared" si="16"/>
        <v>4</v>
      </c>
      <c r="F304" s="38">
        <f t="shared" si="17"/>
        <v>6.05</v>
      </c>
      <c r="G304" s="29" t="str">
        <f t="shared" si="18"/>
        <v>Below Percentile</v>
      </c>
      <c r="H304" s="29">
        <f t="shared" si="19"/>
        <v>1150</v>
      </c>
    </row>
    <row r="305" spans="1:8" x14ac:dyDescent="0.3">
      <c r="A305" s="31" t="s">
        <v>1880</v>
      </c>
      <c r="B305" s="33">
        <v>6.1</v>
      </c>
      <c r="D305" s="30" t="s">
        <v>3618</v>
      </c>
      <c r="E305" s="29">
        <f t="shared" si="16"/>
        <v>1</v>
      </c>
      <c r="F305" s="38">
        <f t="shared" si="17"/>
        <v>5.4</v>
      </c>
      <c r="G305" s="29" t="str">
        <f t="shared" si="18"/>
        <v>Below Percentile</v>
      </c>
      <c r="H305" s="29">
        <f t="shared" si="19"/>
        <v>1453</v>
      </c>
    </row>
    <row r="306" spans="1:8" x14ac:dyDescent="0.3">
      <c r="A306" s="31" t="s">
        <v>1884</v>
      </c>
      <c r="B306" s="33">
        <v>5.3</v>
      </c>
      <c r="D306" s="30" t="s">
        <v>3627</v>
      </c>
      <c r="E306" s="29">
        <f t="shared" si="16"/>
        <v>1</v>
      </c>
      <c r="F306" s="38">
        <f t="shared" si="17"/>
        <v>6.5</v>
      </c>
      <c r="G306" s="29" t="str">
        <f t="shared" si="18"/>
        <v>Below Percentile</v>
      </c>
      <c r="H306" s="29">
        <f t="shared" si="19"/>
        <v>809</v>
      </c>
    </row>
    <row r="307" spans="1:8" x14ac:dyDescent="0.3">
      <c r="A307" s="31" t="s">
        <v>1889</v>
      </c>
      <c r="B307" s="33">
        <v>2.2000000000000002</v>
      </c>
      <c r="D307" s="30" t="s">
        <v>3639</v>
      </c>
      <c r="E307" s="29">
        <f t="shared" si="16"/>
        <v>4</v>
      </c>
      <c r="F307" s="38">
        <f t="shared" si="17"/>
        <v>6.55</v>
      </c>
      <c r="G307" s="29" t="str">
        <f t="shared" si="18"/>
        <v>Below Percentile</v>
      </c>
      <c r="H307" s="29">
        <f t="shared" si="19"/>
        <v>795</v>
      </c>
    </row>
    <row r="308" spans="1:8" x14ac:dyDescent="0.3">
      <c r="A308" s="31" t="s">
        <v>850</v>
      </c>
      <c r="B308" s="33">
        <v>7</v>
      </c>
      <c r="D308" s="30" t="s">
        <v>3657</v>
      </c>
      <c r="E308" s="29">
        <f t="shared" si="16"/>
        <v>2</v>
      </c>
      <c r="F308" s="38">
        <f t="shared" si="17"/>
        <v>5.9</v>
      </c>
      <c r="G308" s="29" t="str">
        <f t="shared" si="18"/>
        <v>Below Percentile</v>
      </c>
      <c r="H308" s="29">
        <f t="shared" si="19"/>
        <v>1226</v>
      </c>
    </row>
    <row r="309" spans="1:8" x14ac:dyDescent="0.3">
      <c r="A309" s="31" t="s">
        <v>1902</v>
      </c>
      <c r="B309" s="33">
        <v>3.8</v>
      </c>
      <c r="D309" s="30" t="s">
        <v>3664</v>
      </c>
      <c r="E309" s="29">
        <f t="shared" si="16"/>
        <v>3</v>
      </c>
      <c r="F309" s="38">
        <f t="shared" si="17"/>
        <v>7.7333333333333334</v>
      </c>
      <c r="G309" s="29" t="str">
        <f t="shared" si="18"/>
        <v>Top Director</v>
      </c>
      <c r="H309" s="29">
        <f t="shared" si="19"/>
        <v>80</v>
      </c>
    </row>
    <row r="310" spans="1:8" x14ac:dyDescent="0.3">
      <c r="A310" s="31" t="s">
        <v>1155</v>
      </c>
      <c r="B310" s="33">
        <v>6.9</v>
      </c>
      <c r="D310" s="30" t="s">
        <v>3668</v>
      </c>
      <c r="E310" s="29">
        <f t="shared" si="16"/>
        <v>3</v>
      </c>
      <c r="F310" s="38">
        <f t="shared" si="17"/>
        <v>6.166666666666667</v>
      </c>
      <c r="G310" s="29" t="str">
        <f t="shared" si="18"/>
        <v>Below Percentile</v>
      </c>
      <c r="H310" s="29">
        <f t="shared" si="19"/>
        <v>1072</v>
      </c>
    </row>
    <row r="311" spans="1:8" x14ac:dyDescent="0.3">
      <c r="A311" s="31" t="s">
        <v>1915</v>
      </c>
      <c r="B311" s="33">
        <v>7.2</v>
      </c>
      <c r="D311" s="30" t="s">
        <v>565</v>
      </c>
      <c r="E311" s="29">
        <f t="shared" si="16"/>
        <v>3</v>
      </c>
      <c r="F311" s="38">
        <f t="shared" si="17"/>
        <v>5.6000000000000005</v>
      </c>
      <c r="G311" s="29" t="str">
        <f t="shared" si="18"/>
        <v>Below Percentile</v>
      </c>
      <c r="H311" s="29">
        <f t="shared" si="19"/>
        <v>1366</v>
      </c>
    </row>
    <row r="312" spans="1:8" x14ac:dyDescent="0.3">
      <c r="A312" s="31" t="s">
        <v>1922</v>
      </c>
      <c r="B312" s="33">
        <v>7.3</v>
      </c>
      <c r="D312" s="30" t="s">
        <v>3694</v>
      </c>
      <c r="E312" s="29">
        <f t="shared" si="16"/>
        <v>19</v>
      </c>
      <c r="F312" s="38">
        <f t="shared" si="17"/>
        <v>7.2052631578947368</v>
      </c>
      <c r="G312" s="29" t="str">
        <f t="shared" si="18"/>
        <v>Below Percentile</v>
      </c>
      <c r="H312" s="29">
        <f t="shared" si="19"/>
        <v>278</v>
      </c>
    </row>
    <row r="313" spans="1:8" x14ac:dyDescent="0.3">
      <c r="A313" s="31" t="s">
        <v>535</v>
      </c>
      <c r="B313" s="33">
        <v>6.3</v>
      </c>
      <c r="D313" s="30" t="s">
        <v>3722</v>
      </c>
      <c r="E313" s="29">
        <f t="shared" si="16"/>
        <v>4</v>
      </c>
      <c r="F313" s="38">
        <f t="shared" si="17"/>
        <v>6.8</v>
      </c>
      <c r="G313" s="29" t="str">
        <f t="shared" si="18"/>
        <v>Below Percentile</v>
      </c>
      <c r="H313" s="29">
        <f t="shared" si="19"/>
        <v>591</v>
      </c>
    </row>
    <row r="314" spans="1:8" x14ac:dyDescent="0.3">
      <c r="A314" s="31" t="s">
        <v>487</v>
      </c>
      <c r="B314" s="33">
        <v>7.5</v>
      </c>
      <c r="D314" s="30" t="s">
        <v>3727</v>
      </c>
      <c r="E314" s="29">
        <f t="shared" si="16"/>
        <v>2</v>
      </c>
      <c r="F314" s="38">
        <f t="shared" si="17"/>
        <v>7.8000000000000007</v>
      </c>
      <c r="G314" s="29" t="str">
        <f t="shared" si="18"/>
        <v>Top Director</v>
      </c>
      <c r="H314" s="29">
        <f t="shared" si="19"/>
        <v>57</v>
      </c>
    </row>
    <row r="315" spans="1:8" x14ac:dyDescent="0.3">
      <c r="A315" s="31" t="s">
        <v>1939</v>
      </c>
      <c r="B315" s="33">
        <v>7.6</v>
      </c>
      <c r="D315" s="30" t="s">
        <v>3732</v>
      </c>
      <c r="E315" s="29">
        <f t="shared" si="16"/>
        <v>3</v>
      </c>
      <c r="F315" s="38">
        <f t="shared" si="17"/>
        <v>6.3</v>
      </c>
      <c r="G315" s="29" t="str">
        <f t="shared" si="18"/>
        <v>Below Percentile</v>
      </c>
      <c r="H315" s="29">
        <f t="shared" si="19"/>
        <v>965</v>
      </c>
    </row>
    <row r="316" spans="1:8" x14ac:dyDescent="0.3">
      <c r="A316" s="31" t="s">
        <v>1947</v>
      </c>
      <c r="B316" s="33">
        <v>6.8</v>
      </c>
      <c r="D316" s="30" t="s">
        <v>3739</v>
      </c>
      <c r="E316" s="29">
        <f t="shared" si="16"/>
        <v>3</v>
      </c>
      <c r="F316" s="38">
        <f t="shared" si="17"/>
        <v>6.8666666666666671</v>
      </c>
      <c r="G316" s="29" t="str">
        <f t="shared" si="18"/>
        <v>Below Percentile</v>
      </c>
      <c r="H316" s="29">
        <f t="shared" si="19"/>
        <v>562</v>
      </c>
    </row>
    <row r="317" spans="1:8" x14ac:dyDescent="0.3">
      <c r="A317" s="31" t="s">
        <v>1954</v>
      </c>
      <c r="B317" s="33">
        <v>5.2</v>
      </c>
      <c r="D317" s="30" t="s">
        <v>3749</v>
      </c>
      <c r="E317" s="29">
        <f t="shared" si="16"/>
        <v>2</v>
      </c>
      <c r="F317" s="38">
        <f t="shared" si="17"/>
        <v>5.35</v>
      </c>
      <c r="G317" s="29" t="str">
        <f t="shared" si="18"/>
        <v>Below Percentile</v>
      </c>
      <c r="H317" s="29">
        <f t="shared" si="19"/>
        <v>1482</v>
      </c>
    </row>
    <row r="318" spans="1:8" x14ac:dyDescent="0.3">
      <c r="A318" s="31" t="s">
        <v>187</v>
      </c>
      <c r="B318" s="33">
        <v>7.7</v>
      </c>
      <c r="D318" s="30" t="s">
        <v>3778</v>
      </c>
      <c r="E318" s="29">
        <f t="shared" si="16"/>
        <v>6</v>
      </c>
      <c r="F318" s="38">
        <f t="shared" si="17"/>
        <v>6.8833333333333329</v>
      </c>
      <c r="G318" s="29" t="str">
        <f t="shared" si="18"/>
        <v>Below Percentile</v>
      </c>
      <c r="H318" s="29">
        <f t="shared" si="19"/>
        <v>560</v>
      </c>
    </row>
    <row r="319" spans="1:8" x14ac:dyDescent="0.3">
      <c r="A319" s="31" t="s">
        <v>1965</v>
      </c>
      <c r="B319" s="33">
        <v>6.2</v>
      </c>
      <c r="D319" s="30" t="s">
        <v>3802</v>
      </c>
      <c r="E319" s="29">
        <f t="shared" si="16"/>
        <v>2</v>
      </c>
      <c r="F319" s="38">
        <f t="shared" si="17"/>
        <v>5.65</v>
      </c>
      <c r="G319" s="29" t="str">
        <f t="shared" si="18"/>
        <v>Below Percentile</v>
      </c>
      <c r="H319" s="29">
        <f t="shared" si="19"/>
        <v>1357</v>
      </c>
    </row>
    <row r="320" spans="1:8" x14ac:dyDescent="0.3">
      <c r="A320" s="31" t="s">
        <v>1971</v>
      </c>
      <c r="B320" s="33">
        <v>7.7</v>
      </c>
      <c r="D320" s="30" t="s">
        <v>3810</v>
      </c>
      <c r="E320" s="29">
        <f t="shared" si="16"/>
        <v>1</v>
      </c>
      <c r="F320" s="38">
        <f t="shared" si="17"/>
        <v>5.0999999999999996</v>
      </c>
      <c r="G320" s="29" t="str">
        <f t="shared" si="18"/>
        <v>Below Percentile</v>
      </c>
      <c r="H320" s="29">
        <f t="shared" si="19"/>
        <v>1559</v>
      </c>
    </row>
    <row r="321" spans="1:8" x14ac:dyDescent="0.3">
      <c r="A321" s="31" t="s">
        <v>1976</v>
      </c>
      <c r="B321" s="33">
        <v>4.3</v>
      </c>
      <c r="D321" s="30" t="s">
        <v>3817</v>
      </c>
      <c r="E321" s="29">
        <f t="shared" si="16"/>
        <v>4</v>
      </c>
      <c r="F321" s="38">
        <f t="shared" si="17"/>
        <v>7.3250000000000002</v>
      </c>
      <c r="G321" s="29" t="str">
        <f t="shared" si="18"/>
        <v>Below Percentile</v>
      </c>
      <c r="H321" s="29">
        <f t="shared" si="19"/>
        <v>228</v>
      </c>
    </row>
    <row r="322" spans="1:8" x14ac:dyDescent="0.3">
      <c r="A322" s="31" t="s">
        <v>1983</v>
      </c>
      <c r="B322" s="33">
        <v>6.9</v>
      </c>
      <c r="D322" s="30" t="s">
        <v>3827</v>
      </c>
      <c r="E322" s="29">
        <f t="shared" ref="E322:E385" si="20">COUNTIF(A$2:A$3786,"*"&amp;D322&amp;"*")</f>
        <v>3</v>
      </c>
      <c r="F322" s="38">
        <f t="shared" ref="F322:F385" si="21">AVERAGEIF(A$2:A$3786,D322,B$2:B$3786)</f>
        <v>6.4666666666666659</v>
      </c>
      <c r="G322" s="29" t="str">
        <f t="shared" si="18"/>
        <v>Below Percentile</v>
      </c>
      <c r="H322" s="29">
        <f t="shared" si="19"/>
        <v>872</v>
      </c>
    </row>
    <row r="323" spans="1:8" x14ac:dyDescent="0.3">
      <c r="A323" s="31" t="s">
        <v>1915</v>
      </c>
      <c r="B323" s="33">
        <v>6.6</v>
      </c>
      <c r="D323" s="30" t="s">
        <v>3836</v>
      </c>
      <c r="E323" s="29">
        <f t="shared" si="20"/>
        <v>3</v>
      </c>
      <c r="F323" s="38">
        <f t="shared" si="21"/>
        <v>6.7666666666666666</v>
      </c>
      <c r="G323" s="29" t="str">
        <f t="shared" ref="G323:G386" si="22">IF(F323&gt;=7.5,"Top Director","Below Percentile")</f>
        <v>Below Percentile</v>
      </c>
      <c r="H323" s="29">
        <f t="shared" ref="H323:H386" si="23">RANK(F323,F$2:F$1752,0)</f>
        <v>641</v>
      </c>
    </row>
    <row r="324" spans="1:8" x14ac:dyDescent="0.3">
      <c r="A324" s="31" t="s">
        <v>857</v>
      </c>
      <c r="B324" s="33">
        <v>7</v>
      </c>
      <c r="D324" s="30" t="s">
        <v>3873</v>
      </c>
      <c r="E324" s="29">
        <f t="shared" si="20"/>
        <v>1</v>
      </c>
      <c r="F324" s="38">
        <f t="shared" si="21"/>
        <v>6.1</v>
      </c>
      <c r="G324" s="29" t="str">
        <f t="shared" si="22"/>
        <v>Below Percentile</v>
      </c>
      <c r="H324" s="29">
        <f t="shared" si="23"/>
        <v>1088</v>
      </c>
    </row>
    <row r="325" spans="1:8" x14ac:dyDescent="0.3">
      <c r="A325" s="31" t="s">
        <v>171</v>
      </c>
      <c r="B325" s="33">
        <v>6.7</v>
      </c>
      <c r="D325" s="30" t="s">
        <v>3880</v>
      </c>
      <c r="E325" s="29">
        <f t="shared" si="20"/>
        <v>4</v>
      </c>
      <c r="F325" s="38">
        <f t="shared" si="21"/>
        <v>5.1749999999999998</v>
      </c>
      <c r="G325" s="29" t="str">
        <f t="shared" si="22"/>
        <v>Below Percentile</v>
      </c>
      <c r="H325" s="29">
        <f t="shared" si="23"/>
        <v>1556</v>
      </c>
    </row>
    <row r="326" spans="1:8" x14ac:dyDescent="0.3">
      <c r="A326" s="31" t="s">
        <v>71</v>
      </c>
      <c r="B326" s="33">
        <v>8.1999999999999993</v>
      </c>
      <c r="D326" s="30" t="s">
        <v>3891</v>
      </c>
      <c r="E326" s="29">
        <f t="shared" si="20"/>
        <v>11</v>
      </c>
      <c r="F326" s="38">
        <f t="shared" si="21"/>
        <v>7.0181818181818185</v>
      </c>
      <c r="G326" s="29" t="str">
        <f t="shared" si="22"/>
        <v>Below Percentile</v>
      </c>
      <c r="H326" s="29">
        <f t="shared" si="23"/>
        <v>417</v>
      </c>
    </row>
    <row r="327" spans="1:8" x14ac:dyDescent="0.3">
      <c r="A327" s="31" t="s">
        <v>171</v>
      </c>
      <c r="B327" s="33">
        <v>8.9</v>
      </c>
      <c r="D327" s="30" t="s">
        <v>3896</v>
      </c>
      <c r="E327" s="29">
        <f t="shared" si="20"/>
        <v>1</v>
      </c>
      <c r="F327" s="38">
        <f t="shared" si="21"/>
        <v>3.8</v>
      </c>
      <c r="G327" s="29" t="str">
        <f t="shared" si="22"/>
        <v>Below Percentile</v>
      </c>
      <c r="H327" s="29">
        <f t="shared" si="23"/>
        <v>1705</v>
      </c>
    </row>
    <row r="328" spans="1:8" x14ac:dyDescent="0.3">
      <c r="A328" s="31" t="s">
        <v>171</v>
      </c>
      <c r="B328" s="33">
        <v>8.6999999999999993</v>
      </c>
      <c r="D328" s="30" t="s">
        <v>3902</v>
      </c>
      <c r="E328" s="29">
        <f t="shared" si="20"/>
        <v>1</v>
      </c>
      <c r="F328" s="38">
        <f t="shared" si="21"/>
        <v>5.9</v>
      </c>
      <c r="G328" s="29" t="str">
        <f t="shared" si="22"/>
        <v>Below Percentile</v>
      </c>
      <c r="H328" s="29">
        <f t="shared" si="23"/>
        <v>1226</v>
      </c>
    </row>
    <row r="329" spans="1:8" x14ac:dyDescent="0.3">
      <c r="A329" s="31" t="s">
        <v>2017</v>
      </c>
      <c r="B329" s="33">
        <v>5.5</v>
      </c>
      <c r="D329" s="30" t="s">
        <v>3912</v>
      </c>
      <c r="E329" s="29">
        <f t="shared" si="20"/>
        <v>2</v>
      </c>
      <c r="F329" s="38">
        <f t="shared" si="21"/>
        <v>6.1999999999999993</v>
      </c>
      <c r="G329" s="29" t="str">
        <f t="shared" si="22"/>
        <v>Below Percentile</v>
      </c>
      <c r="H329" s="29">
        <f t="shared" si="23"/>
        <v>1067</v>
      </c>
    </row>
    <row r="330" spans="1:8" x14ac:dyDescent="0.3">
      <c r="A330" s="31" t="s">
        <v>1783</v>
      </c>
      <c r="B330" s="33">
        <v>5.7</v>
      </c>
      <c r="D330" s="30" t="s">
        <v>3917</v>
      </c>
      <c r="E330" s="29">
        <f t="shared" si="20"/>
        <v>4</v>
      </c>
      <c r="F330" s="38">
        <f t="shared" si="21"/>
        <v>5.55</v>
      </c>
      <c r="G330" s="29" t="str">
        <f t="shared" si="22"/>
        <v>Below Percentile</v>
      </c>
      <c r="H330" s="29">
        <f t="shared" si="23"/>
        <v>1411</v>
      </c>
    </row>
    <row r="331" spans="1:8" x14ac:dyDescent="0.3">
      <c r="A331" s="31" t="s">
        <v>2026</v>
      </c>
      <c r="B331" s="33">
        <v>6.3</v>
      </c>
      <c r="D331" s="30" t="s">
        <v>3930</v>
      </c>
      <c r="E331" s="29">
        <f t="shared" si="20"/>
        <v>4</v>
      </c>
      <c r="F331" s="38">
        <f t="shared" si="21"/>
        <v>6.6000000000000005</v>
      </c>
      <c r="G331" s="29" t="str">
        <f t="shared" si="22"/>
        <v>Below Percentile</v>
      </c>
      <c r="H331" s="29">
        <f t="shared" si="23"/>
        <v>732</v>
      </c>
    </row>
    <row r="332" spans="1:8" x14ac:dyDescent="0.3">
      <c r="A332" s="31" t="s">
        <v>893</v>
      </c>
      <c r="B332" s="33">
        <v>5.9</v>
      </c>
      <c r="D332" s="30" t="s">
        <v>3973</v>
      </c>
      <c r="E332" s="29">
        <f t="shared" si="20"/>
        <v>1</v>
      </c>
      <c r="F332" s="38">
        <f t="shared" si="21"/>
        <v>7</v>
      </c>
      <c r="G332" s="29" t="str">
        <f t="shared" si="22"/>
        <v>Below Percentile</v>
      </c>
      <c r="H332" s="29">
        <f t="shared" si="23"/>
        <v>419</v>
      </c>
    </row>
    <row r="333" spans="1:8" x14ac:dyDescent="0.3">
      <c r="A333" s="31" t="s">
        <v>2037</v>
      </c>
      <c r="B333" s="33">
        <v>7.6</v>
      </c>
      <c r="D333" s="30" t="s">
        <v>3998</v>
      </c>
      <c r="E333" s="29">
        <f t="shared" si="20"/>
        <v>2</v>
      </c>
      <c r="F333" s="38">
        <f t="shared" si="21"/>
        <v>5.4</v>
      </c>
      <c r="G333" s="29" t="str">
        <f t="shared" si="22"/>
        <v>Below Percentile</v>
      </c>
      <c r="H333" s="29">
        <f t="shared" si="23"/>
        <v>1453</v>
      </c>
    </row>
    <row r="334" spans="1:8" x14ac:dyDescent="0.3">
      <c r="A334" s="31" t="s">
        <v>2042</v>
      </c>
      <c r="B334" s="33">
        <v>6.6</v>
      </c>
      <c r="D334" s="30" t="s">
        <v>4008</v>
      </c>
      <c r="E334" s="29">
        <f t="shared" si="20"/>
        <v>1</v>
      </c>
      <c r="F334" s="38">
        <f t="shared" si="21"/>
        <v>5.5</v>
      </c>
      <c r="G334" s="29" t="str">
        <f t="shared" si="22"/>
        <v>Below Percentile</v>
      </c>
      <c r="H334" s="29">
        <f t="shared" si="23"/>
        <v>1416</v>
      </c>
    </row>
    <row r="335" spans="1:8" x14ac:dyDescent="0.3">
      <c r="A335" s="31" t="s">
        <v>2048</v>
      </c>
      <c r="B335" s="33">
        <v>5.3</v>
      </c>
      <c r="D335" s="30" t="s">
        <v>4021</v>
      </c>
      <c r="E335" s="29">
        <f t="shared" si="20"/>
        <v>2</v>
      </c>
      <c r="F335" s="38">
        <f t="shared" si="21"/>
        <v>6.6</v>
      </c>
      <c r="G335" s="29" t="str">
        <f t="shared" si="22"/>
        <v>Below Percentile</v>
      </c>
      <c r="H335" s="29">
        <f t="shared" si="23"/>
        <v>735</v>
      </c>
    </row>
    <row r="336" spans="1:8" x14ac:dyDescent="0.3">
      <c r="A336" s="31" t="s">
        <v>2054</v>
      </c>
      <c r="B336" s="33">
        <v>6</v>
      </c>
      <c r="D336" s="30" t="s">
        <v>4027</v>
      </c>
      <c r="E336" s="29">
        <f t="shared" si="20"/>
        <v>2</v>
      </c>
      <c r="F336" s="38">
        <f t="shared" si="21"/>
        <v>5.95</v>
      </c>
      <c r="G336" s="29" t="str">
        <f t="shared" si="22"/>
        <v>Below Percentile</v>
      </c>
      <c r="H336" s="29">
        <f t="shared" si="23"/>
        <v>1211</v>
      </c>
    </row>
    <row r="337" spans="1:8" x14ac:dyDescent="0.3">
      <c r="A337" s="31" t="s">
        <v>604</v>
      </c>
      <c r="B337" s="33">
        <v>8</v>
      </c>
      <c r="D337" s="30" t="s">
        <v>4041</v>
      </c>
      <c r="E337" s="29">
        <f t="shared" si="20"/>
        <v>5</v>
      </c>
      <c r="F337" s="38">
        <f t="shared" si="21"/>
        <v>6.839999999999999</v>
      </c>
      <c r="G337" s="29" t="str">
        <f t="shared" si="22"/>
        <v>Below Percentile</v>
      </c>
      <c r="H337" s="29">
        <f t="shared" si="23"/>
        <v>584</v>
      </c>
    </row>
    <row r="338" spans="1:8" x14ac:dyDescent="0.3">
      <c r="A338" s="31" t="s">
        <v>2066</v>
      </c>
      <c r="B338" s="33">
        <v>5.6</v>
      </c>
      <c r="D338" s="30" t="s">
        <v>4053</v>
      </c>
      <c r="E338" s="29">
        <f t="shared" si="20"/>
        <v>3</v>
      </c>
      <c r="F338" s="38">
        <f t="shared" si="21"/>
        <v>6.7333333333333334</v>
      </c>
      <c r="G338" s="29" t="str">
        <f t="shared" si="22"/>
        <v>Below Percentile</v>
      </c>
      <c r="H338" s="29">
        <f t="shared" si="23"/>
        <v>655</v>
      </c>
    </row>
    <row r="339" spans="1:8" x14ac:dyDescent="0.3">
      <c r="A339" s="31" t="s">
        <v>1252</v>
      </c>
      <c r="B339" s="33">
        <v>5.9</v>
      </c>
      <c r="D339" s="30" t="s">
        <v>4066</v>
      </c>
      <c r="E339" s="29">
        <f t="shared" si="20"/>
        <v>3</v>
      </c>
      <c r="F339" s="38">
        <f t="shared" si="21"/>
        <v>6.166666666666667</v>
      </c>
      <c r="G339" s="29" t="str">
        <f t="shared" si="22"/>
        <v>Below Percentile</v>
      </c>
      <c r="H339" s="29">
        <f t="shared" si="23"/>
        <v>1072</v>
      </c>
    </row>
    <row r="340" spans="1:8" x14ac:dyDescent="0.3">
      <c r="A340" s="31" t="s">
        <v>163</v>
      </c>
      <c r="B340" s="33">
        <v>7.3</v>
      </c>
      <c r="D340" s="30" t="s">
        <v>4080</v>
      </c>
      <c r="E340" s="29">
        <f t="shared" si="20"/>
        <v>2</v>
      </c>
      <c r="F340" s="38">
        <f t="shared" si="21"/>
        <v>5</v>
      </c>
      <c r="G340" s="29" t="str">
        <f t="shared" si="22"/>
        <v>Below Percentile</v>
      </c>
      <c r="H340" s="29">
        <f t="shared" si="23"/>
        <v>1584</v>
      </c>
    </row>
    <row r="341" spans="1:8" x14ac:dyDescent="0.3">
      <c r="A341" s="31" t="s">
        <v>306</v>
      </c>
      <c r="B341" s="33">
        <v>7.9</v>
      </c>
      <c r="D341" s="30" t="s">
        <v>4099</v>
      </c>
      <c r="E341" s="29">
        <f t="shared" si="20"/>
        <v>6</v>
      </c>
      <c r="F341" s="38">
        <f t="shared" si="21"/>
        <v>5.5333333333333341</v>
      </c>
      <c r="G341" s="29" t="str">
        <f t="shared" si="22"/>
        <v>Below Percentile</v>
      </c>
      <c r="H341" s="29">
        <f t="shared" si="23"/>
        <v>1413</v>
      </c>
    </row>
    <row r="342" spans="1:8" x14ac:dyDescent="0.3">
      <c r="A342" s="31" t="s">
        <v>1739</v>
      </c>
      <c r="B342" s="33">
        <v>6.8</v>
      </c>
      <c r="D342" s="30" t="s">
        <v>4107</v>
      </c>
      <c r="E342" s="29">
        <f t="shared" si="20"/>
        <v>6</v>
      </c>
      <c r="F342" s="38">
        <f t="shared" si="21"/>
        <v>4.8166666666666664</v>
      </c>
      <c r="G342" s="29" t="str">
        <f t="shared" si="22"/>
        <v>Below Percentile</v>
      </c>
      <c r="H342" s="29">
        <f t="shared" si="23"/>
        <v>1609</v>
      </c>
    </row>
    <row r="343" spans="1:8" x14ac:dyDescent="0.3">
      <c r="A343" s="31" t="s">
        <v>260</v>
      </c>
      <c r="B343" s="33">
        <v>6.6</v>
      </c>
      <c r="D343" s="30" t="s">
        <v>4118</v>
      </c>
      <c r="E343" s="29">
        <f t="shared" si="20"/>
        <v>2</v>
      </c>
      <c r="F343" s="38">
        <f t="shared" si="21"/>
        <v>6.35</v>
      </c>
      <c r="G343" s="29" t="str">
        <f t="shared" si="22"/>
        <v>Below Percentile</v>
      </c>
      <c r="H343" s="29">
        <f t="shared" si="23"/>
        <v>948</v>
      </c>
    </row>
    <row r="344" spans="1:8" x14ac:dyDescent="0.3">
      <c r="A344" s="31" t="s">
        <v>435</v>
      </c>
      <c r="B344" s="33">
        <v>6.6</v>
      </c>
      <c r="D344" s="30" t="s">
        <v>4122</v>
      </c>
      <c r="E344" s="29">
        <f t="shared" si="20"/>
        <v>1</v>
      </c>
      <c r="F344" s="38">
        <f t="shared" si="21"/>
        <v>7</v>
      </c>
      <c r="G344" s="29" t="str">
        <f t="shared" si="22"/>
        <v>Below Percentile</v>
      </c>
      <c r="H344" s="29">
        <f t="shared" si="23"/>
        <v>419</v>
      </c>
    </row>
    <row r="345" spans="1:8" x14ac:dyDescent="0.3">
      <c r="A345" s="31" t="s">
        <v>2099</v>
      </c>
      <c r="B345" s="33">
        <v>7</v>
      </c>
      <c r="D345" s="30" t="s">
        <v>4134</v>
      </c>
      <c r="E345" s="29">
        <f t="shared" si="20"/>
        <v>3</v>
      </c>
      <c r="F345" s="38">
        <f t="shared" si="21"/>
        <v>6</v>
      </c>
      <c r="G345" s="29" t="str">
        <f t="shared" si="22"/>
        <v>Below Percentile</v>
      </c>
      <c r="H345" s="29">
        <f t="shared" si="23"/>
        <v>1166</v>
      </c>
    </row>
    <row r="346" spans="1:8" x14ac:dyDescent="0.3">
      <c r="A346" s="31" t="s">
        <v>1278</v>
      </c>
      <c r="B346" s="33">
        <v>7</v>
      </c>
      <c r="D346" s="30" t="s">
        <v>4139</v>
      </c>
      <c r="E346" s="29">
        <f t="shared" si="20"/>
        <v>1</v>
      </c>
      <c r="F346" s="38">
        <f t="shared" si="21"/>
        <v>6.1</v>
      </c>
      <c r="G346" s="29" t="str">
        <f t="shared" si="22"/>
        <v>Below Percentile</v>
      </c>
      <c r="H346" s="29">
        <f t="shared" si="23"/>
        <v>1088</v>
      </c>
    </row>
    <row r="347" spans="1:8" x14ac:dyDescent="0.3">
      <c r="A347" s="31" t="s">
        <v>2112</v>
      </c>
      <c r="B347" s="33">
        <v>7.3</v>
      </c>
      <c r="D347" s="30" t="s">
        <v>4149</v>
      </c>
      <c r="E347" s="29">
        <f t="shared" si="20"/>
        <v>1</v>
      </c>
      <c r="F347" s="38">
        <f t="shared" si="21"/>
        <v>5.3</v>
      </c>
      <c r="G347" s="29" t="str">
        <f t="shared" si="22"/>
        <v>Below Percentile</v>
      </c>
      <c r="H347" s="29">
        <f t="shared" si="23"/>
        <v>1489</v>
      </c>
    </row>
    <row r="348" spans="1:8" x14ac:dyDescent="0.3">
      <c r="A348" s="31" t="s">
        <v>327</v>
      </c>
      <c r="B348" s="33">
        <v>5.5</v>
      </c>
      <c r="D348" s="30" t="s">
        <v>4154</v>
      </c>
      <c r="E348" s="29">
        <f t="shared" si="20"/>
        <v>1</v>
      </c>
      <c r="F348" s="38">
        <f t="shared" si="21"/>
        <v>5.4</v>
      </c>
      <c r="G348" s="29" t="str">
        <f t="shared" si="22"/>
        <v>Below Percentile</v>
      </c>
      <c r="H348" s="29">
        <f t="shared" si="23"/>
        <v>1453</v>
      </c>
    </row>
    <row r="349" spans="1:8" x14ac:dyDescent="0.3">
      <c r="A349" s="31" t="s">
        <v>487</v>
      </c>
      <c r="B349" s="33">
        <v>8.5</v>
      </c>
      <c r="D349" s="30" t="s">
        <v>4166</v>
      </c>
      <c r="E349" s="29">
        <f t="shared" si="20"/>
        <v>7</v>
      </c>
      <c r="F349" s="38">
        <f t="shared" si="21"/>
        <v>7.1714285714285708</v>
      </c>
      <c r="G349" s="29" t="str">
        <f t="shared" si="22"/>
        <v>Below Percentile</v>
      </c>
      <c r="H349" s="29">
        <f t="shared" si="23"/>
        <v>331</v>
      </c>
    </row>
    <row r="350" spans="1:8" x14ac:dyDescent="0.3">
      <c r="A350" s="31" t="s">
        <v>2129</v>
      </c>
      <c r="B350" s="33">
        <v>7.5</v>
      </c>
      <c r="D350" s="30" t="s">
        <v>4171</v>
      </c>
      <c r="E350" s="29">
        <f t="shared" si="20"/>
        <v>1</v>
      </c>
      <c r="F350" s="38">
        <f t="shared" si="21"/>
        <v>5.9</v>
      </c>
      <c r="G350" s="29" t="str">
        <f t="shared" si="22"/>
        <v>Below Percentile</v>
      </c>
      <c r="H350" s="29">
        <f t="shared" si="23"/>
        <v>1226</v>
      </c>
    </row>
    <row r="351" spans="1:8" x14ac:dyDescent="0.3">
      <c r="A351" s="31" t="s">
        <v>2112</v>
      </c>
      <c r="B351" s="33">
        <v>7</v>
      </c>
      <c r="D351" s="30" t="s">
        <v>4176</v>
      </c>
      <c r="E351" s="29">
        <f t="shared" si="20"/>
        <v>5</v>
      </c>
      <c r="F351" s="38">
        <f t="shared" si="21"/>
        <v>7.3400000000000007</v>
      </c>
      <c r="G351" s="29" t="str">
        <f t="shared" si="22"/>
        <v>Below Percentile</v>
      </c>
      <c r="H351" s="29">
        <f t="shared" si="23"/>
        <v>225</v>
      </c>
    </row>
    <row r="352" spans="1:8" x14ac:dyDescent="0.3">
      <c r="A352" s="31" t="s">
        <v>685</v>
      </c>
      <c r="B352" s="33">
        <v>7.8</v>
      </c>
      <c r="D352" s="30" t="s">
        <v>4188</v>
      </c>
      <c r="E352" s="29">
        <f t="shared" si="20"/>
        <v>1</v>
      </c>
      <c r="F352" s="38">
        <f t="shared" si="21"/>
        <v>6.8</v>
      </c>
      <c r="G352" s="29" t="str">
        <f t="shared" si="22"/>
        <v>Below Percentile</v>
      </c>
      <c r="H352" s="29">
        <f t="shared" si="23"/>
        <v>591</v>
      </c>
    </row>
    <row r="353" spans="1:8" x14ac:dyDescent="0.3">
      <c r="A353" s="31" t="s">
        <v>1311</v>
      </c>
      <c r="B353" s="33">
        <v>7.6</v>
      </c>
      <c r="D353" s="30" t="s">
        <v>4194</v>
      </c>
      <c r="E353" s="29">
        <f t="shared" si="20"/>
        <v>1</v>
      </c>
      <c r="F353" s="38">
        <f t="shared" si="21"/>
        <v>6.1</v>
      </c>
      <c r="G353" s="29" t="str">
        <f t="shared" si="22"/>
        <v>Below Percentile</v>
      </c>
      <c r="H353" s="29">
        <f t="shared" si="23"/>
        <v>1088</v>
      </c>
    </row>
    <row r="354" spans="1:8" x14ac:dyDescent="0.3">
      <c r="A354" s="31" t="s">
        <v>1294</v>
      </c>
      <c r="B354" s="33">
        <v>7.6</v>
      </c>
      <c r="D354" s="30" t="s">
        <v>4203</v>
      </c>
      <c r="E354" s="29">
        <f t="shared" si="20"/>
        <v>3</v>
      </c>
      <c r="F354" s="38">
        <f t="shared" si="21"/>
        <v>5.6333333333333329</v>
      </c>
      <c r="G354" s="29" t="str">
        <f t="shared" si="22"/>
        <v>Below Percentile</v>
      </c>
      <c r="H354" s="29">
        <f t="shared" si="23"/>
        <v>1362</v>
      </c>
    </row>
    <row r="355" spans="1:8" x14ac:dyDescent="0.3">
      <c r="A355" s="31" t="s">
        <v>1769</v>
      </c>
      <c r="B355" s="33">
        <v>6.8</v>
      </c>
      <c r="D355" s="30" t="s">
        <v>4212</v>
      </c>
      <c r="E355" s="29">
        <f t="shared" si="20"/>
        <v>3</v>
      </c>
      <c r="F355" s="38">
        <f t="shared" si="21"/>
        <v>6.833333333333333</v>
      </c>
      <c r="G355" s="29" t="str">
        <f t="shared" si="22"/>
        <v>Below Percentile</v>
      </c>
      <c r="H355" s="29">
        <f t="shared" si="23"/>
        <v>585</v>
      </c>
    </row>
    <row r="356" spans="1:8" x14ac:dyDescent="0.3">
      <c r="A356" s="31" t="s">
        <v>2166</v>
      </c>
      <c r="B356" s="33">
        <v>5</v>
      </c>
      <c r="D356" s="30" t="s">
        <v>4218</v>
      </c>
      <c r="E356" s="29">
        <f t="shared" si="20"/>
        <v>8</v>
      </c>
      <c r="F356" s="38">
        <f t="shared" si="21"/>
        <v>6.55</v>
      </c>
      <c r="G356" s="29" t="str">
        <f t="shared" si="22"/>
        <v>Below Percentile</v>
      </c>
      <c r="H356" s="29">
        <f t="shared" si="23"/>
        <v>795</v>
      </c>
    </row>
    <row r="357" spans="1:8" x14ac:dyDescent="0.3">
      <c r="A357" s="31" t="s">
        <v>118</v>
      </c>
      <c r="B357" s="33">
        <v>7.1</v>
      </c>
      <c r="D357" s="30" t="s">
        <v>4239</v>
      </c>
      <c r="E357" s="29">
        <f t="shared" si="20"/>
        <v>8</v>
      </c>
      <c r="F357" s="38">
        <f t="shared" si="21"/>
        <v>5.6625000000000005</v>
      </c>
      <c r="G357" s="29" t="str">
        <f t="shared" si="22"/>
        <v>Below Percentile</v>
      </c>
      <c r="H357" s="29">
        <f t="shared" si="23"/>
        <v>1355</v>
      </c>
    </row>
    <row r="358" spans="1:8" x14ac:dyDescent="0.3">
      <c r="A358" s="31" t="s">
        <v>2178</v>
      </c>
      <c r="B358" s="33">
        <v>5.5</v>
      </c>
      <c r="D358" s="30" t="s">
        <v>4252</v>
      </c>
      <c r="E358" s="29">
        <f t="shared" si="20"/>
        <v>1</v>
      </c>
      <c r="F358" s="38">
        <f t="shared" si="21"/>
        <v>6.1</v>
      </c>
      <c r="G358" s="29" t="str">
        <f t="shared" si="22"/>
        <v>Below Percentile</v>
      </c>
      <c r="H358" s="29">
        <f t="shared" si="23"/>
        <v>1088</v>
      </c>
    </row>
    <row r="359" spans="1:8" x14ac:dyDescent="0.3">
      <c r="A359" s="31" t="s">
        <v>1252</v>
      </c>
      <c r="B359" s="33">
        <v>5.6</v>
      </c>
      <c r="D359" s="30" t="s">
        <v>4256</v>
      </c>
      <c r="E359" s="29">
        <f t="shared" si="20"/>
        <v>2</v>
      </c>
      <c r="F359" s="38">
        <f t="shared" si="21"/>
        <v>6.4</v>
      </c>
      <c r="G359" s="29" t="str">
        <f t="shared" si="22"/>
        <v>Below Percentile</v>
      </c>
      <c r="H359" s="29">
        <f t="shared" si="23"/>
        <v>896</v>
      </c>
    </row>
    <row r="360" spans="1:8" x14ac:dyDescent="0.3">
      <c r="A360" s="31" t="s">
        <v>389</v>
      </c>
      <c r="B360" s="33">
        <v>7.1</v>
      </c>
      <c r="D360" s="30" t="s">
        <v>4260</v>
      </c>
      <c r="E360" s="29">
        <f t="shared" si="20"/>
        <v>4</v>
      </c>
      <c r="F360" s="38">
        <f t="shared" si="21"/>
        <v>7.3999999999999995</v>
      </c>
      <c r="G360" s="29" t="str">
        <f t="shared" si="22"/>
        <v>Below Percentile</v>
      </c>
      <c r="H360" s="29">
        <f t="shared" si="23"/>
        <v>219</v>
      </c>
    </row>
    <row r="361" spans="1:8" x14ac:dyDescent="0.3">
      <c r="A361" s="31" t="s">
        <v>946</v>
      </c>
      <c r="B361" s="33">
        <v>4.9000000000000004</v>
      </c>
      <c r="D361" s="30" t="s">
        <v>4291</v>
      </c>
      <c r="E361" s="29">
        <f t="shared" si="20"/>
        <v>4</v>
      </c>
      <c r="F361" s="38">
        <f t="shared" si="21"/>
        <v>6.15</v>
      </c>
      <c r="G361" s="29" t="str">
        <f t="shared" si="22"/>
        <v>Below Percentile</v>
      </c>
      <c r="H361" s="29">
        <f t="shared" si="23"/>
        <v>1076</v>
      </c>
    </row>
    <row r="362" spans="1:8" x14ac:dyDescent="0.3">
      <c r="A362" s="31" t="s">
        <v>435</v>
      </c>
      <c r="B362" s="33">
        <v>7.4</v>
      </c>
      <c r="D362" s="30" t="s">
        <v>4317</v>
      </c>
      <c r="E362" s="29">
        <f t="shared" si="20"/>
        <v>2</v>
      </c>
      <c r="F362" s="38">
        <f t="shared" si="21"/>
        <v>5.45</v>
      </c>
      <c r="G362" s="29" t="str">
        <f t="shared" si="22"/>
        <v>Below Percentile</v>
      </c>
      <c r="H362" s="29">
        <f t="shared" si="23"/>
        <v>1444</v>
      </c>
    </row>
    <row r="363" spans="1:8" x14ac:dyDescent="0.3">
      <c r="A363" s="31" t="s">
        <v>1304</v>
      </c>
      <c r="B363" s="33">
        <v>5.7</v>
      </c>
      <c r="D363" s="30" t="s">
        <v>4325</v>
      </c>
      <c r="E363" s="29">
        <f t="shared" si="20"/>
        <v>1</v>
      </c>
      <c r="F363" s="38">
        <f t="shared" si="21"/>
        <v>6.7</v>
      </c>
      <c r="G363" s="29" t="str">
        <f t="shared" si="22"/>
        <v>Below Percentile</v>
      </c>
      <c r="H363" s="29">
        <f t="shared" si="23"/>
        <v>662</v>
      </c>
    </row>
    <row r="364" spans="1:8" x14ac:dyDescent="0.3">
      <c r="A364" s="31" t="s">
        <v>2213</v>
      </c>
      <c r="B364" s="33">
        <v>6.4</v>
      </c>
      <c r="D364" s="30" t="s">
        <v>4345</v>
      </c>
      <c r="E364" s="29">
        <f t="shared" si="20"/>
        <v>1</v>
      </c>
      <c r="F364" s="38">
        <f t="shared" si="21"/>
        <v>6.6</v>
      </c>
      <c r="G364" s="29" t="str">
        <f t="shared" si="22"/>
        <v>Below Percentile</v>
      </c>
      <c r="H364" s="29">
        <f t="shared" si="23"/>
        <v>735</v>
      </c>
    </row>
    <row r="365" spans="1:8" x14ac:dyDescent="0.3">
      <c r="A365" s="31" t="s">
        <v>2222</v>
      </c>
      <c r="B365" s="33">
        <v>5.9</v>
      </c>
      <c r="D365" s="30" t="s">
        <v>4351</v>
      </c>
      <c r="E365" s="29">
        <f t="shared" si="20"/>
        <v>5</v>
      </c>
      <c r="F365" s="38">
        <f t="shared" si="21"/>
        <v>6.6</v>
      </c>
      <c r="G365" s="29" t="str">
        <f t="shared" si="22"/>
        <v>Below Percentile</v>
      </c>
      <c r="H365" s="29">
        <f t="shared" si="23"/>
        <v>735</v>
      </c>
    </row>
    <row r="366" spans="1:8" x14ac:dyDescent="0.3">
      <c r="A366" s="31" t="s">
        <v>1605</v>
      </c>
      <c r="B366" s="33">
        <v>5.5</v>
      </c>
      <c r="D366" s="30" t="s">
        <v>4356</v>
      </c>
      <c r="E366" s="29">
        <f t="shared" si="20"/>
        <v>3</v>
      </c>
      <c r="F366" s="38">
        <f t="shared" si="21"/>
        <v>5.5333333333333341</v>
      </c>
      <c r="G366" s="29" t="str">
        <f t="shared" si="22"/>
        <v>Below Percentile</v>
      </c>
      <c r="H366" s="29">
        <f t="shared" si="23"/>
        <v>1413</v>
      </c>
    </row>
    <row r="367" spans="1:8" x14ac:dyDescent="0.3">
      <c r="A367" s="31" t="s">
        <v>1071</v>
      </c>
      <c r="B367" s="33">
        <v>6.9</v>
      </c>
      <c r="D367" s="30" t="s">
        <v>4363</v>
      </c>
      <c r="E367" s="29">
        <f t="shared" si="20"/>
        <v>1</v>
      </c>
      <c r="F367" s="38">
        <f t="shared" si="21"/>
        <v>6.2</v>
      </c>
      <c r="G367" s="29" t="str">
        <f t="shared" si="22"/>
        <v>Below Percentile</v>
      </c>
      <c r="H367" s="29">
        <f t="shared" si="23"/>
        <v>1025</v>
      </c>
    </row>
    <row r="368" spans="1:8" x14ac:dyDescent="0.3">
      <c r="A368" s="31" t="s">
        <v>1198</v>
      </c>
      <c r="B368" s="33">
        <v>6.2</v>
      </c>
      <c r="D368" s="30" t="s">
        <v>4370</v>
      </c>
      <c r="E368" s="29">
        <f t="shared" si="20"/>
        <v>2</v>
      </c>
      <c r="F368" s="38">
        <f t="shared" si="21"/>
        <v>5.5</v>
      </c>
      <c r="G368" s="29" t="str">
        <f t="shared" si="22"/>
        <v>Below Percentile</v>
      </c>
      <c r="H368" s="29">
        <f t="shared" si="23"/>
        <v>1416</v>
      </c>
    </row>
    <row r="369" spans="1:8" x14ac:dyDescent="0.3">
      <c r="A369" s="31" t="s">
        <v>1739</v>
      </c>
      <c r="B369" s="33">
        <v>7</v>
      </c>
      <c r="D369" s="30" t="s">
        <v>4382</v>
      </c>
      <c r="E369" s="29">
        <f t="shared" si="20"/>
        <v>3</v>
      </c>
      <c r="F369" s="38">
        <f t="shared" si="21"/>
        <v>6.5666666666666664</v>
      </c>
      <c r="G369" s="29" t="str">
        <f t="shared" si="22"/>
        <v>Below Percentile</v>
      </c>
      <c r="H369" s="29">
        <f t="shared" si="23"/>
        <v>788</v>
      </c>
    </row>
    <row r="370" spans="1:8" x14ac:dyDescent="0.3">
      <c r="A370" s="31" t="s">
        <v>2246</v>
      </c>
      <c r="B370" s="33">
        <v>5.6</v>
      </c>
      <c r="D370" s="30" t="s">
        <v>4392</v>
      </c>
      <c r="E370" s="29">
        <f t="shared" si="20"/>
        <v>4</v>
      </c>
      <c r="F370" s="38">
        <f t="shared" si="21"/>
        <v>6.55</v>
      </c>
      <c r="G370" s="29" t="str">
        <f t="shared" si="22"/>
        <v>Below Percentile</v>
      </c>
      <c r="H370" s="29">
        <f t="shared" si="23"/>
        <v>795</v>
      </c>
    </row>
    <row r="371" spans="1:8" x14ac:dyDescent="0.3">
      <c r="A371" s="31" t="s">
        <v>1278</v>
      </c>
      <c r="B371" s="33">
        <v>7</v>
      </c>
      <c r="D371" s="30" t="s">
        <v>4401</v>
      </c>
      <c r="E371" s="29">
        <f t="shared" si="20"/>
        <v>5</v>
      </c>
      <c r="F371" s="38">
        <f t="shared" si="21"/>
        <v>6.4599999999999991</v>
      </c>
      <c r="G371" s="29" t="str">
        <f t="shared" si="22"/>
        <v>Below Percentile</v>
      </c>
      <c r="H371" s="29">
        <f t="shared" si="23"/>
        <v>875</v>
      </c>
    </row>
    <row r="372" spans="1:8" x14ac:dyDescent="0.3">
      <c r="A372" s="31" t="s">
        <v>1252</v>
      </c>
      <c r="B372" s="33">
        <v>6.8</v>
      </c>
      <c r="D372" s="30" t="s">
        <v>4408</v>
      </c>
      <c r="E372" s="29">
        <f t="shared" si="20"/>
        <v>3</v>
      </c>
      <c r="F372" s="38">
        <f t="shared" si="21"/>
        <v>3</v>
      </c>
      <c r="G372" s="29" t="str">
        <f t="shared" si="22"/>
        <v>Below Percentile</v>
      </c>
      <c r="H372" s="29">
        <f t="shared" si="23"/>
        <v>1738</v>
      </c>
    </row>
    <row r="373" spans="1:8" x14ac:dyDescent="0.3">
      <c r="A373" s="31" t="s">
        <v>2260</v>
      </c>
      <c r="B373" s="33">
        <v>5.4</v>
      </c>
      <c r="D373" s="30" t="s">
        <v>4423</v>
      </c>
      <c r="E373" s="29">
        <f t="shared" si="20"/>
        <v>4</v>
      </c>
      <c r="F373" s="38">
        <f t="shared" si="21"/>
        <v>6.8000000000000007</v>
      </c>
      <c r="G373" s="29" t="str">
        <f t="shared" si="22"/>
        <v>Below Percentile</v>
      </c>
      <c r="H373" s="29">
        <f t="shared" si="23"/>
        <v>590</v>
      </c>
    </row>
    <row r="374" spans="1:8" x14ac:dyDescent="0.3">
      <c r="A374" s="31" t="s">
        <v>2266</v>
      </c>
      <c r="B374" s="33">
        <v>6.1</v>
      </c>
      <c r="D374" s="30" t="s">
        <v>4430</v>
      </c>
      <c r="E374" s="29">
        <f t="shared" si="20"/>
        <v>1</v>
      </c>
      <c r="F374" s="38">
        <f t="shared" si="21"/>
        <v>8.1</v>
      </c>
      <c r="G374" s="29" t="str">
        <f t="shared" si="22"/>
        <v>Top Director</v>
      </c>
      <c r="H374" s="29">
        <f t="shared" si="23"/>
        <v>26</v>
      </c>
    </row>
    <row r="375" spans="1:8" x14ac:dyDescent="0.3">
      <c r="A375" s="31" t="s">
        <v>2271</v>
      </c>
      <c r="B375" s="33">
        <v>6.7</v>
      </c>
      <c r="D375" s="30" t="s">
        <v>4437</v>
      </c>
      <c r="E375" s="29">
        <f t="shared" si="20"/>
        <v>7</v>
      </c>
      <c r="F375" s="38">
        <f t="shared" si="21"/>
        <v>6.1285714285714281</v>
      </c>
      <c r="G375" s="29" t="str">
        <f t="shared" si="22"/>
        <v>Below Percentile</v>
      </c>
      <c r="H375" s="29">
        <f t="shared" si="23"/>
        <v>1082</v>
      </c>
    </row>
    <row r="376" spans="1:8" x14ac:dyDescent="0.3">
      <c r="A376" s="31" t="s">
        <v>2277</v>
      </c>
      <c r="B376" s="33">
        <v>6.9</v>
      </c>
      <c r="D376" s="30" t="s">
        <v>4471</v>
      </c>
      <c r="E376" s="29">
        <f t="shared" si="20"/>
        <v>1</v>
      </c>
      <c r="F376" s="38">
        <f t="shared" si="21"/>
        <v>5.7</v>
      </c>
      <c r="G376" s="29" t="str">
        <f t="shared" si="22"/>
        <v>Below Percentile</v>
      </c>
      <c r="H376" s="29">
        <f t="shared" si="23"/>
        <v>1323</v>
      </c>
    </row>
    <row r="377" spans="1:8" x14ac:dyDescent="0.3">
      <c r="A377" s="31" t="s">
        <v>850</v>
      </c>
      <c r="B377" s="33">
        <v>8</v>
      </c>
      <c r="D377" s="30" t="s">
        <v>4503</v>
      </c>
      <c r="E377" s="29">
        <f t="shared" si="20"/>
        <v>1</v>
      </c>
      <c r="F377" s="38">
        <f t="shared" si="21"/>
        <v>5.9</v>
      </c>
      <c r="G377" s="29" t="str">
        <f t="shared" si="22"/>
        <v>Below Percentile</v>
      </c>
      <c r="H377" s="29">
        <f t="shared" si="23"/>
        <v>1226</v>
      </c>
    </row>
    <row r="378" spans="1:8" x14ac:dyDescent="0.3">
      <c r="A378" s="31" t="s">
        <v>2289</v>
      </c>
      <c r="B378" s="33">
        <v>4.4000000000000004</v>
      </c>
      <c r="D378" s="30" t="s">
        <v>4516</v>
      </c>
      <c r="E378" s="29">
        <f t="shared" si="20"/>
        <v>4</v>
      </c>
      <c r="F378" s="38">
        <f t="shared" si="21"/>
        <v>6.125</v>
      </c>
      <c r="G378" s="29" t="str">
        <f t="shared" si="22"/>
        <v>Below Percentile</v>
      </c>
      <c r="H378" s="29">
        <f t="shared" si="23"/>
        <v>1083</v>
      </c>
    </row>
    <row r="379" spans="1:8" x14ac:dyDescent="0.3">
      <c r="A379" s="31" t="s">
        <v>2296</v>
      </c>
      <c r="B379" s="33">
        <v>7.3</v>
      </c>
      <c r="D379" s="30" t="s">
        <v>4531</v>
      </c>
      <c r="E379" s="29">
        <f t="shared" si="20"/>
        <v>5</v>
      </c>
      <c r="F379" s="38">
        <f t="shared" si="21"/>
        <v>5.5600000000000005</v>
      </c>
      <c r="G379" s="29" t="str">
        <f t="shared" si="22"/>
        <v>Below Percentile</v>
      </c>
      <c r="H379" s="29">
        <f t="shared" si="23"/>
        <v>1409</v>
      </c>
    </row>
    <row r="380" spans="1:8" x14ac:dyDescent="0.3">
      <c r="A380" s="31" t="s">
        <v>1605</v>
      </c>
      <c r="B380" s="33">
        <v>6.3</v>
      </c>
      <c r="D380" s="30" t="s">
        <v>4537</v>
      </c>
      <c r="E380" s="29">
        <f t="shared" si="20"/>
        <v>5</v>
      </c>
      <c r="F380" s="38">
        <f t="shared" si="21"/>
        <v>6.7799999999999994</v>
      </c>
      <c r="G380" s="29" t="str">
        <f t="shared" si="22"/>
        <v>Below Percentile</v>
      </c>
      <c r="H380" s="29">
        <f t="shared" si="23"/>
        <v>636</v>
      </c>
    </row>
    <row r="381" spans="1:8" x14ac:dyDescent="0.3">
      <c r="A381" s="31" t="s">
        <v>435</v>
      </c>
      <c r="B381" s="33">
        <v>7.7</v>
      </c>
      <c r="D381" s="30" t="s">
        <v>4554</v>
      </c>
      <c r="E381" s="29">
        <f t="shared" si="20"/>
        <v>2</v>
      </c>
      <c r="F381" s="38">
        <f t="shared" si="21"/>
        <v>5.95</v>
      </c>
      <c r="G381" s="29" t="str">
        <f t="shared" si="22"/>
        <v>Below Percentile</v>
      </c>
      <c r="H381" s="29">
        <f t="shared" si="23"/>
        <v>1211</v>
      </c>
    </row>
    <row r="382" spans="1:8" x14ac:dyDescent="0.3">
      <c r="A382" s="31" t="s">
        <v>845</v>
      </c>
      <c r="B382" s="33">
        <v>6.5</v>
      </c>
      <c r="D382" s="30" t="s">
        <v>4574</v>
      </c>
      <c r="E382" s="29">
        <f t="shared" si="20"/>
        <v>1</v>
      </c>
      <c r="F382" s="38">
        <f t="shared" si="21"/>
        <v>6.6</v>
      </c>
      <c r="G382" s="29" t="str">
        <f t="shared" si="22"/>
        <v>Below Percentile</v>
      </c>
      <c r="H382" s="29">
        <f t="shared" si="23"/>
        <v>735</v>
      </c>
    </row>
    <row r="383" spans="1:8" x14ac:dyDescent="0.3">
      <c r="A383" s="31" t="s">
        <v>1155</v>
      </c>
      <c r="B383" s="33">
        <v>7.8</v>
      </c>
      <c r="D383" s="30" t="s">
        <v>4591</v>
      </c>
      <c r="E383" s="29">
        <f t="shared" si="20"/>
        <v>4</v>
      </c>
      <c r="F383" s="38">
        <f t="shared" si="21"/>
        <v>5.4499999999999993</v>
      </c>
      <c r="G383" s="29" t="str">
        <f t="shared" si="22"/>
        <v>Below Percentile</v>
      </c>
      <c r="H383" s="29">
        <f t="shared" si="23"/>
        <v>1451</v>
      </c>
    </row>
    <row r="384" spans="1:8" x14ac:dyDescent="0.3">
      <c r="A384" s="31" t="s">
        <v>710</v>
      </c>
      <c r="B384" s="33">
        <v>6.4</v>
      </c>
      <c r="D384" s="30" t="s">
        <v>4597</v>
      </c>
      <c r="E384" s="29">
        <f t="shared" si="20"/>
        <v>3</v>
      </c>
      <c r="F384" s="38">
        <f t="shared" si="21"/>
        <v>6.0333333333333323</v>
      </c>
      <c r="G384" s="29" t="str">
        <f t="shared" si="22"/>
        <v>Below Percentile</v>
      </c>
      <c r="H384" s="29">
        <f t="shared" si="23"/>
        <v>1162</v>
      </c>
    </row>
    <row r="385" spans="1:8" x14ac:dyDescent="0.3">
      <c r="A385" s="31" t="s">
        <v>1526</v>
      </c>
      <c r="B385" s="33">
        <v>7.8</v>
      </c>
      <c r="D385" s="30" t="s">
        <v>4619</v>
      </c>
      <c r="E385" s="29">
        <f t="shared" si="20"/>
        <v>5</v>
      </c>
      <c r="F385" s="38">
        <f t="shared" si="21"/>
        <v>6.0200000000000005</v>
      </c>
      <c r="G385" s="29" t="str">
        <f t="shared" si="22"/>
        <v>Below Percentile</v>
      </c>
      <c r="H385" s="29">
        <f t="shared" si="23"/>
        <v>1164</v>
      </c>
    </row>
    <row r="386" spans="1:8" x14ac:dyDescent="0.3">
      <c r="A386" s="31" t="s">
        <v>2331</v>
      </c>
      <c r="B386" s="33">
        <v>5.8</v>
      </c>
      <c r="D386" s="30" t="s">
        <v>4628</v>
      </c>
      <c r="E386" s="29">
        <f t="shared" ref="E386:E449" si="24">COUNTIF(A$2:A$3786,"*"&amp;D386&amp;"*")</f>
        <v>4</v>
      </c>
      <c r="F386" s="38">
        <f t="shared" ref="F386:F449" si="25">AVERAGEIF(A$2:A$3786,D386,B$2:B$3786)</f>
        <v>6.9749999999999996</v>
      </c>
      <c r="G386" s="29" t="str">
        <f t="shared" si="22"/>
        <v>Below Percentile</v>
      </c>
      <c r="H386" s="29">
        <f t="shared" si="23"/>
        <v>491</v>
      </c>
    </row>
    <row r="387" spans="1:8" x14ac:dyDescent="0.3">
      <c r="A387" s="31" t="s">
        <v>2335</v>
      </c>
      <c r="B387" s="33">
        <v>7.1</v>
      </c>
      <c r="D387" s="30" t="s">
        <v>4673</v>
      </c>
      <c r="E387" s="29">
        <f t="shared" si="24"/>
        <v>3</v>
      </c>
      <c r="F387" s="38">
        <f t="shared" si="25"/>
        <v>5.4666666666666659</v>
      </c>
      <c r="G387" s="29" t="str">
        <f t="shared" ref="G387:G450" si="26">IF(F387&gt;=7.5,"Top Director","Below Percentile")</f>
        <v>Below Percentile</v>
      </c>
      <c r="H387" s="29">
        <f t="shared" ref="H387:H450" si="27">RANK(F387,F$2:F$1752,0)</f>
        <v>1443</v>
      </c>
    </row>
    <row r="388" spans="1:8" x14ac:dyDescent="0.3">
      <c r="A388" s="31" t="s">
        <v>2339</v>
      </c>
      <c r="B388" s="33">
        <v>7.1</v>
      </c>
      <c r="D388" s="30" t="s">
        <v>4693</v>
      </c>
      <c r="E388" s="29">
        <f t="shared" si="24"/>
        <v>2</v>
      </c>
      <c r="F388" s="38">
        <f t="shared" si="25"/>
        <v>5.3000000000000007</v>
      </c>
      <c r="G388" s="29" t="str">
        <f t="shared" si="26"/>
        <v>Below Percentile</v>
      </c>
      <c r="H388" s="29">
        <f t="shared" si="27"/>
        <v>1487</v>
      </c>
    </row>
    <row r="389" spans="1:8" x14ac:dyDescent="0.3">
      <c r="A389" s="31" t="s">
        <v>2354</v>
      </c>
      <c r="B389" s="33">
        <v>6.8</v>
      </c>
      <c r="D389" s="30" t="s">
        <v>4704</v>
      </c>
      <c r="E389" s="29">
        <f t="shared" si="24"/>
        <v>3</v>
      </c>
      <c r="F389" s="38">
        <f t="shared" si="25"/>
        <v>7.0333333333333341</v>
      </c>
      <c r="G389" s="29" t="str">
        <f t="shared" si="26"/>
        <v>Below Percentile</v>
      </c>
      <c r="H389" s="29">
        <f t="shared" si="27"/>
        <v>412</v>
      </c>
    </row>
    <row r="390" spans="1:8" x14ac:dyDescent="0.3">
      <c r="A390" s="31" t="s">
        <v>2339</v>
      </c>
      <c r="B390" s="33">
        <v>4.8</v>
      </c>
      <c r="D390" s="30" t="s">
        <v>4712</v>
      </c>
      <c r="E390" s="29">
        <f t="shared" si="24"/>
        <v>3</v>
      </c>
      <c r="F390" s="38">
        <f t="shared" si="25"/>
        <v>5.8</v>
      </c>
      <c r="G390" s="29" t="str">
        <f t="shared" si="26"/>
        <v>Below Percentile</v>
      </c>
      <c r="H390" s="29">
        <f t="shared" si="27"/>
        <v>1286</v>
      </c>
    </row>
    <row r="391" spans="1:8" x14ac:dyDescent="0.3">
      <c r="A391" s="31" t="s">
        <v>260</v>
      </c>
      <c r="B391" s="33">
        <v>6.2</v>
      </c>
      <c r="D391" s="30" t="s">
        <v>4722</v>
      </c>
      <c r="E391" s="29">
        <f t="shared" si="24"/>
        <v>1</v>
      </c>
      <c r="F391" s="38">
        <f t="shared" si="25"/>
        <v>7.2</v>
      </c>
      <c r="G391" s="29" t="str">
        <f t="shared" si="26"/>
        <v>Below Percentile</v>
      </c>
      <c r="H391" s="29">
        <f t="shared" si="27"/>
        <v>279</v>
      </c>
    </row>
    <row r="392" spans="1:8" x14ac:dyDescent="0.3">
      <c r="A392" s="31" t="s">
        <v>2367</v>
      </c>
      <c r="B392" s="33">
        <v>6.9</v>
      </c>
      <c r="D392" s="30" t="s">
        <v>4728</v>
      </c>
      <c r="E392" s="29">
        <f t="shared" si="24"/>
        <v>1</v>
      </c>
      <c r="F392" s="38">
        <f t="shared" si="25"/>
        <v>5.7</v>
      </c>
      <c r="G392" s="29" t="str">
        <f t="shared" si="26"/>
        <v>Below Percentile</v>
      </c>
      <c r="H392" s="29">
        <f t="shared" si="27"/>
        <v>1323</v>
      </c>
    </row>
    <row r="393" spans="1:8" x14ac:dyDescent="0.3">
      <c r="A393" s="31" t="s">
        <v>1739</v>
      </c>
      <c r="B393" s="33">
        <v>7.3</v>
      </c>
      <c r="D393" s="30" t="s">
        <v>4733</v>
      </c>
      <c r="E393" s="29">
        <f t="shared" si="24"/>
        <v>4</v>
      </c>
      <c r="F393" s="38">
        <f t="shared" si="25"/>
        <v>6.45</v>
      </c>
      <c r="G393" s="29" t="str">
        <f t="shared" si="26"/>
        <v>Below Percentile</v>
      </c>
      <c r="H393" s="29">
        <f t="shared" si="27"/>
        <v>878</v>
      </c>
    </row>
    <row r="394" spans="1:8" x14ac:dyDescent="0.3">
      <c r="A394" s="31" t="s">
        <v>2367</v>
      </c>
      <c r="B394" s="33">
        <v>6.6</v>
      </c>
      <c r="D394" s="30" t="s">
        <v>4748</v>
      </c>
      <c r="E394" s="29">
        <f t="shared" si="24"/>
        <v>1</v>
      </c>
      <c r="F394" s="38">
        <f t="shared" si="25"/>
        <v>5.8</v>
      </c>
      <c r="G394" s="29" t="str">
        <f t="shared" si="26"/>
        <v>Below Percentile</v>
      </c>
      <c r="H394" s="29">
        <f t="shared" si="27"/>
        <v>1286</v>
      </c>
    </row>
    <row r="395" spans="1:8" x14ac:dyDescent="0.3">
      <c r="A395" s="31" t="s">
        <v>1526</v>
      </c>
      <c r="B395" s="33">
        <v>6.9</v>
      </c>
      <c r="D395" s="30" t="s">
        <v>4752</v>
      </c>
      <c r="E395" s="29">
        <f t="shared" si="24"/>
        <v>2</v>
      </c>
      <c r="F395" s="38">
        <f t="shared" si="25"/>
        <v>6.85</v>
      </c>
      <c r="G395" s="29" t="str">
        <f t="shared" si="26"/>
        <v>Below Percentile</v>
      </c>
      <c r="H395" s="29">
        <f t="shared" si="27"/>
        <v>568</v>
      </c>
    </row>
    <row r="396" spans="1:8" x14ac:dyDescent="0.3">
      <c r="A396" s="31" t="s">
        <v>2386</v>
      </c>
      <c r="B396" s="33">
        <v>6.2</v>
      </c>
      <c r="D396" s="30" t="s">
        <v>4773</v>
      </c>
      <c r="E396" s="29">
        <f t="shared" si="24"/>
        <v>3</v>
      </c>
      <c r="F396" s="38">
        <f t="shared" si="25"/>
        <v>6.9666666666666659</v>
      </c>
      <c r="G396" s="29" t="str">
        <f t="shared" si="26"/>
        <v>Below Percentile</v>
      </c>
      <c r="H396" s="29">
        <f t="shared" si="27"/>
        <v>493</v>
      </c>
    </row>
    <row r="397" spans="1:8" x14ac:dyDescent="0.3">
      <c r="A397" s="31" t="s">
        <v>2392</v>
      </c>
      <c r="B397" s="33">
        <v>6.7</v>
      </c>
      <c r="D397" s="30" t="s">
        <v>4777</v>
      </c>
      <c r="E397" s="29">
        <f t="shared" si="24"/>
        <v>2</v>
      </c>
      <c r="F397" s="38">
        <f t="shared" si="25"/>
        <v>5.3</v>
      </c>
      <c r="G397" s="29" t="str">
        <f t="shared" si="26"/>
        <v>Below Percentile</v>
      </c>
      <c r="H397" s="29">
        <f t="shared" si="27"/>
        <v>1489</v>
      </c>
    </row>
    <row r="398" spans="1:8" x14ac:dyDescent="0.3">
      <c r="A398" s="31" t="s">
        <v>2396</v>
      </c>
      <c r="B398" s="33">
        <v>7.6</v>
      </c>
      <c r="D398" s="30" t="s">
        <v>4782</v>
      </c>
      <c r="E398" s="29">
        <f t="shared" si="24"/>
        <v>2</v>
      </c>
      <c r="F398" s="38">
        <f t="shared" si="25"/>
        <v>7</v>
      </c>
      <c r="G398" s="29" t="str">
        <f t="shared" si="26"/>
        <v>Below Percentile</v>
      </c>
      <c r="H398" s="29">
        <f t="shared" si="27"/>
        <v>419</v>
      </c>
    </row>
    <row r="399" spans="1:8" x14ac:dyDescent="0.3">
      <c r="A399" s="31" t="s">
        <v>225</v>
      </c>
      <c r="B399" s="33">
        <v>6.7</v>
      </c>
      <c r="D399" s="30" t="s">
        <v>4789</v>
      </c>
      <c r="E399" s="29">
        <f t="shared" si="24"/>
        <v>1</v>
      </c>
      <c r="F399" s="38">
        <f t="shared" si="25"/>
        <v>4.7</v>
      </c>
      <c r="G399" s="29" t="str">
        <f t="shared" si="26"/>
        <v>Below Percentile</v>
      </c>
      <c r="H399" s="29">
        <f t="shared" si="27"/>
        <v>1625</v>
      </c>
    </row>
    <row r="400" spans="1:8" x14ac:dyDescent="0.3">
      <c r="A400" s="31" t="s">
        <v>1311</v>
      </c>
      <c r="B400" s="33">
        <v>6.2</v>
      </c>
      <c r="D400" s="30" t="s">
        <v>4794</v>
      </c>
      <c r="E400" s="29">
        <f t="shared" si="24"/>
        <v>1</v>
      </c>
      <c r="F400" s="38">
        <f t="shared" si="25"/>
        <v>5.6</v>
      </c>
      <c r="G400" s="29" t="str">
        <f t="shared" si="26"/>
        <v>Below Percentile</v>
      </c>
      <c r="H400" s="29">
        <f t="shared" si="27"/>
        <v>1368</v>
      </c>
    </row>
    <row r="401" spans="1:8" x14ac:dyDescent="0.3">
      <c r="A401" s="31" t="s">
        <v>157</v>
      </c>
      <c r="B401" s="33">
        <v>7.3</v>
      </c>
      <c r="D401" s="30" t="s">
        <v>4809</v>
      </c>
      <c r="E401" s="29">
        <f t="shared" si="24"/>
        <v>1</v>
      </c>
      <c r="F401" s="38">
        <f t="shared" si="25"/>
        <v>6.4</v>
      </c>
      <c r="G401" s="29" t="str">
        <f t="shared" si="26"/>
        <v>Below Percentile</v>
      </c>
      <c r="H401" s="29">
        <f t="shared" si="27"/>
        <v>896</v>
      </c>
    </row>
    <row r="402" spans="1:8" x14ac:dyDescent="0.3">
      <c r="A402" s="31" t="s">
        <v>408</v>
      </c>
      <c r="B402" s="33">
        <v>6</v>
      </c>
      <c r="D402" s="30" t="s">
        <v>4850</v>
      </c>
      <c r="E402" s="29">
        <f t="shared" si="24"/>
        <v>9</v>
      </c>
      <c r="F402" s="38">
        <f t="shared" si="25"/>
        <v>7.6555555555555559</v>
      </c>
      <c r="G402" s="29" t="str">
        <f t="shared" si="26"/>
        <v>Top Director</v>
      </c>
      <c r="H402" s="29">
        <f t="shared" si="27"/>
        <v>109</v>
      </c>
    </row>
    <row r="403" spans="1:8" x14ac:dyDescent="0.3">
      <c r="A403" s="31" t="s">
        <v>2423</v>
      </c>
      <c r="B403" s="33">
        <v>7.1</v>
      </c>
      <c r="D403" s="30" t="s">
        <v>4863</v>
      </c>
      <c r="E403" s="29">
        <f t="shared" si="24"/>
        <v>3</v>
      </c>
      <c r="F403" s="38">
        <f t="shared" si="25"/>
        <v>6.4666666666666659</v>
      </c>
      <c r="G403" s="29" t="str">
        <f t="shared" si="26"/>
        <v>Below Percentile</v>
      </c>
      <c r="H403" s="29">
        <f t="shared" si="27"/>
        <v>872</v>
      </c>
    </row>
    <row r="404" spans="1:8" x14ac:dyDescent="0.3">
      <c r="A404" s="31" t="s">
        <v>2429</v>
      </c>
      <c r="B404" s="33">
        <v>7.1</v>
      </c>
      <c r="D404" s="30" t="s">
        <v>4893</v>
      </c>
      <c r="E404" s="29">
        <f t="shared" si="24"/>
        <v>3</v>
      </c>
      <c r="F404" s="38">
        <f t="shared" si="25"/>
        <v>7.0333333333333341</v>
      </c>
      <c r="G404" s="29" t="str">
        <f t="shared" si="26"/>
        <v>Below Percentile</v>
      </c>
      <c r="H404" s="29">
        <f t="shared" si="27"/>
        <v>412</v>
      </c>
    </row>
    <row r="405" spans="1:8" x14ac:dyDescent="0.3">
      <c r="A405" s="31" t="s">
        <v>2433</v>
      </c>
      <c r="B405" s="33">
        <v>5.5</v>
      </c>
      <c r="D405" s="30" t="s">
        <v>4903</v>
      </c>
      <c r="E405" s="29">
        <f t="shared" si="24"/>
        <v>13</v>
      </c>
      <c r="F405" s="38">
        <f t="shared" si="25"/>
        <v>5.6923076923076925</v>
      </c>
      <c r="G405" s="29" t="str">
        <f t="shared" si="26"/>
        <v>Below Percentile</v>
      </c>
      <c r="H405" s="29">
        <f t="shared" si="27"/>
        <v>1351</v>
      </c>
    </row>
    <row r="406" spans="1:8" x14ac:dyDescent="0.3">
      <c r="A406" s="31" t="s">
        <v>2448</v>
      </c>
      <c r="B406" s="33">
        <v>5.6</v>
      </c>
      <c r="D406" s="30" t="s">
        <v>4914</v>
      </c>
      <c r="E406" s="29">
        <f t="shared" si="24"/>
        <v>5</v>
      </c>
      <c r="F406" s="38">
        <f t="shared" si="25"/>
        <v>6.9799999999999995</v>
      </c>
      <c r="G406" s="29" t="str">
        <f t="shared" si="26"/>
        <v>Below Percentile</v>
      </c>
      <c r="H406" s="29">
        <f t="shared" si="27"/>
        <v>488</v>
      </c>
    </row>
    <row r="407" spans="1:8" x14ac:dyDescent="0.3">
      <c r="A407" s="31" t="s">
        <v>2453</v>
      </c>
      <c r="B407" s="33">
        <v>7.5</v>
      </c>
      <c r="D407" s="30" t="s">
        <v>4931</v>
      </c>
      <c r="E407" s="29">
        <f t="shared" si="24"/>
        <v>2</v>
      </c>
      <c r="F407" s="38">
        <f t="shared" si="25"/>
        <v>6.35</v>
      </c>
      <c r="G407" s="29" t="str">
        <f t="shared" si="26"/>
        <v>Below Percentile</v>
      </c>
      <c r="H407" s="29">
        <f t="shared" si="27"/>
        <v>948</v>
      </c>
    </row>
    <row r="408" spans="1:8" x14ac:dyDescent="0.3">
      <c r="A408" s="31" t="s">
        <v>2461</v>
      </c>
      <c r="B408" s="33">
        <v>5.4</v>
      </c>
      <c r="D408" s="30" t="s">
        <v>4939</v>
      </c>
      <c r="E408" s="29">
        <f t="shared" si="24"/>
        <v>4</v>
      </c>
      <c r="F408" s="38">
        <f t="shared" si="25"/>
        <v>6.0250000000000004</v>
      </c>
      <c r="G408" s="29" t="str">
        <f t="shared" si="26"/>
        <v>Below Percentile</v>
      </c>
      <c r="H408" s="29">
        <f t="shared" si="27"/>
        <v>1163</v>
      </c>
    </row>
    <row r="409" spans="1:8" x14ac:dyDescent="0.3">
      <c r="A409" s="31" t="s">
        <v>2467</v>
      </c>
      <c r="B409" s="33">
        <v>4.3</v>
      </c>
      <c r="D409" s="30" t="s">
        <v>4945</v>
      </c>
      <c r="E409" s="29">
        <f t="shared" si="24"/>
        <v>3</v>
      </c>
      <c r="F409" s="38">
        <f t="shared" si="25"/>
        <v>7</v>
      </c>
      <c r="G409" s="29" t="str">
        <f t="shared" si="26"/>
        <v>Below Percentile</v>
      </c>
      <c r="H409" s="29">
        <f t="shared" si="27"/>
        <v>419</v>
      </c>
    </row>
    <row r="410" spans="1:8" x14ac:dyDescent="0.3">
      <c r="A410" s="31" t="s">
        <v>1575</v>
      </c>
      <c r="B410" s="33">
        <v>4.9000000000000004</v>
      </c>
      <c r="D410" s="30" t="s">
        <v>4950</v>
      </c>
      <c r="E410" s="29">
        <f t="shared" si="24"/>
        <v>4</v>
      </c>
      <c r="F410" s="38">
        <f t="shared" si="25"/>
        <v>6.65</v>
      </c>
      <c r="G410" s="29" t="str">
        <f t="shared" si="26"/>
        <v>Below Percentile</v>
      </c>
      <c r="H410" s="29">
        <f t="shared" si="27"/>
        <v>718</v>
      </c>
    </row>
    <row r="411" spans="1:8" x14ac:dyDescent="0.3">
      <c r="A411" s="31" t="s">
        <v>2482</v>
      </c>
      <c r="B411" s="33">
        <v>7.1</v>
      </c>
      <c r="D411" s="30" t="s">
        <v>4955</v>
      </c>
      <c r="E411" s="29">
        <f t="shared" si="24"/>
        <v>3</v>
      </c>
      <c r="F411" s="38">
        <f t="shared" si="25"/>
        <v>8.1333333333333329</v>
      </c>
      <c r="G411" s="29" t="str">
        <f t="shared" si="26"/>
        <v>Top Director</v>
      </c>
      <c r="H411" s="29">
        <f t="shared" si="27"/>
        <v>25</v>
      </c>
    </row>
    <row r="412" spans="1:8" x14ac:dyDescent="0.3">
      <c r="A412" s="31" t="s">
        <v>1627</v>
      </c>
      <c r="B412" s="33">
        <v>6.4</v>
      </c>
      <c r="D412" s="30" t="s">
        <v>4965</v>
      </c>
      <c r="E412" s="29">
        <f t="shared" si="24"/>
        <v>4</v>
      </c>
      <c r="F412" s="38">
        <f t="shared" si="25"/>
        <v>6.8500000000000005</v>
      </c>
      <c r="G412" s="29" t="str">
        <f t="shared" si="26"/>
        <v>Below Percentile</v>
      </c>
      <c r="H412" s="29">
        <f t="shared" si="27"/>
        <v>566</v>
      </c>
    </row>
    <row r="413" spans="1:8" x14ac:dyDescent="0.3">
      <c r="A413" s="31" t="s">
        <v>1511</v>
      </c>
      <c r="B413" s="33">
        <v>4.3</v>
      </c>
      <c r="D413" s="30" t="s">
        <v>4972</v>
      </c>
      <c r="E413" s="29">
        <f t="shared" si="24"/>
        <v>1</v>
      </c>
      <c r="F413" s="38">
        <f t="shared" si="25"/>
        <v>5.5</v>
      </c>
      <c r="G413" s="29" t="str">
        <f t="shared" si="26"/>
        <v>Below Percentile</v>
      </c>
      <c r="H413" s="29">
        <f t="shared" si="27"/>
        <v>1416</v>
      </c>
    </row>
    <row r="414" spans="1:8" x14ac:dyDescent="0.3">
      <c r="A414" s="31" t="s">
        <v>521</v>
      </c>
      <c r="B414" s="33">
        <v>6.1</v>
      </c>
      <c r="D414" s="30" t="s">
        <v>4982</v>
      </c>
      <c r="E414" s="29">
        <f t="shared" si="24"/>
        <v>4</v>
      </c>
      <c r="F414" s="38">
        <f t="shared" si="25"/>
        <v>6.1999999999999993</v>
      </c>
      <c r="G414" s="29" t="str">
        <f t="shared" si="26"/>
        <v>Below Percentile</v>
      </c>
      <c r="H414" s="29">
        <f t="shared" si="27"/>
        <v>1067</v>
      </c>
    </row>
    <row r="415" spans="1:8" x14ac:dyDescent="0.3">
      <c r="A415" s="31" t="s">
        <v>378</v>
      </c>
      <c r="B415" s="33">
        <v>7</v>
      </c>
      <c r="D415" s="30" t="s">
        <v>5001</v>
      </c>
      <c r="E415" s="29">
        <f t="shared" si="24"/>
        <v>1</v>
      </c>
      <c r="F415" s="38">
        <f t="shared" si="25"/>
        <v>7.1</v>
      </c>
      <c r="G415" s="29" t="str">
        <f t="shared" si="26"/>
        <v>Below Percentile</v>
      </c>
      <c r="H415" s="29">
        <f t="shared" si="27"/>
        <v>357</v>
      </c>
    </row>
    <row r="416" spans="1:8" x14ac:dyDescent="0.3">
      <c r="A416" s="31" t="s">
        <v>685</v>
      </c>
      <c r="B416" s="33">
        <v>7.7</v>
      </c>
      <c r="D416" s="30" t="s">
        <v>5050</v>
      </c>
      <c r="E416" s="29">
        <f t="shared" si="24"/>
        <v>8</v>
      </c>
      <c r="F416" s="38">
        <f t="shared" si="25"/>
        <v>6.7624999999999993</v>
      </c>
      <c r="G416" s="29" t="str">
        <f t="shared" si="26"/>
        <v>Below Percentile</v>
      </c>
      <c r="H416" s="29">
        <f t="shared" si="27"/>
        <v>646</v>
      </c>
    </row>
    <row r="417" spans="1:8" x14ac:dyDescent="0.3">
      <c r="A417" s="31" t="s">
        <v>1516</v>
      </c>
      <c r="B417" s="33">
        <v>5.9</v>
      </c>
      <c r="D417" s="30" t="s">
        <v>5059</v>
      </c>
      <c r="E417" s="29">
        <f t="shared" si="24"/>
        <v>3</v>
      </c>
      <c r="F417" s="38">
        <f t="shared" si="25"/>
        <v>6.7666666666666666</v>
      </c>
      <c r="G417" s="29" t="str">
        <f t="shared" si="26"/>
        <v>Below Percentile</v>
      </c>
      <c r="H417" s="29">
        <f t="shared" si="27"/>
        <v>641</v>
      </c>
    </row>
    <row r="418" spans="1:8" x14ac:dyDescent="0.3">
      <c r="A418" s="31" t="s">
        <v>514</v>
      </c>
      <c r="B418" s="33">
        <v>6.7</v>
      </c>
      <c r="D418" s="30" t="s">
        <v>5076</v>
      </c>
      <c r="E418" s="29">
        <f t="shared" si="24"/>
        <v>15</v>
      </c>
      <c r="F418" s="38">
        <f t="shared" si="25"/>
        <v>6.7333333333333334</v>
      </c>
      <c r="G418" s="29" t="str">
        <f t="shared" si="26"/>
        <v>Below Percentile</v>
      </c>
      <c r="H418" s="29">
        <f t="shared" si="27"/>
        <v>655</v>
      </c>
    </row>
    <row r="419" spans="1:8" x14ac:dyDescent="0.3">
      <c r="A419" s="31" t="s">
        <v>1784</v>
      </c>
      <c r="B419" s="33">
        <v>6.5</v>
      </c>
      <c r="D419" s="30" t="s">
        <v>5081</v>
      </c>
      <c r="E419" s="29">
        <f t="shared" si="24"/>
        <v>5</v>
      </c>
      <c r="F419" s="38">
        <f t="shared" si="25"/>
        <v>6.7200000000000006</v>
      </c>
      <c r="G419" s="29" t="str">
        <f t="shared" si="26"/>
        <v>Below Percentile</v>
      </c>
      <c r="H419" s="29">
        <f t="shared" si="27"/>
        <v>661</v>
      </c>
    </row>
    <row r="420" spans="1:8" x14ac:dyDescent="0.3">
      <c r="A420" s="31" t="s">
        <v>2246</v>
      </c>
      <c r="B420" s="33">
        <v>7.1</v>
      </c>
      <c r="D420" s="30" t="s">
        <v>5087</v>
      </c>
      <c r="E420" s="29">
        <f t="shared" si="24"/>
        <v>4</v>
      </c>
      <c r="F420" s="38">
        <f t="shared" si="25"/>
        <v>6.4249999999999998</v>
      </c>
      <c r="G420" s="29" t="str">
        <f t="shared" si="26"/>
        <v>Below Percentile</v>
      </c>
      <c r="H420" s="29">
        <f t="shared" si="27"/>
        <v>893</v>
      </c>
    </row>
    <row r="421" spans="1:8" x14ac:dyDescent="0.3">
      <c r="A421" s="31" t="s">
        <v>2296</v>
      </c>
      <c r="B421" s="33">
        <v>7.3</v>
      </c>
      <c r="D421" s="30" t="s">
        <v>5111</v>
      </c>
      <c r="E421" s="29">
        <f t="shared" si="24"/>
        <v>4</v>
      </c>
      <c r="F421" s="38">
        <f t="shared" si="25"/>
        <v>5.3</v>
      </c>
      <c r="G421" s="29" t="str">
        <f t="shared" si="26"/>
        <v>Below Percentile</v>
      </c>
      <c r="H421" s="29">
        <f t="shared" si="27"/>
        <v>1489</v>
      </c>
    </row>
    <row r="422" spans="1:8" x14ac:dyDescent="0.3">
      <c r="A422" s="31" t="s">
        <v>2542</v>
      </c>
      <c r="B422" s="33">
        <v>6.5</v>
      </c>
      <c r="D422" s="30" t="s">
        <v>5117</v>
      </c>
      <c r="E422" s="29">
        <f t="shared" si="24"/>
        <v>2</v>
      </c>
      <c r="F422" s="38">
        <f t="shared" si="25"/>
        <v>5.45</v>
      </c>
      <c r="G422" s="29" t="str">
        <f t="shared" si="26"/>
        <v>Below Percentile</v>
      </c>
      <c r="H422" s="29">
        <f t="shared" si="27"/>
        <v>1444</v>
      </c>
    </row>
    <row r="423" spans="1:8" x14ac:dyDescent="0.3">
      <c r="A423" s="31" t="s">
        <v>255</v>
      </c>
      <c r="B423" s="33">
        <v>7</v>
      </c>
      <c r="D423" s="30" t="s">
        <v>5121</v>
      </c>
      <c r="E423" s="29">
        <f t="shared" si="24"/>
        <v>2</v>
      </c>
      <c r="F423" s="38">
        <f t="shared" si="25"/>
        <v>7.5</v>
      </c>
      <c r="G423" s="29" t="str">
        <f t="shared" si="26"/>
        <v>Top Director</v>
      </c>
      <c r="H423" s="29">
        <f t="shared" si="27"/>
        <v>163</v>
      </c>
    </row>
    <row r="424" spans="1:8" x14ac:dyDescent="0.3">
      <c r="A424" s="31" t="s">
        <v>1175</v>
      </c>
      <c r="B424" s="33">
        <v>6.8</v>
      </c>
      <c r="D424" s="30" t="s">
        <v>5128</v>
      </c>
      <c r="E424" s="29">
        <f t="shared" si="24"/>
        <v>5</v>
      </c>
      <c r="F424" s="38">
        <f t="shared" si="25"/>
        <v>6.5200000000000005</v>
      </c>
      <c r="G424" s="29" t="str">
        <f t="shared" si="26"/>
        <v>Below Percentile</v>
      </c>
      <c r="H424" s="29">
        <f t="shared" si="27"/>
        <v>807</v>
      </c>
    </row>
    <row r="425" spans="1:8" x14ac:dyDescent="0.3">
      <c r="A425" s="31" t="s">
        <v>639</v>
      </c>
      <c r="B425" s="33">
        <v>7.2</v>
      </c>
      <c r="D425" s="30" t="s">
        <v>5133</v>
      </c>
      <c r="E425" s="29">
        <f t="shared" si="24"/>
        <v>6</v>
      </c>
      <c r="F425" s="38">
        <f t="shared" si="25"/>
        <v>5.7666666666666666</v>
      </c>
      <c r="G425" s="29" t="str">
        <f t="shared" si="26"/>
        <v>Below Percentile</v>
      </c>
      <c r="H425" s="29">
        <f t="shared" si="27"/>
        <v>1314</v>
      </c>
    </row>
    <row r="426" spans="1:8" x14ac:dyDescent="0.3">
      <c r="A426" s="31" t="s">
        <v>2565</v>
      </c>
      <c r="B426" s="33">
        <v>6.1</v>
      </c>
      <c r="D426" s="30" t="s">
        <v>5139</v>
      </c>
      <c r="E426" s="29">
        <f t="shared" si="24"/>
        <v>3</v>
      </c>
      <c r="F426" s="38">
        <f t="shared" si="25"/>
        <v>7</v>
      </c>
      <c r="G426" s="29" t="str">
        <f t="shared" si="26"/>
        <v>Below Percentile</v>
      </c>
      <c r="H426" s="29">
        <f t="shared" si="27"/>
        <v>419</v>
      </c>
    </row>
    <row r="427" spans="1:8" x14ac:dyDescent="0.3">
      <c r="A427" s="31" t="s">
        <v>1007</v>
      </c>
      <c r="B427" s="33">
        <v>6.7</v>
      </c>
      <c r="D427" s="30" t="s">
        <v>5154</v>
      </c>
      <c r="E427" s="29">
        <f t="shared" si="24"/>
        <v>1</v>
      </c>
      <c r="F427" s="38">
        <f t="shared" si="25"/>
        <v>6.6</v>
      </c>
      <c r="G427" s="29" t="str">
        <f t="shared" si="26"/>
        <v>Below Percentile</v>
      </c>
      <c r="H427" s="29">
        <f t="shared" si="27"/>
        <v>735</v>
      </c>
    </row>
    <row r="428" spans="1:8" x14ac:dyDescent="0.3">
      <c r="A428" s="31" t="s">
        <v>2467</v>
      </c>
      <c r="B428" s="33">
        <v>6.4</v>
      </c>
      <c r="D428" s="30" t="s">
        <v>5158</v>
      </c>
      <c r="E428" s="29">
        <f t="shared" si="24"/>
        <v>2</v>
      </c>
      <c r="F428" s="38">
        <f t="shared" si="25"/>
        <v>5</v>
      </c>
      <c r="G428" s="29" t="str">
        <f t="shared" si="26"/>
        <v>Below Percentile</v>
      </c>
      <c r="H428" s="29">
        <f t="shared" si="27"/>
        <v>1584</v>
      </c>
    </row>
    <row r="429" spans="1:8" x14ac:dyDescent="0.3">
      <c r="A429" s="31" t="s">
        <v>597</v>
      </c>
      <c r="B429" s="33">
        <v>4.4000000000000004</v>
      </c>
      <c r="D429" s="30" t="s">
        <v>5164</v>
      </c>
      <c r="E429" s="29">
        <f t="shared" si="24"/>
        <v>6</v>
      </c>
      <c r="F429" s="38">
        <f t="shared" si="25"/>
        <v>6.6166666666666663</v>
      </c>
      <c r="G429" s="29" t="str">
        <f t="shared" si="26"/>
        <v>Below Percentile</v>
      </c>
      <c r="H429" s="29">
        <f t="shared" si="27"/>
        <v>731</v>
      </c>
    </row>
    <row r="430" spans="1:8" x14ac:dyDescent="0.3">
      <c r="A430" s="31" t="s">
        <v>2178</v>
      </c>
      <c r="B430" s="33">
        <v>5.4</v>
      </c>
      <c r="D430" s="30" t="s">
        <v>5170</v>
      </c>
      <c r="E430" s="29">
        <f t="shared" si="24"/>
        <v>2</v>
      </c>
      <c r="F430" s="38">
        <f t="shared" si="25"/>
        <v>6.25</v>
      </c>
      <c r="G430" s="29" t="str">
        <f t="shared" si="26"/>
        <v>Below Percentile</v>
      </c>
      <c r="H430" s="29">
        <f t="shared" si="27"/>
        <v>1017</v>
      </c>
    </row>
    <row r="431" spans="1:8" x14ac:dyDescent="0.3">
      <c r="A431" s="31" t="s">
        <v>2467</v>
      </c>
      <c r="B431" s="33">
        <v>6.5</v>
      </c>
      <c r="D431" s="30" t="s">
        <v>5175</v>
      </c>
      <c r="E431" s="29">
        <f t="shared" si="24"/>
        <v>4</v>
      </c>
      <c r="F431" s="38">
        <f t="shared" si="25"/>
        <v>6.4</v>
      </c>
      <c r="G431" s="29" t="str">
        <f t="shared" si="26"/>
        <v>Below Percentile</v>
      </c>
      <c r="H431" s="29">
        <f t="shared" si="27"/>
        <v>896</v>
      </c>
    </row>
    <row r="432" spans="1:8" x14ac:dyDescent="0.3">
      <c r="A432" s="31" t="s">
        <v>2367</v>
      </c>
      <c r="B432" s="33">
        <v>6.7</v>
      </c>
      <c r="D432" s="30" t="s">
        <v>5188</v>
      </c>
      <c r="E432" s="29">
        <f t="shared" si="24"/>
        <v>2</v>
      </c>
      <c r="F432" s="38">
        <f t="shared" si="25"/>
        <v>5.95</v>
      </c>
      <c r="G432" s="29" t="str">
        <f t="shared" si="26"/>
        <v>Below Percentile</v>
      </c>
      <c r="H432" s="29">
        <f t="shared" si="27"/>
        <v>1211</v>
      </c>
    </row>
    <row r="433" spans="1:8" x14ac:dyDescent="0.3">
      <c r="A433" s="31" t="s">
        <v>487</v>
      </c>
      <c r="B433" s="33">
        <v>8.1</v>
      </c>
      <c r="D433" s="30" t="s">
        <v>5199</v>
      </c>
      <c r="E433" s="29">
        <f t="shared" si="24"/>
        <v>1</v>
      </c>
      <c r="F433" s="38">
        <f t="shared" si="25"/>
        <v>7.3</v>
      </c>
      <c r="G433" s="29" t="str">
        <f t="shared" si="26"/>
        <v>Below Percentile</v>
      </c>
      <c r="H433" s="29">
        <f t="shared" si="27"/>
        <v>231</v>
      </c>
    </row>
    <row r="434" spans="1:8" x14ac:dyDescent="0.3">
      <c r="A434" s="31" t="s">
        <v>2599</v>
      </c>
      <c r="B434" s="33">
        <v>5.6</v>
      </c>
      <c r="D434" s="30" t="s">
        <v>5204</v>
      </c>
      <c r="E434" s="29">
        <f t="shared" si="24"/>
        <v>3</v>
      </c>
      <c r="F434" s="38">
        <f t="shared" si="25"/>
        <v>6.5333333333333341</v>
      </c>
      <c r="G434" s="29" t="str">
        <f t="shared" si="26"/>
        <v>Below Percentile</v>
      </c>
      <c r="H434" s="29">
        <f t="shared" si="27"/>
        <v>803</v>
      </c>
    </row>
    <row r="435" spans="1:8" x14ac:dyDescent="0.3">
      <c r="A435" s="31" t="s">
        <v>1807</v>
      </c>
      <c r="B435" s="33">
        <v>6.3</v>
      </c>
      <c r="D435" s="30" t="s">
        <v>5219</v>
      </c>
      <c r="E435" s="29">
        <f t="shared" si="24"/>
        <v>1</v>
      </c>
      <c r="F435" s="38">
        <f t="shared" si="25"/>
        <v>6.6</v>
      </c>
      <c r="G435" s="29" t="str">
        <f t="shared" si="26"/>
        <v>Below Percentile</v>
      </c>
      <c r="H435" s="29">
        <f t="shared" si="27"/>
        <v>735</v>
      </c>
    </row>
    <row r="436" spans="1:8" x14ac:dyDescent="0.3">
      <c r="A436" s="31" t="s">
        <v>1340</v>
      </c>
      <c r="B436" s="33">
        <v>7.3</v>
      </c>
      <c r="D436" s="30" t="s">
        <v>5225</v>
      </c>
      <c r="E436" s="29">
        <f t="shared" si="24"/>
        <v>3</v>
      </c>
      <c r="F436" s="38">
        <f t="shared" si="25"/>
        <v>5.9666666666666659</v>
      </c>
      <c r="G436" s="29" t="str">
        <f t="shared" si="26"/>
        <v>Below Percentile</v>
      </c>
      <c r="H436" s="29">
        <f t="shared" si="27"/>
        <v>1208</v>
      </c>
    </row>
    <row r="437" spans="1:8" x14ac:dyDescent="0.3">
      <c r="A437" s="31" t="s">
        <v>2612</v>
      </c>
      <c r="B437" s="33">
        <v>6.1</v>
      </c>
      <c r="D437" s="30" t="s">
        <v>5230</v>
      </c>
      <c r="E437" s="29">
        <f t="shared" si="24"/>
        <v>2</v>
      </c>
      <c r="F437" s="38">
        <f t="shared" si="25"/>
        <v>6.65</v>
      </c>
      <c r="G437" s="29" t="str">
        <f t="shared" si="26"/>
        <v>Below Percentile</v>
      </c>
      <c r="H437" s="29">
        <f t="shared" si="27"/>
        <v>718</v>
      </c>
    </row>
    <row r="438" spans="1:8" x14ac:dyDescent="0.3">
      <c r="A438" s="31" t="s">
        <v>48</v>
      </c>
      <c r="B438" s="33">
        <v>7.7</v>
      </c>
      <c r="D438" s="30" t="s">
        <v>5239</v>
      </c>
      <c r="E438" s="29">
        <f t="shared" si="24"/>
        <v>2</v>
      </c>
      <c r="F438" s="38">
        <f t="shared" si="25"/>
        <v>5.85</v>
      </c>
      <c r="G438" s="29" t="str">
        <f t="shared" si="26"/>
        <v>Below Percentile</v>
      </c>
      <c r="H438" s="29">
        <f t="shared" si="27"/>
        <v>1279</v>
      </c>
    </row>
    <row r="439" spans="1:8" x14ac:dyDescent="0.3">
      <c r="A439" s="31" t="s">
        <v>2178</v>
      </c>
      <c r="B439" s="33">
        <v>6.4</v>
      </c>
      <c r="D439" s="30" t="s">
        <v>5245</v>
      </c>
      <c r="E439" s="29">
        <f t="shared" si="24"/>
        <v>3</v>
      </c>
      <c r="F439" s="38">
        <f t="shared" si="25"/>
        <v>7</v>
      </c>
      <c r="G439" s="29" t="str">
        <f t="shared" si="26"/>
        <v>Below Percentile</v>
      </c>
      <c r="H439" s="29">
        <f t="shared" si="27"/>
        <v>419</v>
      </c>
    </row>
    <row r="440" spans="1:8" x14ac:dyDescent="0.3">
      <c r="A440" s="31" t="s">
        <v>1783</v>
      </c>
      <c r="B440" s="33">
        <v>6.8</v>
      </c>
      <c r="D440" s="30" t="s">
        <v>5263</v>
      </c>
      <c r="E440" s="29">
        <f t="shared" si="24"/>
        <v>1</v>
      </c>
      <c r="F440" s="38">
        <f t="shared" si="25"/>
        <v>6.2</v>
      </c>
      <c r="G440" s="29" t="str">
        <f t="shared" si="26"/>
        <v>Below Percentile</v>
      </c>
      <c r="H440" s="29">
        <f t="shared" si="27"/>
        <v>1025</v>
      </c>
    </row>
    <row r="441" spans="1:8" x14ac:dyDescent="0.3">
      <c r="A441" s="31" t="s">
        <v>2641</v>
      </c>
      <c r="B441" s="33">
        <v>6.6</v>
      </c>
      <c r="D441" s="30" t="s">
        <v>5268</v>
      </c>
      <c r="E441" s="29">
        <f t="shared" si="24"/>
        <v>1</v>
      </c>
      <c r="F441" s="38">
        <f t="shared" si="25"/>
        <v>5.9</v>
      </c>
      <c r="G441" s="29" t="str">
        <f t="shared" si="26"/>
        <v>Below Percentile</v>
      </c>
      <c r="H441" s="29">
        <f t="shared" si="27"/>
        <v>1226</v>
      </c>
    </row>
    <row r="442" spans="1:8" x14ac:dyDescent="0.3">
      <c r="A442" s="31" t="s">
        <v>2647</v>
      </c>
      <c r="B442" s="33">
        <v>7.2</v>
      </c>
      <c r="D442" s="30" t="s">
        <v>5273</v>
      </c>
      <c r="E442" s="29">
        <f t="shared" si="24"/>
        <v>3</v>
      </c>
      <c r="F442" s="38">
        <f t="shared" si="25"/>
        <v>6.6000000000000005</v>
      </c>
      <c r="G442" s="29" t="str">
        <f t="shared" si="26"/>
        <v>Below Percentile</v>
      </c>
      <c r="H442" s="29">
        <f t="shared" si="27"/>
        <v>732</v>
      </c>
    </row>
    <row r="443" spans="1:8" x14ac:dyDescent="0.3">
      <c r="A443" s="31" t="s">
        <v>2652</v>
      </c>
      <c r="B443" s="33">
        <v>6.9</v>
      </c>
      <c r="D443" s="30" t="s">
        <v>5279</v>
      </c>
      <c r="E443" s="29">
        <f t="shared" si="24"/>
        <v>1</v>
      </c>
      <c r="F443" s="38">
        <f t="shared" si="25"/>
        <v>4.4000000000000004</v>
      </c>
      <c r="G443" s="29" t="str">
        <f t="shared" si="26"/>
        <v>Below Percentile</v>
      </c>
      <c r="H443" s="29">
        <f t="shared" si="27"/>
        <v>1658</v>
      </c>
    </row>
    <row r="444" spans="1:8" x14ac:dyDescent="0.3">
      <c r="A444" s="31" t="s">
        <v>2656</v>
      </c>
      <c r="B444" s="33">
        <v>5.2</v>
      </c>
      <c r="D444" s="30" t="s">
        <v>5289</v>
      </c>
      <c r="E444" s="29">
        <f t="shared" si="24"/>
        <v>8</v>
      </c>
      <c r="F444" s="38">
        <f t="shared" si="25"/>
        <v>7.4375</v>
      </c>
      <c r="G444" s="29" t="str">
        <f t="shared" si="26"/>
        <v>Below Percentile</v>
      </c>
      <c r="H444" s="29">
        <f t="shared" si="27"/>
        <v>196</v>
      </c>
    </row>
    <row r="445" spans="1:8" x14ac:dyDescent="0.3">
      <c r="A445" s="31" t="s">
        <v>1605</v>
      </c>
      <c r="B445" s="33">
        <v>4.9000000000000004</v>
      </c>
      <c r="D445" s="30" t="s">
        <v>5314</v>
      </c>
      <c r="E445" s="29">
        <f t="shared" si="24"/>
        <v>2</v>
      </c>
      <c r="F445" s="38">
        <f t="shared" si="25"/>
        <v>4.8</v>
      </c>
      <c r="G445" s="29" t="str">
        <f t="shared" si="26"/>
        <v>Below Percentile</v>
      </c>
      <c r="H445" s="29">
        <f t="shared" si="27"/>
        <v>1610</v>
      </c>
    </row>
    <row r="446" spans="1:8" x14ac:dyDescent="0.3">
      <c r="A446" s="31" t="s">
        <v>2669</v>
      </c>
      <c r="B446" s="33">
        <v>6.3</v>
      </c>
      <c r="D446" s="30" t="s">
        <v>5328</v>
      </c>
      <c r="E446" s="29">
        <f t="shared" si="24"/>
        <v>2</v>
      </c>
      <c r="F446" s="38">
        <f t="shared" si="25"/>
        <v>6</v>
      </c>
      <c r="G446" s="29" t="str">
        <f t="shared" si="26"/>
        <v>Below Percentile</v>
      </c>
      <c r="H446" s="29">
        <f t="shared" si="27"/>
        <v>1166</v>
      </c>
    </row>
    <row r="447" spans="1:8" x14ac:dyDescent="0.3">
      <c r="A447" s="31" t="s">
        <v>809</v>
      </c>
      <c r="B447" s="33">
        <v>5.6</v>
      </c>
      <c r="D447" s="30" t="s">
        <v>5338</v>
      </c>
      <c r="E447" s="29">
        <f t="shared" si="24"/>
        <v>1</v>
      </c>
      <c r="F447" s="38">
        <f t="shared" si="25"/>
        <v>6.2</v>
      </c>
      <c r="G447" s="29" t="str">
        <f t="shared" si="26"/>
        <v>Below Percentile</v>
      </c>
      <c r="H447" s="29">
        <f t="shared" si="27"/>
        <v>1025</v>
      </c>
    </row>
    <row r="448" spans="1:8" x14ac:dyDescent="0.3">
      <c r="A448" s="31" t="s">
        <v>2682</v>
      </c>
      <c r="B448" s="33">
        <v>5.5</v>
      </c>
      <c r="D448" s="30" t="s">
        <v>5349</v>
      </c>
      <c r="E448" s="29">
        <f t="shared" si="24"/>
        <v>4</v>
      </c>
      <c r="F448" s="38">
        <f t="shared" si="25"/>
        <v>7</v>
      </c>
      <c r="G448" s="29" t="str">
        <f t="shared" si="26"/>
        <v>Below Percentile</v>
      </c>
      <c r="H448" s="29">
        <f t="shared" si="27"/>
        <v>419</v>
      </c>
    </row>
    <row r="449" spans="1:8" x14ac:dyDescent="0.3">
      <c r="A449" s="31" t="s">
        <v>1058</v>
      </c>
      <c r="B449" s="33">
        <v>6.7</v>
      </c>
      <c r="D449" s="30" t="s">
        <v>5367</v>
      </c>
      <c r="E449" s="29">
        <f t="shared" si="24"/>
        <v>10</v>
      </c>
      <c r="F449" s="38">
        <f t="shared" si="25"/>
        <v>6.7299999999999995</v>
      </c>
      <c r="G449" s="29" t="str">
        <f t="shared" si="26"/>
        <v>Below Percentile</v>
      </c>
      <c r="H449" s="29">
        <f t="shared" si="27"/>
        <v>660</v>
      </c>
    </row>
    <row r="450" spans="1:8" x14ac:dyDescent="0.3">
      <c r="A450" s="31" t="s">
        <v>507</v>
      </c>
      <c r="B450" s="33">
        <v>7.6</v>
      </c>
      <c r="D450" s="30" t="s">
        <v>5382</v>
      </c>
      <c r="E450" s="29">
        <f t="shared" ref="E450:E513" si="28">COUNTIF(A$2:A$3786,"*"&amp;D450&amp;"*")</f>
        <v>7</v>
      </c>
      <c r="F450" s="38">
        <f t="shared" ref="F450:F513" si="29">AVERAGEIF(A$2:A$3786,D450,B$2:B$3786)</f>
        <v>7.6285714285714281</v>
      </c>
      <c r="G450" s="29" t="str">
        <f t="shared" si="26"/>
        <v>Top Director</v>
      </c>
      <c r="H450" s="29">
        <f t="shared" si="27"/>
        <v>121</v>
      </c>
    </row>
    <row r="451" spans="1:8" x14ac:dyDescent="0.3">
      <c r="A451" s="31" t="s">
        <v>2698</v>
      </c>
      <c r="B451" s="33">
        <v>5.7</v>
      </c>
      <c r="D451" s="30" t="s">
        <v>5403</v>
      </c>
      <c r="E451" s="29">
        <f t="shared" si="28"/>
        <v>5</v>
      </c>
      <c r="F451" s="38">
        <f t="shared" si="29"/>
        <v>7.06</v>
      </c>
      <c r="G451" s="29" t="str">
        <f t="shared" ref="G451:G514" si="30">IF(F451&gt;=7.5,"Top Director","Below Percentile")</f>
        <v>Below Percentile</v>
      </c>
      <c r="H451" s="29">
        <f t="shared" ref="H451:H514" si="31">RANK(F451,F$2:F$1752,0)</f>
        <v>407</v>
      </c>
    </row>
    <row r="452" spans="1:8" x14ac:dyDescent="0.3">
      <c r="A452" s="31" t="s">
        <v>2703</v>
      </c>
      <c r="B452" s="33">
        <v>4.5999999999999996</v>
      </c>
      <c r="D452" s="30" t="s">
        <v>5408</v>
      </c>
      <c r="E452" s="29">
        <f t="shared" si="28"/>
        <v>3</v>
      </c>
      <c r="F452" s="38">
        <f t="shared" si="29"/>
        <v>5.9666666666666659</v>
      </c>
      <c r="G452" s="29" t="str">
        <f t="shared" si="30"/>
        <v>Below Percentile</v>
      </c>
      <c r="H452" s="29">
        <f t="shared" si="31"/>
        <v>1208</v>
      </c>
    </row>
    <row r="453" spans="1:8" x14ac:dyDescent="0.3">
      <c r="A453" s="31" t="s">
        <v>2709</v>
      </c>
      <c r="B453" s="33">
        <v>7</v>
      </c>
      <c r="D453" s="30" t="s">
        <v>5418</v>
      </c>
      <c r="E453" s="29">
        <f t="shared" si="28"/>
        <v>6</v>
      </c>
      <c r="F453" s="38">
        <f t="shared" si="29"/>
        <v>6.666666666666667</v>
      </c>
      <c r="G453" s="29" t="str">
        <f t="shared" si="30"/>
        <v>Below Percentile</v>
      </c>
      <c r="H453" s="29">
        <f t="shared" si="31"/>
        <v>708</v>
      </c>
    </row>
    <row r="454" spans="1:8" x14ac:dyDescent="0.3">
      <c r="A454" s="31" t="s">
        <v>1627</v>
      </c>
      <c r="B454" s="33">
        <v>5.2</v>
      </c>
      <c r="D454" s="30" t="s">
        <v>5423</v>
      </c>
      <c r="E454" s="29">
        <f t="shared" si="28"/>
        <v>3</v>
      </c>
      <c r="F454" s="38">
        <f t="shared" si="29"/>
        <v>6.0333333333333341</v>
      </c>
      <c r="G454" s="29" t="str">
        <f t="shared" si="30"/>
        <v>Below Percentile</v>
      </c>
      <c r="H454" s="29">
        <f t="shared" si="31"/>
        <v>1160</v>
      </c>
    </row>
    <row r="455" spans="1:8" x14ac:dyDescent="0.3">
      <c r="A455" s="31" t="s">
        <v>2722</v>
      </c>
      <c r="B455" s="33">
        <v>5.0999999999999996</v>
      </c>
      <c r="D455" s="30" t="s">
        <v>5428</v>
      </c>
      <c r="E455" s="29">
        <f t="shared" si="28"/>
        <v>2</v>
      </c>
      <c r="F455" s="38">
        <f t="shared" si="29"/>
        <v>6.75</v>
      </c>
      <c r="G455" s="29" t="str">
        <f t="shared" si="30"/>
        <v>Below Percentile</v>
      </c>
      <c r="H455" s="29">
        <f t="shared" si="31"/>
        <v>650</v>
      </c>
    </row>
    <row r="456" spans="1:8" x14ac:dyDescent="0.3">
      <c r="A456" s="31" t="s">
        <v>2728</v>
      </c>
      <c r="B456" s="33">
        <v>6.6</v>
      </c>
      <c r="D456" s="30" t="s">
        <v>5433</v>
      </c>
      <c r="E456" s="29">
        <f t="shared" si="28"/>
        <v>2</v>
      </c>
      <c r="F456" s="38">
        <f t="shared" si="29"/>
        <v>5.6</v>
      </c>
      <c r="G456" s="29" t="str">
        <f t="shared" si="30"/>
        <v>Below Percentile</v>
      </c>
      <c r="H456" s="29">
        <f t="shared" si="31"/>
        <v>1368</v>
      </c>
    </row>
    <row r="457" spans="1:8" x14ac:dyDescent="0.3">
      <c r="A457" s="31" t="s">
        <v>2335</v>
      </c>
      <c r="B457" s="33">
        <v>6.7</v>
      </c>
      <c r="D457" s="30" t="s">
        <v>576</v>
      </c>
      <c r="E457" s="29">
        <f t="shared" si="28"/>
        <v>2</v>
      </c>
      <c r="F457" s="38">
        <f t="shared" si="29"/>
        <v>5.5</v>
      </c>
      <c r="G457" s="29" t="str">
        <f t="shared" si="30"/>
        <v>Below Percentile</v>
      </c>
      <c r="H457" s="29">
        <f t="shared" si="31"/>
        <v>1416</v>
      </c>
    </row>
    <row r="458" spans="1:8" x14ac:dyDescent="0.3">
      <c r="A458" s="31" t="s">
        <v>2750</v>
      </c>
      <c r="B458" s="33">
        <v>7.3</v>
      </c>
      <c r="D458" s="30" t="s">
        <v>5462</v>
      </c>
      <c r="E458" s="29">
        <f t="shared" si="28"/>
        <v>4</v>
      </c>
      <c r="F458" s="38">
        <f t="shared" si="29"/>
        <v>6.85</v>
      </c>
      <c r="G458" s="29" t="str">
        <f t="shared" si="30"/>
        <v>Below Percentile</v>
      </c>
      <c r="H458" s="29">
        <f t="shared" si="31"/>
        <v>568</v>
      </c>
    </row>
    <row r="459" spans="1:8" x14ac:dyDescent="0.3">
      <c r="A459" s="31" t="s">
        <v>928</v>
      </c>
      <c r="B459" s="33">
        <v>5.9</v>
      </c>
      <c r="D459" s="30" t="s">
        <v>5469</v>
      </c>
      <c r="E459" s="29">
        <f t="shared" si="28"/>
        <v>3</v>
      </c>
      <c r="F459" s="38">
        <f t="shared" si="29"/>
        <v>6.2666666666666657</v>
      </c>
      <c r="G459" s="29" t="str">
        <f t="shared" si="30"/>
        <v>Below Percentile</v>
      </c>
      <c r="H459" s="29">
        <f t="shared" si="31"/>
        <v>1014</v>
      </c>
    </row>
    <row r="460" spans="1:8" x14ac:dyDescent="0.3">
      <c r="A460" s="31" t="s">
        <v>1902</v>
      </c>
      <c r="B460" s="33">
        <v>5.6</v>
      </c>
      <c r="D460" s="30" t="s">
        <v>5476</v>
      </c>
      <c r="E460" s="29">
        <f t="shared" si="28"/>
        <v>2</v>
      </c>
      <c r="F460" s="38">
        <f t="shared" si="29"/>
        <v>6.15</v>
      </c>
      <c r="G460" s="29" t="str">
        <f t="shared" si="30"/>
        <v>Below Percentile</v>
      </c>
      <c r="H460" s="29">
        <f t="shared" si="31"/>
        <v>1076</v>
      </c>
    </row>
    <row r="461" spans="1:8" x14ac:dyDescent="0.3">
      <c r="A461" s="31" t="s">
        <v>1687</v>
      </c>
      <c r="B461" s="33">
        <v>6.5</v>
      </c>
      <c r="D461" s="30" t="s">
        <v>5486</v>
      </c>
      <c r="E461" s="29">
        <f t="shared" si="28"/>
        <v>3</v>
      </c>
      <c r="F461" s="38">
        <f t="shared" si="29"/>
        <v>5.3</v>
      </c>
      <c r="G461" s="29" t="str">
        <f t="shared" si="30"/>
        <v>Below Percentile</v>
      </c>
      <c r="H461" s="29">
        <f t="shared" si="31"/>
        <v>1489</v>
      </c>
    </row>
    <row r="462" spans="1:8" x14ac:dyDescent="0.3">
      <c r="A462" s="31" t="s">
        <v>313</v>
      </c>
      <c r="B462" s="33">
        <v>5.9</v>
      </c>
      <c r="D462" s="30" t="s">
        <v>5495</v>
      </c>
      <c r="E462" s="29">
        <f t="shared" si="28"/>
        <v>4</v>
      </c>
      <c r="F462" s="38">
        <f t="shared" si="29"/>
        <v>5.2750000000000004</v>
      </c>
      <c r="G462" s="29" t="str">
        <f t="shared" si="30"/>
        <v>Below Percentile</v>
      </c>
      <c r="H462" s="29">
        <f t="shared" si="31"/>
        <v>1524</v>
      </c>
    </row>
    <row r="463" spans="1:8" x14ac:dyDescent="0.3">
      <c r="A463" s="31" t="s">
        <v>2779</v>
      </c>
      <c r="B463" s="33">
        <v>7</v>
      </c>
      <c r="D463" s="30" t="s">
        <v>5589</v>
      </c>
      <c r="E463" s="29">
        <f t="shared" si="28"/>
        <v>3</v>
      </c>
      <c r="F463" s="38">
        <f t="shared" si="29"/>
        <v>6.2333333333333343</v>
      </c>
      <c r="G463" s="29" t="str">
        <f t="shared" si="30"/>
        <v>Below Percentile</v>
      </c>
      <c r="H463" s="29">
        <f t="shared" si="31"/>
        <v>1021</v>
      </c>
    </row>
    <row r="464" spans="1:8" x14ac:dyDescent="0.3">
      <c r="A464" s="31" t="s">
        <v>2785</v>
      </c>
      <c r="B464" s="33">
        <v>5.3</v>
      </c>
      <c r="D464" s="30" t="s">
        <v>1680</v>
      </c>
      <c r="E464" s="29">
        <f t="shared" si="28"/>
        <v>2</v>
      </c>
      <c r="F464" s="38">
        <f t="shared" si="29"/>
        <v>6.4499999999999993</v>
      </c>
      <c r="G464" s="29" t="str">
        <f t="shared" si="30"/>
        <v>Below Percentile</v>
      </c>
      <c r="H464" s="29">
        <f t="shared" si="31"/>
        <v>884</v>
      </c>
    </row>
    <row r="465" spans="1:8" x14ac:dyDescent="0.3">
      <c r="A465" s="31" t="s">
        <v>2791</v>
      </c>
      <c r="B465" s="33">
        <v>5.9</v>
      </c>
      <c r="D465" s="30" t="s">
        <v>5624</v>
      </c>
      <c r="E465" s="29">
        <f t="shared" si="28"/>
        <v>4</v>
      </c>
      <c r="F465" s="38">
        <f t="shared" si="29"/>
        <v>6.7500000000000009</v>
      </c>
      <c r="G465" s="29" t="str">
        <f t="shared" si="30"/>
        <v>Below Percentile</v>
      </c>
      <c r="H465" s="29">
        <f t="shared" si="31"/>
        <v>649</v>
      </c>
    </row>
    <row r="466" spans="1:8" x14ac:dyDescent="0.3">
      <c r="A466" s="31" t="s">
        <v>255</v>
      </c>
      <c r="B466" s="33">
        <v>6.3</v>
      </c>
      <c r="D466" s="30" t="s">
        <v>5643</v>
      </c>
      <c r="E466" s="29">
        <f t="shared" si="28"/>
        <v>1</v>
      </c>
      <c r="F466" s="38">
        <f t="shared" si="29"/>
        <v>4.5</v>
      </c>
      <c r="G466" s="29" t="str">
        <f t="shared" si="30"/>
        <v>Below Percentile</v>
      </c>
      <c r="H466" s="29">
        <f t="shared" si="31"/>
        <v>1650</v>
      </c>
    </row>
    <row r="467" spans="1:8" x14ac:dyDescent="0.3">
      <c r="A467" s="31" t="s">
        <v>646</v>
      </c>
      <c r="B467" s="33">
        <v>6.3</v>
      </c>
      <c r="D467" s="30" t="s">
        <v>5647</v>
      </c>
      <c r="E467" s="29">
        <f t="shared" si="28"/>
        <v>8</v>
      </c>
      <c r="F467" s="38">
        <f t="shared" si="29"/>
        <v>7.0874999999999995</v>
      </c>
      <c r="G467" s="29" t="str">
        <f t="shared" si="30"/>
        <v>Below Percentile</v>
      </c>
      <c r="H467" s="29">
        <f t="shared" si="31"/>
        <v>400</v>
      </c>
    </row>
    <row r="468" spans="1:8" x14ac:dyDescent="0.3">
      <c r="A468" s="31" t="s">
        <v>1489</v>
      </c>
      <c r="B468" s="33">
        <v>7.3</v>
      </c>
      <c r="D468" s="30" t="s">
        <v>5653</v>
      </c>
      <c r="E468" s="29">
        <f t="shared" si="28"/>
        <v>1</v>
      </c>
      <c r="F468" s="38">
        <f t="shared" si="29"/>
        <v>6.3</v>
      </c>
      <c r="G468" s="29" t="str">
        <f t="shared" si="30"/>
        <v>Below Percentile</v>
      </c>
      <c r="H468" s="29">
        <f t="shared" si="31"/>
        <v>965</v>
      </c>
    </row>
    <row r="469" spans="1:8" x14ac:dyDescent="0.3">
      <c r="A469" s="31" t="s">
        <v>499</v>
      </c>
      <c r="B469" s="33">
        <v>5.8</v>
      </c>
      <c r="D469" s="30" t="s">
        <v>5683</v>
      </c>
      <c r="E469" s="29">
        <f t="shared" si="28"/>
        <v>3</v>
      </c>
      <c r="F469" s="38">
        <f t="shared" si="29"/>
        <v>6.7333333333333334</v>
      </c>
      <c r="G469" s="29" t="str">
        <f t="shared" si="30"/>
        <v>Below Percentile</v>
      </c>
      <c r="H469" s="29">
        <f t="shared" si="31"/>
        <v>655</v>
      </c>
    </row>
    <row r="470" spans="1:8" x14ac:dyDescent="0.3">
      <c r="A470" s="31" t="s">
        <v>2829</v>
      </c>
      <c r="B470" s="33">
        <v>5.2</v>
      </c>
      <c r="D470" s="30" t="s">
        <v>5702</v>
      </c>
      <c r="E470" s="29">
        <f t="shared" si="28"/>
        <v>5</v>
      </c>
      <c r="F470" s="38">
        <f t="shared" si="29"/>
        <v>5.26</v>
      </c>
      <c r="G470" s="29" t="str">
        <f t="shared" si="30"/>
        <v>Below Percentile</v>
      </c>
      <c r="H470" s="29">
        <f t="shared" si="31"/>
        <v>1527</v>
      </c>
    </row>
    <row r="471" spans="1:8" x14ac:dyDescent="0.3">
      <c r="A471" s="31" t="s">
        <v>2837</v>
      </c>
      <c r="B471" s="33">
        <v>2.4</v>
      </c>
      <c r="D471" s="30" t="s">
        <v>5743</v>
      </c>
      <c r="E471" s="29">
        <f t="shared" si="28"/>
        <v>3</v>
      </c>
      <c r="F471" s="38">
        <f t="shared" si="29"/>
        <v>7.9666666666666659</v>
      </c>
      <c r="G471" s="29" t="str">
        <f t="shared" si="30"/>
        <v>Top Director</v>
      </c>
      <c r="H471" s="29">
        <f t="shared" si="31"/>
        <v>40</v>
      </c>
    </row>
    <row r="472" spans="1:8" x14ac:dyDescent="0.3">
      <c r="A472" s="31" t="s">
        <v>2843</v>
      </c>
      <c r="B472" s="33">
        <v>5.7</v>
      </c>
      <c r="D472" s="30" t="s">
        <v>5769</v>
      </c>
      <c r="E472" s="29">
        <f t="shared" si="28"/>
        <v>3</v>
      </c>
      <c r="F472" s="38">
        <f t="shared" si="29"/>
        <v>6.666666666666667</v>
      </c>
      <c r="G472" s="29" t="str">
        <f t="shared" si="30"/>
        <v>Below Percentile</v>
      </c>
      <c r="H472" s="29">
        <f t="shared" si="31"/>
        <v>708</v>
      </c>
    </row>
    <row r="473" spans="1:8" x14ac:dyDescent="0.3">
      <c r="A473" s="31" t="s">
        <v>157</v>
      </c>
      <c r="B473" s="33">
        <v>5.8</v>
      </c>
      <c r="D473" s="30" t="s">
        <v>5774</v>
      </c>
      <c r="E473" s="29">
        <f t="shared" si="28"/>
        <v>3</v>
      </c>
      <c r="F473" s="38">
        <f t="shared" si="29"/>
        <v>6.666666666666667</v>
      </c>
      <c r="G473" s="29" t="str">
        <f t="shared" si="30"/>
        <v>Below Percentile</v>
      </c>
      <c r="H473" s="29">
        <f t="shared" si="31"/>
        <v>708</v>
      </c>
    </row>
    <row r="474" spans="1:8" x14ac:dyDescent="0.3">
      <c r="A474" s="31" t="s">
        <v>1058</v>
      </c>
      <c r="B474" s="33">
        <v>5.6</v>
      </c>
      <c r="D474" s="30" t="s">
        <v>5780</v>
      </c>
      <c r="E474" s="29">
        <f t="shared" si="28"/>
        <v>2</v>
      </c>
      <c r="F474" s="38">
        <f t="shared" si="29"/>
        <v>5</v>
      </c>
      <c r="G474" s="29" t="str">
        <f t="shared" si="30"/>
        <v>Below Percentile</v>
      </c>
      <c r="H474" s="29">
        <f t="shared" si="31"/>
        <v>1584</v>
      </c>
    </row>
    <row r="475" spans="1:8" x14ac:dyDescent="0.3">
      <c r="A475" s="31" t="s">
        <v>2859</v>
      </c>
      <c r="B475" s="33">
        <v>6</v>
      </c>
      <c r="D475" s="30" t="s">
        <v>5509</v>
      </c>
      <c r="E475" s="29">
        <f t="shared" si="28"/>
        <v>2</v>
      </c>
      <c r="F475" s="38">
        <f t="shared" si="29"/>
        <v>7.75</v>
      </c>
      <c r="G475" s="29" t="str">
        <f t="shared" si="30"/>
        <v>Top Director</v>
      </c>
      <c r="H475" s="29">
        <f t="shared" si="31"/>
        <v>76</v>
      </c>
    </row>
    <row r="476" spans="1:8" x14ac:dyDescent="0.3">
      <c r="A476" s="31" t="s">
        <v>845</v>
      </c>
      <c r="B476" s="33">
        <v>5.8</v>
      </c>
      <c r="D476" s="30" t="s">
        <v>5825</v>
      </c>
      <c r="E476" s="29">
        <f t="shared" si="28"/>
        <v>1</v>
      </c>
      <c r="F476" s="38">
        <f t="shared" si="29"/>
        <v>6.8</v>
      </c>
      <c r="G476" s="29" t="str">
        <f t="shared" si="30"/>
        <v>Below Percentile</v>
      </c>
      <c r="H476" s="29">
        <f t="shared" si="31"/>
        <v>591</v>
      </c>
    </row>
    <row r="477" spans="1:8" x14ac:dyDescent="0.3">
      <c r="A477" s="31" t="s">
        <v>1076</v>
      </c>
      <c r="B477" s="33">
        <v>6</v>
      </c>
      <c r="D477" s="30" t="s">
        <v>5829</v>
      </c>
      <c r="E477" s="29">
        <f t="shared" si="28"/>
        <v>2</v>
      </c>
      <c r="F477" s="38">
        <f t="shared" si="29"/>
        <v>5.4499999999999993</v>
      </c>
      <c r="G477" s="29" t="str">
        <f t="shared" si="30"/>
        <v>Below Percentile</v>
      </c>
      <c r="H477" s="29">
        <f t="shared" si="31"/>
        <v>1451</v>
      </c>
    </row>
    <row r="478" spans="1:8" x14ac:dyDescent="0.3">
      <c r="A478" s="31" t="s">
        <v>2875</v>
      </c>
      <c r="B478" s="33">
        <v>5.7</v>
      </c>
      <c r="D478" s="30" t="s">
        <v>5834</v>
      </c>
      <c r="E478" s="29">
        <f t="shared" si="28"/>
        <v>3</v>
      </c>
      <c r="F478" s="38">
        <f t="shared" si="29"/>
        <v>6.5</v>
      </c>
      <c r="G478" s="29" t="str">
        <f t="shared" si="30"/>
        <v>Below Percentile</v>
      </c>
      <c r="H478" s="29">
        <f t="shared" si="31"/>
        <v>809</v>
      </c>
    </row>
    <row r="479" spans="1:8" x14ac:dyDescent="0.3">
      <c r="A479" s="31" t="s">
        <v>1971</v>
      </c>
      <c r="B479" s="33">
        <v>6</v>
      </c>
      <c r="D479" s="30" t="s">
        <v>5861</v>
      </c>
      <c r="E479" s="29">
        <f t="shared" si="28"/>
        <v>5</v>
      </c>
      <c r="F479" s="38">
        <f t="shared" si="29"/>
        <v>5.4999999999999991</v>
      </c>
      <c r="G479" s="29" t="str">
        <f t="shared" si="30"/>
        <v>Below Percentile</v>
      </c>
      <c r="H479" s="29">
        <f t="shared" si="31"/>
        <v>1442</v>
      </c>
    </row>
    <row r="480" spans="1:8" x14ac:dyDescent="0.3">
      <c r="A480" s="31" t="s">
        <v>2888</v>
      </c>
      <c r="B480" s="33">
        <v>7.8</v>
      </c>
      <c r="D480" s="30" t="s">
        <v>5867</v>
      </c>
      <c r="E480" s="29">
        <f t="shared" si="28"/>
        <v>4</v>
      </c>
      <c r="F480" s="38">
        <f t="shared" si="29"/>
        <v>6.2250000000000005</v>
      </c>
      <c r="G480" s="29" t="str">
        <f t="shared" si="30"/>
        <v>Below Percentile</v>
      </c>
      <c r="H480" s="29">
        <f t="shared" si="31"/>
        <v>1022</v>
      </c>
    </row>
    <row r="481" spans="1:8" x14ac:dyDescent="0.3">
      <c r="A481" s="31" t="s">
        <v>1819</v>
      </c>
      <c r="B481" s="33">
        <v>4.2</v>
      </c>
      <c r="D481" s="30" t="s">
        <v>5873</v>
      </c>
      <c r="E481" s="29">
        <f t="shared" si="28"/>
        <v>2</v>
      </c>
      <c r="F481" s="38">
        <f t="shared" si="29"/>
        <v>5.95</v>
      </c>
      <c r="G481" s="29" t="str">
        <f t="shared" si="30"/>
        <v>Below Percentile</v>
      </c>
      <c r="H481" s="29">
        <f t="shared" si="31"/>
        <v>1211</v>
      </c>
    </row>
    <row r="482" spans="1:8" x14ac:dyDescent="0.3">
      <c r="A482" s="31" t="s">
        <v>2331</v>
      </c>
      <c r="B482" s="33">
        <v>5.6</v>
      </c>
      <c r="D482" s="30" t="s">
        <v>5877</v>
      </c>
      <c r="E482" s="29">
        <f t="shared" si="28"/>
        <v>3</v>
      </c>
      <c r="F482" s="38">
        <f t="shared" si="29"/>
        <v>7.5333333333333341</v>
      </c>
      <c r="G482" s="29" t="str">
        <f t="shared" si="30"/>
        <v>Top Director</v>
      </c>
      <c r="H482" s="29">
        <f t="shared" si="31"/>
        <v>160</v>
      </c>
    </row>
    <row r="483" spans="1:8" x14ac:dyDescent="0.3">
      <c r="A483" s="31" t="s">
        <v>850</v>
      </c>
      <c r="B483" s="33">
        <v>8.1999999999999993</v>
      </c>
      <c r="D483" s="30" t="s">
        <v>5882</v>
      </c>
      <c r="E483" s="29">
        <f t="shared" si="28"/>
        <v>3</v>
      </c>
      <c r="F483" s="38">
        <f t="shared" si="29"/>
        <v>6.7333333333333343</v>
      </c>
      <c r="G483" s="29" t="str">
        <f t="shared" si="30"/>
        <v>Below Percentile</v>
      </c>
      <c r="H483" s="29">
        <f t="shared" si="31"/>
        <v>654</v>
      </c>
    </row>
    <row r="484" spans="1:8" x14ac:dyDescent="0.3">
      <c r="A484" s="31" t="s">
        <v>2386</v>
      </c>
      <c r="B484" s="33">
        <v>8.5</v>
      </c>
      <c r="D484" s="30" t="s">
        <v>5896</v>
      </c>
      <c r="E484" s="29">
        <f t="shared" si="28"/>
        <v>2</v>
      </c>
      <c r="F484" s="38">
        <f t="shared" si="29"/>
        <v>5.6999999999999993</v>
      </c>
      <c r="G484" s="29" t="str">
        <f t="shared" si="30"/>
        <v>Below Percentile</v>
      </c>
      <c r="H484" s="29">
        <f t="shared" si="31"/>
        <v>1347</v>
      </c>
    </row>
    <row r="485" spans="1:8" x14ac:dyDescent="0.3">
      <c r="A485" s="31" t="s">
        <v>1511</v>
      </c>
      <c r="B485" s="33">
        <v>5.8</v>
      </c>
      <c r="D485" s="30" t="s">
        <v>5901</v>
      </c>
      <c r="E485" s="29">
        <f t="shared" si="28"/>
        <v>1</v>
      </c>
      <c r="F485" s="38">
        <f t="shared" si="29"/>
        <v>5.3</v>
      </c>
      <c r="G485" s="29" t="str">
        <f t="shared" si="30"/>
        <v>Below Percentile</v>
      </c>
      <c r="H485" s="29">
        <f t="shared" si="31"/>
        <v>1489</v>
      </c>
    </row>
    <row r="486" spans="1:8" x14ac:dyDescent="0.3">
      <c r="A486" s="31" t="s">
        <v>2926</v>
      </c>
      <c r="B486" s="33">
        <v>6.5</v>
      </c>
      <c r="D486" s="30" t="s">
        <v>5911</v>
      </c>
      <c r="E486" s="29">
        <f t="shared" si="28"/>
        <v>3</v>
      </c>
      <c r="F486" s="38">
        <f t="shared" si="29"/>
        <v>5.3999999999999995</v>
      </c>
      <c r="G486" s="29" t="str">
        <f t="shared" si="30"/>
        <v>Below Percentile</v>
      </c>
      <c r="H486" s="29">
        <f t="shared" si="31"/>
        <v>1480</v>
      </c>
    </row>
    <row r="487" spans="1:8" x14ac:dyDescent="0.3">
      <c r="A487" s="31" t="s">
        <v>260</v>
      </c>
      <c r="B487" s="33">
        <v>7.2</v>
      </c>
      <c r="D487" s="30" t="s">
        <v>5918</v>
      </c>
      <c r="E487" s="29">
        <f t="shared" si="28"/>
        <v>2</v>
      </c>
      <c r="F487" s="38">
        <f t="shared" si="29"/>
        <v>7.5</v>
      </c>
      <c r="G487" s="29" t="str">
        <f t="shared" si="30"/>
        <v>Top Director</v>
      </c>
      <c r="H487" s="29">
        <f t="shared" si="31"/>
        <v>163</v>
      </c>
    </row>
    <row r="488" spans="1:8" x14ac:dyDescent="0.3">
      <c r="A488" s="31" t="s">
        <v>893</v>
      </c>
      <c r="B488" s="33">
        <v>6.7</v>
      </c>
      <c r="D488" s="30" t="s">
        <v>5925</v>
      </c>
      <c r="E488" s="29">
        <f t="shared" si="28"/>
        <v>1</v>
      </c>
      <c r="F488" s="38">
        <f t="shared" si="29"/>
        <v>6.4</v>
      </c>
      <c r="G488" s="29" t="str">
        <f t="shared" si="30"/>
        <v>Below Percentile</v>
      </c>
      <c r="H488" s="29">
        <f t="shared" si="31"/>
        <v>896</v>
      </c>
    </row>
    <row r="489" spans="1:8" x14ac:dyDescent="0.3">
      <c r="A489" s="31" t="s">
        <v>2178</v>
      </c>
      <c r="B489" s="33">
        <v>3.4</v>
      </c>
      <c r="D489" s="30" t="s">
        <v>5930</v>
      </c>
      <c r="E489" s="29">
        <f t="shared" si="28"/>
        <v>4</v>
      </c>
      <c r="F489" s="38">
        <f t="shared" si="29"/>
        <v>5.625</v>
      </c>
      <c r="G489" s="29" t="str">
        <f t="shared" si="30"/>
        <v>Below Percentile</v>
      </c>
      <c r="H489" s="29">
        <f t="shared" si="31"/>
        <v>1365</v>
      </c>
    </row>
    <row r="490" spans="1:8" x14ac:dyDescent="0.3">
      <c r="A490" s="31" t="s">
        <v>2943</v>
      </c>
      <c r="B490" s="33">
        <v>5.9</v>
      </c>
      <c r="D490" s="30" t="s">
        <v>5935</v>
      </c>
      <c r="E490" s="29">
        <f t="shared" si="28"/>
        <v>2</v>
      </c>
      <c r="F490" s="38">
        <f t="shared" si="29"/>
        <v>6.9</v>
      </c>
      <c r="G490" s="29" t="str">
        <f t="shared" si="30"/>
        <v>Below Percentile</v>
      </c>
      <c r="H490" s="29">
        <f t="shared" si="31"/>
        <v>514</v>
      </c>
    </row>
    <row r="491" spans="1:8" x14ac:dyDescent="0.3">
      <c r="A491" s="31" t="s">
        <v>1161</v>
      </c>
      <c r="B491" s="33">
        <v>7.8</v>
      </c>
      <c r="D491" s="30" t="s">
        <v>5961</v>
      </c>
      <c r="E491" s="29">
        <f t="shared" si="28"/>
        <v>1</v>
      </c>
      <c r="F491" s="38">
        <f t="shared" si="29"/>
        <v>5.4</v>
      </c>
      <c r="G491" s="29" t="str">
        <f t="shared" si="30"/>
        <v>Below Percentile</v>
      </c>
      <c r="H491" s="29">
        <f t="shared" si="31"/>
        <v>1453</v>
      </c>
    </row>
    <row r="492" spans="1:8" x14ac:dyDescent="0.3">
      <c r="A492" s="31" t="s">
        <v>2952</v>
      </c>
      <c r="B492" s="33">
        <v>5.9</v>
      </c>
      <c r="D492" s="30" t="s">
        <v>5985</v>
      </c>
      <c r="E492" s="29">
        <f t="shared" si="28"/>
        <v>3</v>
      </c>
      <c r="F492" s="38">
        <f t="shared" si="29"/>
        <v>6.3666666666666671</v>
      </c>
      <c r="G492" s="29" t="str">
        <f t="shared" si="30"/>
        <v>Below Percentile</v>
      </c>
      <c r="H492" s="29">
        <f t="shared" si="31"/>
        <v>943</v>
      </c>
    </row>
    <row r="493" spans="1:8" x14ac:dyDescent="0.3">
      <c r="A493" s="31" t="s">
        <v>2959</v>
      </c>
      <c r="B493" s="33">
        <v>4.0999999999999996</v>
      </c>
      <c r="D493" s="30" t="s">
        <v>5990</v>
      </c>
      <c r="E493" s="29">
        <f t="shared" si="28"/>
        <v>3</v>
      </c>
      <c r="F493" s="38">
        <f t="shared" si="29"/>
        <v>6.7</v>
      </c>
      <c r="G493" s="29" t="str">
        <f t="shared" si="30"/>
        <v>Below Percentile</v>
      </c>
      <c r="H493" s="29">
        <f t="shared" si="31"/>
        <v>662</v>
      </c>
    </row>
    <row r="494" spans="1:8" x14ac:dyDescent="0.3">
      <c r="A494" s="31" t="s">
        <v>2964</v>
      </c>
      <c r="B494" s="33">
        <v>6.8</v>
      </c>
      <c r="D494" s="30" t="s">
        <v>6002</v>
      </c>
      <c r="E494" s="29">
        <f t="shared" si="28"/>
        <v>2</v>
      </c>
      <c r="F494" s="38">
        <f t="shared" si="29"/>
        <v>7.65</v>
      </c>
      <c r="G494" s="29" t="str">
        <f t="shared" si="30"/>
        <v>Top Director</v>
      </c>
      <c r="H494" s="29">
        <f t="shared" si="31"/>
        <v>110</v>
      </c>
    </row>
    <row r="495" spans="1:8" x14ac:dyDescent="0.3">
      <c r="A495" s="31" t="s">
        <v>2971</v>
      </c>
      <c r="B495" s="33">
        <v>5.8</v>
      </c>
      <c r="D495" s="30" t="s">
        <v>6024</v>
      </c>
      <c r="E495" s="29">
        <f t="shared" si="28"/>
        <v>1</v>
      </c>
      <c r="F495" s="38">
        <f t="shared" si="29"/>
        <v>5.6</v>
      </c>
      <c r="G495" s="29" t="str">
        <f t="shared" si="30"/>
        <v>Below Percentile</v>
      </c>
      <c r="H495" s="29">
        <f t="shared" si="31"/>
        <v>1368</v>
      </c>
    </row>
    <row r="496" spans="1:8" x14ac:dyDescent="0.3">
      <c r="A496" s="31" t="s">
        <v>2976</v>
      </c>
      <c r="B496" s="33">
        <v>7.5</v>
      </c>
      <c r="D496" s="30" t="s">
        <v>6028</v>
      </c>
      <c r="E496" s="29">
        <f t="shared" si="28"/>
        <v>1</v>
      </c>
      <c r="F496" s="38">
        <f t="shared" si="29"/>
        <v>7.5</v>
      </c>
      <c r="G496" s="29" t="str">
        <f t="shared" si="30"/>
        <v>Top Director</v>
      </c>
      <c r="H496" s="29">
        <f t="shared" si="31"/>
        <v>163</v>
      </c>
    </row>
    <row r="497" spans="1:8" x14ac:dyDescent="0.3">
      <c r="A497" s="31" t="s">
        <v>428</v>
      </c>
      <c r="B497" s="33">
        <v>6.9</v>
      </c>
      <c r="D497" s="30" t="s">
        <v>6037</v>
      </c>
      <c r="E497" s="29">
        <f t="shared" si="28"/>
        <v>1</v>
      </c>
      <c r="F497" s="38">
        <f t="shared" si="29"/>
        <v>6.8</v>
      </c>
      <c r="G497" s="29" t="str">
        <f t="shared" si="30"/>
        <v>Below Percentile</v>
      </c>
      <c r="H497" s="29">
        <f t="shared" si="31"/>
        <v>591</v>
      </c>
    </row>
    <row r="498" spans="1:8" x14ac:dyDescent="0.3">
      <c r="A498" s="31" t="s">
        <v>389</v>
      </c>
      <c r="B498" s="33">
        <v>6.5</v>
      </c>
      <c r="D498" s="30" t="s">
        <v>6046</v>
      </c>
      <c r="E498" s="29">
        <f t="shared" si="28"/>
        <v>3</v>
      </c>
      <c r="F498" s="38">
        <f t="shared" si="29"/>
        <v>6.9333333333333336</v>
      </c>
      <c r="G498" s="29" t="str">
        <f t="shared" si="30"/>
        <v>Below Percentile</v>
      </c>
      <c r="H498" s="29">
        <f t="shared" si="31"/>
        <v>502</v>
      </c>
    </row>
    <row r="499" spans="1:8" x14ac:dyDescent="0.3">
      <c r="A499" s="31" t="s">
        <v>801</v>
      </c>
      <c r="B499" s="33">
        <v>6.9</v>
      </c>
      <c r="D499" s="30" t="s">
        <v>6051</v>
      </c>
      <c r="E499" s="29">
        <f t="shared" si="28"/>
        <v>7</v>
      </c>
      <c r="F499" s="38">
        <f t="shared" si="29"/>
        <v>7.1285714285714281</v>
      </c>
      <c r="G499" s="29" t="str">
        <f t="shared" si="30"/>
        <v>Below Percentile</v>
      </c>
      <c r="H499" s="29">
        <f t="shared" si="31"/>
        <v>350</v>
      </c>
    </row>
    <row r="500" spans="1:8" x14ac:dyDescent="0.3">
      <c r="A500" s="31" t="s">
        <v>1217</v>
      </c>
      <c r="B500" s="33">
        <v>7.9</v>
      </c>
      <c r="D500" s="30" t="s">
        <v>6063</v>
      </c>
      <c r="E500" s="29">
        <f t="shared" si="28"/>
        <v>3</v>
      </c>
      <c r="F500" s="38">
        <f t="shared" si="29"/>
        <v>5.2666666666666666</v>
      </c>
      <c r="G500" s="29" t="str">
        <f t="shared" si="30"/>
        <v>Below Percentile</v>
      </c>
      <c r="H500" s="29">
        <f t="shared" si="31"/>
        <v>1525</v>
      </c>
    </row>
    <row r="501" spans="1:8" x14ac:dyDescent="0.3">
      <c r="A501" s="31" t="s">
        <v>118</v>
      </c>
      <c r="B501" s="33">
        <v>7.4</v>
      </c>
      <c r="D501" s="30" t="s">
        <v>6074</v>
      </c>
      <c r="E501" s="29">
        <f t="shared" si="28"/>
        <v>4</v>
      </c>
      <c r="F501" s="38">
        <f t="shared" si="29"/>
        <v>6.4249999999999998</v>
      </c>
      <c r="G501" s="29" t="str">
        <f t="shared" si="30"/>
        <v>Below Percentile</v>
      </c>
      <c r="H501" s="29">
        <f t="shared" si="31"/>
        <v>893</v>
      </c>
    </row>
    <row r="502" spans="1:8" x14ac:dyDescent="0.3">
      <c r="A502" s="31" t="s">
        <v>2156</v>
      </c>
      <c r="B502" s="33">
        <v>6.7</v>
      </c>
      <c r="D502" s="30" t="s">
        <v>6097</v>
      </c>
      <c r="E502" s="29">
        <f t="shared" si="28"/>
        <v>3</v>
      </c>
      <c r="F502" s="38">
        <f t="shared" si="29"/>
        <v>6.3666666666666671</v>
      </c>
      <c r="G502" s="29" t="str">
        <f t="shared" si="30"/>
        <v>Below Percentile</v>
      </c>
      <c r="H502" s="29">
        <f t="shared" si="31"/>
        <v>943</v>
      </c>
    </row>
    <row r="503" spans="1:8" x14ac:dyDescent="0.3">
      <c r="A503" s="31" t="s">
        <v>278</v>
      </c>
      <c r="B503" s="33">
        <v>7.4</v>
      </c>
      <c r="D503" s="30" t="s">
        <v>6102</v>
      </c>
      <c r="E503" s="29">
        <f t="shared" si="28"/>
        <v>3</v>
      </c>
      <c r="F503" s="38">
        <f t="shared" si="29"/>
        <v>5.2666666666666666</v>
      </c>
      <c r="G503" s="29" t="str">
        <f t="shared" si="30"/>
        <v>Below Percentile</v>
      </c>
      <c r="H503" s="29">
        <f t="shared" si="31"/>
        <v>1525</v>
      </c>
    </row>
    <row r="504" spans="1:8" x14ac:dyDescent="0.3">
      <c r="A504" s="31" t="s">
        <v>1278</v>
      </c>
      <c r="B504" s="33">
        <v>6.9</v>
      </c>
      <c r="D504" s="30" t="s">
        <v>6111</v>
      </c>
      <c r="E504" s="29">
        <f t="shared" si="28"/>
        <v>1</v>
      </c>
      <c r="F504" s="38">
        <f t="shared" si="29"/>
        <v>7</v>
      </c>
      <c r="G504" s="29" t="str">
        <f t="shared" si="30"/>
        <v>Below Percentile</v>
      </c>
      <c r="H504" s="29">
        <f t="shared" si="31"/>
        <v>419</v>
      </c>
    </row>
    <row r="505" spans="1:8" x14ac:dyDescent="0.3">
      <c r="A505" s="31" t="s">
        <v>2467</v>
      </c>
      <c r="B505" s="33">
        <v>6.8</v>
      </c>
      <c r="D505" s="30" t="s">
        <v>6126</v>
      </c>
      <c r="E505" s="29">
        <f t="shared" si="28"/>
        <v>3</v>
      </c>
      <c r="F505" s="38">
        <f t="shared" si="29"/>
        <v>6.5666666666666664</v>
      </c>
      <c r="G505" s="29" t="str">
        <f t="shared" si="30"/>
        <v>Below Percentile</v>
      </c>
      <c r="H505" s="29">
        <f t="shared" si="31"/>
        <v>788</v>
      </c>
    </row>
    <row r="506" spans="1:8" x14ac:dyDescent="0.3">
      <c r="A506" s="31" t="s">
        <v>2612</v>
      </c>
      <c r="B506" s="33">
        <v>6.7</v>
      </c>
      <c r="D506" s="30" t="s">
        <v>6131</v>
      </c>
      <c r="E506" s="29">
        <f t="shared" si="28"/>
        <v>2</v>
      </c>
      <c r="F506" s="38">
        <f t="shared" si="29"/>
        <v>6.85</v>
      </c>
      <c r="G506" s="29" t="str">
        <f t="shared" si="30"/>
        <v>Below Percentile</v>
      </c>
      <c r="H506" s="29">
        <f t="shared" si="31"/>
        <v>568</v>
      </c>
    </row>
    <row r="507" spans="1:8" x14ac:dyDescent="0.3">
      <c r="A507" s="31" t="s">
        <v>2066</v>
      </c>
      <c r="B507" s="33">
        <v>5.0999999999999996</v>
      </c>
      <c r="D507" s="30" t="s">
        <v>6142</v>
      </c>
      <c r="E507" s="29">
        <f t="shared" si="28"/>
        <v>5</v>
      </c>
      <c r="F507" s="38">
        <f t="shared" si="29"/>
        <v>6.6</v>
      </c>
      <c r="G507" s="29" t="str">
        <f t="shared" si="30"/>
        <v>Below Percentile</v>
      </c>
      <c r="H507" s="29">
        <f t="shared" si="31"/>
        <v>735</v>
      </c>
    </row>
    <row r="508" spans="1:8" x14ac:dyDescent="0.3">
      <c r="A508" s="31" t="s">
        <v>3035</v>
      </c>
      <c r="B508" s="33">
        <v>4.0999999999999996</v>
      </c>
      <c r="D508" s="30" t="s">
        <v>6148</v>
      </c>
      <c r="E508" s="29">
        <f t="shared" si="28"/>
        <v>5</v>
      </c>
      <c r="F508" s="38">
        <f t="shared" si="29"/>
        <v>6.26</v>
      </c>
      <c r="G508" s="29" t="str">
        <f t="shared" si="30"/>
        <v>Below Percentile</v>
      </c>
      <c r="H508" s="29">
        <f t="shared" si="31"/>
        <v>1015</v>
      </c>
    </row>
    <row r="509" spans="1:8" x14ac:dyDescent="0.3">
      <c r="A509" s="31" t="s">
        <v>1114</v>
      </c>
      <c r="B509" s="33">
        <v>7.3</v>
      </c>
      <c r="D509" s="30" t="s">
        <v>6152</v>
      </c>
      <c r="E509" s="29">
        <f t="shared" si="28"/>
        <v>1</v>
      </c>
      <c r="F509" s="38">
        <f t="shared" si="29"/>
        <v>6.1</v>
      </c>
      <c r="G509" s="29" t="str">
        <f t="shared" si="30"/>
        <v>Below Percentile</v>
      </c>
      <c r="H509" s="29">
        <f t="shared" si="31"/>
        <v>1088</v>
      </c>
    </row>
    <row r="510" spans="1:8" x14ac:dyDescent="0.3">
      <c r="A510" s="31" t="s">
        <v>2178</v>
      </c>
      <c r="B510" s="33">
        <v>6</v>
      </c>
      <c r="D510" s="30" t="s">
        <v>6156</v>
      </c>
      <c r="E510" s="29">
        <f t="shared" si="28"/>
        <v>1</v>
      </c>
      <c r="F510" s="38">
        <f t="shared" si="29"/>
        <v>4</v>
      </c>
      <c r="G510" s="29" t="str">
        <f t="shared" si="30"/>
        <v>Below Percentile</v>
      </c>
      <c r="H510" s="29">
        <f t="shared" si="31"/>
        <v>1691</v>
      </c>
    </row>
    <row r="511" spans="1:8" x14ac:dyDescent="0.3">
      <c r="A511" s="31" t="s">
        <v>389</v>
      </c>
      <c r="B511" s="33">
        <v>7.3</v>
      </c>
      <c r="D511" s="30" t="s">
        <v>6171</v>
      </c>
      <c r="E511" s="29">
        <f t="shared" si="28"/>
        <v>2</v>
      </c>
      <c r="F511" s="38">
        <f t="shared" si="29"/>
        <v>5.55</v>
      </c>
      <c r="G511" s="29" t="str">
        <f t="shared" si="30"/>
        <v>Below Percentile</v>
      </c>
      <c r="H511" s="29">
        <f t="shared" si="31"/>
        <v>1411</v>
      </c>
    </row>
    <row r="512" spans="1:8" x14ac:dyDescent="0.3">
      <c r="A512" s="31" t="s">
        <v>2222</v>
      </c>
      <c r="B512" s="33">
        <v>5.4</v>
      </c>
      <c r="D512" s="30" t="s">
        <v>6176</v>
      </c>
      <c r="E512" s="29">
        <f t="shared" si="28"/>
        <v>2</v>
      </c>
      <c r="F512" s="38">
        <f t="shared" si="29"/>
        <v>6.65</v>
      </c>
      <c r="G512" s="29" t="str">
        <f t="shared" si="30"/>
        <v>Below Percentile</v>
      </c>
      <c r="H512" s="29">
        <f t="shared" si="31"/>
        <v>718</v>
      </c>
    </row>
    <row r="513" spans="1:8" x14ac:dyDescent="0.3">
      <c r="A513" s="31" t="s">
        <v>313</v>
      </c>
      <c r="B513" s="33">
        <v>5.9</v>
      </c>
      <c r="D513" s="30" t="s">
        <v>6182</v>
      </c>
      <c r="E513" s="29">
        <f t="shared" si="28"/>
        <v>1</v>
      </c>
      <c r="F513" s="38">
        <f t="shared" si="29"/>
        <v>6.3</v>
      </c>
      <c r="G513" s="29" t="str">
        <f t="shared" si="30"/>
        <v>Below Percentile</v>
      </c>
      <c r="H513" s="29">
        <f t="shared" si="31"/>
        <v>965</v>
      </c>
    </row>
    <row r="514" spans="1:8" x14ac:dyDescent="0.3">
      <c r="A514" s="31" t="s">
        <v>3066</v>
      </c>
      <c r="B514" s="33">
        <v>7.1</v>
      </c>
      <c r="D514" s="30" t="s">
        <v>6214</v>
      </c>
      <c r="E514" s="29">
        <f t="shared" ref="E514:E577" si="32">COUNTIF(A$2:A$3786,"*"&amp;D514&amp;"*")</f>
        <v>1</v>
      </c>
      <c r="F514" s="38">
        <f t="shared" ref="F514:F577" si="33">AVERAGEIF(A$2:A$3786,D514,B$2:B$3786)</f>
        <v>5.2</v>
      </c>
      <c r="G514" s="29" t="str">
        <f t="shared" si="30"/>
        <v>Below Percentile</v>
      </c>
      <c r="H514" s="29">
        <f t="shared" si="31"/>
        <v>1535</v>
      </c>
    </row>
    <row r="515" spans="1:8" x14ac:dyDescent="0.3">
      <c r="A515" s="31" t="s">
        <v>1983</v>
      </c>
      <c r="B515" s="33">
        <v>6</v>
      </c>
      <c r="D515" s="30" t="s">
        <v>6224</v>
      </c>
      <c r="E515" s="29">
        <f t="shared" si="32"/>
        <v>1</v>
      </c>
      <c r="F515" s="38">
        <f t="shared" si="33"/>
        <v>6.6</v>
      </c>
      <c r="G515" s="29" t="str">
        <f t="shared" ref="G515:G578" si="34">IF(F515&gt;=7.5,"Top Director","Below Percentile")</f>
        <v>Below Percentile</v>
      </c>
      <c r="H515" s="29">
        <f t="shared" ref="H515:H578" si="35">RANK(F515,F$2:F$1752,0)</f>
        <v>735</v>
      </c>
    </row>
    <row r="516" spans="1:8" x14ac:dyDescent="0.3">
      <c r="A516" s="31" t="s">
        <v>1104</v>
      </c>
      <c r="B516" s="33">
        <v>6.5</v>
      </c>
      <c r="D516" s="30" t="s">
        <v>6234</v>
      </c>
      <c r="E516" s="29">
        <f t="shared" si="32"/>
        <v>2</v>
      </c>
      <c r="F516" s="38">
        <f t="shared" si="33"/>
        <v>7.65</v>
      </c>
      <c r="G516" s="29" t="str">
        <f t="shared" si="34"/>
        <v>Top Director</v>
      </c>
      <c r="H516" s="29">
        <f t="shared" si="35"/>
        <v>110</v>
      </c>
    </row>
    <row r="517" spans="1:8" x14ac:dyDescent="0.3">
      <c r="A517" s="31" t="s">
        <v>3088</v>
      </c>
      <c r="B517" s="33">
        <v>5.7</v>
      </c>
      <c r="D517" s="30" t="s">
        <v>6244</v>
      </c>
      <c r="E517" s="29">
        <f t="shared" si="32"/>
        <v>5</v>
      </c>
      <c r="F517" s="38">
        <f t="shared" si="33"/>
        <v>6.0400000000000009</v>
      </c>
      <c r="G517" s="29" t="str">
        <f t="shared" si="34"/>
        <v>Below Percentile</v>
      </c>
      <c r="H517" s="29">
        <f t="shared" si="35"/>
        <v>1158</v>
      </c>
    </row>
    <row r="518" spans="1:8" x14ac:dyDescent="0.3">
      <c r="A518" s="31" t="s">
        <v>389</v>
      </c>
      <c r="B518" s="33">
        <v>7.6</v>
      </c>
      <c r="D518" s="30" t="s">
        <v>6248</v>
      </c>
      <c r="E518" s="29">
        <f t="shared" si="32"/>
        <v>2</v>
      </c>
      <c r="F518" s="38">
        <f t="shared" si="33"/>
        <v>6.9</v>
      </c>
      <c r="G518" s="29" t="str">
        <f t="shared" si="34"/>
        <v>Below Percentile</v>
      </c>
      <c r="H518" s="29">
        <f t="shared" si="35"/>
        <v>514</v>
      </c>
    </row>
    <row r="519" spans="1:8" x14ac:dyDescent="0.3">
      <c r="A519" s="31" t="s">
        <v>3098</v>
      </c>
      <c r="B519" s="33">
        <v>6.6</v>
      </c>
      <c r="D519" s="30" t="s">
        <v>6262</v>
      </c>
      <c r="E519" s="29">
        <f t="shared" si="32"/>
        <v>1</v>
      </c>
      <c r="F519" s="38">
        <f t="shared" si="33"/>
        <v>4.0999999999999996</v>
      </c>
      <c r="G519" s="29" t="str">
        <f t="shared" si="34"/>
        <v>Below Percentile</v>
      </c>
      <c r="H519" s="29">
        <f t="shared" si="35"/>
        <v>1676</v>
      </c>
    </row>
    <row r="520" spans="1:8" x14ac:dyDescent="0.3">
      <c r="A520" s="31" t="s">
        <v>3102</v>
      </c>
      <c r="B520" s="33">
        <v>5.4</v>
      </c>
      <c r="D520" s="30" t="s">
        <v>6297</v>
      </c>
      <c r="E520" s="29">
        <f t="shared" si="32"/>
        <v>4</v>
      </c>
      <c r="F520" s="38">
        <f t="shared" si="33"/>
        <v>6.1999999999999993</v>
      </c>
      <c r="G520" s="29" t="str">
        <f t="shared" si="34"/>
        <v>Below Percentile</v>
      </c>
      <c r="H520" s="29">
        <f t="shared" si="35"/>
        <v>1067</v>
      </c>
    </row>
    <row r="521" spans="1:8" x14ac:dyDescent="0.3">
      <c r="A521" s="31" t="s">
        <v>1294</v>
      </c>
      <c r="B521" s="33">
        <v>7.3</v>
      </c>
      <c r="D521" s="30" t="s">
        <v>6308</v>
      </c>
      <c r="E521" s="29">
        <f t="shared" si="32"/>
        <v>10</v>
      </c>
      <c r="F521" s="38">
        <f t="shared" si="33"/>
        <v>5.9700000000000006</v>
      </c>
      <c r="G521" s="29" t="str">
        <f t="shared" si="34"/>
        <v>Below Percentile</v>
      </c>
      <c r="H521" s="29">
        <f t="shared" si="35"/>
        <v>1207</v>
      </c>
    </row>
    <row r="522" spans="1:8" x14ac:dyDescent="0.3">
      <c r="A522" s="31" t="s">
        <v>1413</v>
      </c>
      <c r="B522" s="33">
        <v>6.5</v>
      </c>
      <c r="D522" s="30" t="s">
        <v>6318</v>
      </c>
      <c r="E522" s="29">
        <f t="shared" si="32"/>
        <v>1</v>
      </c>
      <c r="F522" s="38">
        <f t="shared" si="33"/>
        <v>6</v>
      </c>
      <c r="G522" s="29" t="str">
        <f t="shared" si="34"/>
        <v>Below Percentile</v>
      </c>
      <c r="H522" s="29">
        <f t="shared" si="35"/>
        <v>1166</v>
      </c>
    </row>
    <row r="523" spans="1:8" x14ac:dyDescent="0.3">
      <c r="A523" s="31" t="s">
        <v>3117</v>
      </c>
      <c r="B523" s="33">
        <v>6.6</v>
      </c>
      <c r="D523" s="30" t="s">
        <v>4987</v>
      </c>
      <c r="E523" s="29">
        <f t="shared" si="32"/>
        <v>4</v>
      </c>
      <c r="F523" s="38">
        <f t="shared" si="33"/>
        <v>4.875</v>
      </c>
      <c r="G523" s="29" t="str">
        <f t="shared" si="34"/>
        <v>Below Percentile</v>
      </c>
      <c r="H523" s="29">
        <f t="shared" si="35"/>
        <v>1608</v>
      </c>
    </row>
    <row r="524" spans="1:8" x14ac:dyDescent="0.3">
      <c r="A524" s="31" t="s">
        <v>3122</v>
      </c>
      <c r="B524" s="33">
        <v>6.6</v>
      </c>
      <c r="D524" s="30" t="s">
        <v>6396</v>
      </c>
      <c r="E524" s="29">
        <f t="shared" si="32"/>
        <v>4</v>
      </c>
      <c r="F524" s="38">
        <f t="shared" si="33"/>
        <v>7.0749999999999993</v>
      </c>
      <c r="G524" s="29" t="str">
        <f t="shared" si="34"/>
        <v>Below Percentile</v>
      </c>
      <c r="H524" s="29">
        <f t="shared" si="35"/>
        <v>403</v>
      </c>
    </row>
    <row r="525" spans="1:8" x14ac:dyDescent="0.3">
      <c r="A525" s="31" t="s">
        <v>3129</v>
      </c>
      <c r="B525" s="33">
        <v>5.9</v>
      </c>
      <c r="D525" s="30" t="s">
        <v>6432</v>
      </c>
      <c r="E525" s="29">
        <f t="shared" si="32"/>
        <v>1</v>
      </c>
      <c r="F525" s="38">
        <f t="shared" si="33"/>
        <v>5.2</v>
      </c>
      <c r="G525" s="29" t="str">
        <f t="shared" si="34"/>
        <v>Below Percentile</v>
      </c>
      <c r="H525" s="29">
        <f t="shared" si="35"/>
        <v>1535</v>
      </c>
    </row>
    <row r="526" spans="1:8" x14ac:dyDescent="0.3">
      <c r="A526" s="31" t="s">
        <v>3136</v>
      </c>
      <c r="B526" s="33">
        <v>6.7</v>
      </c>
      <c r="D526" s="30" t="s">
        <v>6456</v>
      </c>
      <c r="E526" s="29">
        <f t="shared" si="32"/>
        <v>1</v>
      </c>
      <c r="F526" s="38">
        <f t="shared" si="33"/>
        <v>5.9</v>
      </c>
      <c r="G526" s="29" t="str">
        <f t="shared" si="34"/>
        <v>Below Percentile</v>
      </c>
      <c r="H526" s="29">
        <f t="shared" si="35"/>
        <v>1226</v>
      </c>
    </row>
    <row r="527" spans="1:8" x14ac:dyDescent="0.3">
      <c r="A527" s="31" t="s">
        <v>2448</v>
      </c>
      <c r="B527" s="33">
        <v>6.1</v>
      </c>
      <c r="D527" s="30" t="s">
        <v>6472</v>
      </c>
      <c r="E527" s="29">
        <f t="shared" si="32"/>
        <v>2</v>
      </c>
      <c r="F527" s="38">
        <f t="shared" si="33"/>
        <v>6.0500000000000007</v>
      </c>
      <c r="G527" s="29" t="str">
        <f t="shared" si="34"/>
        <v>Below Percentile</v>
      </c>
      <c r="H527" s="29">
        <f t="shared" si="35"/>
        <v>1146</v>
      </c>
    </row>
    <row r="528" spans="1:8" x14ac:dyDescent="0.3">
      <c r="A528" s="31" t="s">
        <v>3149</v>
      </c>
      <c r="B528" s="33">
        <v>6.6</v>
      </c>
      <c r="D528" s="30" t="s">
        <v>6485</v>
      </c>
      <c r="E528" s="29">
        <f t="shared" si="32"/>
        <v>1</v>
      </c>
      <c r="F528" s="38">
        <f t="shared" si="33"/>
        <v>6.8</v>
      </c>
      <c r="G528" s="29" t="str">
        <f t="shared" si="34"/>
        <v>Below Percentile</v>
      </c>
      <c r="H528" s="29">
        <f t="shared" si="35"/>
        <v>591</v>
      </c>
    </row>
    <row r="529" spans="1:8" x14ac:dyDescent="0.3">
      <c r="A529" s="31" t="s">
        <v>3154</v>
      </c>
      <c r="B529" s="33">
        <v>6.6</v>
      </c>
      <c r="D529" s="30" t="s">
        <v>6496</v>
      </c>
      <c r="E529" s="29">
        <f t="shared" si="32"/>
        <v>2</v>
      </c>
      <c r="F529" s="38">
        <f t="shared" si="33"/>
        <v>6.85</v>
      </c>
      <c r="G529" s="29" t="str">
        <f t="shared" si="34"/>
        <v>Below Percentile</v>
      </c>
      <c r="H529" s="29">
        <f t="shared" si="35"/>
        <v>568</v>
      </c>
    </row>
    <row r="530" spans="1:8" x14ac:dyDescent="0.3">
      <c r="A530" s="31" t="s">
        <v>3159</v>
      </c>
      <c r="B530" s="33">
        <v>5.3</v>
      </c>
      <c r="D530" s="30" t="s">
        <v>6500</v>
      </c>
      <c r="E530" s="29">
        <f t="shared" si="32"/>
        <v>1</v>
      </c>
      <c r="F530" s="38">
        <f t="shared" si="33"/>
        <v>5.8</v>
      </c>
      <c r="G530" s="29" t="str">
        <f t="shared" si="34"/>
        <v>Below Percentile</v>
      </c>
      <c r="H530" s="29">
        <f t="shared" si="35"/>
        <v>1286</v>
      </c>
    </row>
    <row r="531" spans="1:8" x14ac:dyDescent="0.3">
      <c r="A531" s="31" t="s">
        <v>2331</v>
      </c>
      <c r="B531" s="33">
        <v>6</v>
      </c>
      <c r="D531" s="30" t="s">
        <v>6529</v>
      </c>
      <c r="E531" s="29">
        <f t="shared" si="32"/>
        <v>2</v>
      </c>
      <c r="F531" s="38">
        <f t="shared" si="33"/>
        <v>4.5500000000000007</v>
      </c>
      <c r="G531" s="29" t="str">
        <f t="shared" si="34"/>
        <v>Below Percentile</v>
      </c>
      <c r="H531" s="29">
        <f t="shared" si="35"/>
        <v>1648</v>
      </c>
    </row>
    <row r="532" spans="1:8" x14ac:dyDescent="0.3">
      <c r="A532" s="31" t="s">
        <v>3176</v>
      </c>
      <c r="B532" s="33">
        <v>4.7</v>
      </c>
      <c r="D532" s="30" t="s">
        <v>5280</v>
      </c>
      <c r="E532" s="29">
        <f t="shared" si="32"/>
        <v>1</v>
      </c>
      <c r="F532" s="38">
        <f t="shared" si="33"/>
        <v>5.5</v>
      </c>
      <c r="G532" s="29" t="str">
        <f t="shared" si="34"/>
        <v>Below Percentile</v>
      </c>
      <c r="H532" s="29">
        <f t="shared" si="35"/>
        <v>1416</v>
      </c>
    </row>
    <row r="533" spans="1:8" x14ac:dyDescent="0.3">
      <c r="A533" s="31" t="s">
        <v>2048</v>
      </c>
      <c r="B533" s="33">
        <v>6.1</v>
      </c>
      <c r="D533" s="30" t="s">
        <v>6549</v>
      </c>
      <c r="E533" s="29">
        <f t="shared" si="32"/>
        <v>2</v>
      </c>
      <c r="F533" s="38">
        <f t="shared" si="33"/>
        <v>7.3</v>
      </c>
      <c r="G533" s="29" t="str">
        <f t="shared" si="34"/>
        <v>Below Percentile</v>
      </c>
      <c r="H533" s="29">
        <f t="shared" si="35"/>
        <v>231</v>
      </c>
    </row>
    <row r="534" spans="1:8" x14ac:dyDescent="0.3">
      <c r="A534" s="31" t="s">
        <v>912</v>
      </c>
      <c r="B534" s="33">
        <v>7.2</v>
      </c>
      <c r="D534" s="30" t="s">
        <v>6573</v>
      </c>
      <c r="E534" s="29">
        <f t="shared" si="32"/>
        <v>4</v>
      </c>
      <c r="F534" s="38">
        <f t="shared" si="33"/>
        <v>6.125</v>
      </c>
      <c r="G534" s="29" t="str">
        <f t="shared" si="34"/>
        <v>Below Percentile</v>
      </c>
      <c r="H534" s="29">
        <f t="shared" si="35"/>
        <v>1083</v>
      </c>
    </row>
    <row r="535" spans="1:8" x14ac:dyDescent="0.3">
      <c r="A535" s="31" t="s">
        <v>3189</v>
      </c>
      <c r="B535" s="33">
        <v>6.4</v>
      </c>
      <c r="D535" s="30" t="s">
        <v>6578</v>
      </c>
      <c r="E535" s="29">
        <f t="shared" si="32"/>
        <v>1</v>
      </c>
      <c r="F535" s="38">
        <f t="shared" si="33"/>
        <v>4.7</v>
      </c>
      <c r="G535" s="29" t="str">
        <f t="shared" si="34"/>
        <v>Below Percentile</v>
      </c>
      <c r="H535" s="29">
        <f t="shared" si="35"/>
        <v>1625</v>
      </c>
    </row>
    <row r="536" spans="1:8" x14ac:dyDescent="0.3">
      <c r="A536" s="31" t="s">
        <v>111</v>
      </c>
      <c r="B536" s="33">
        <v>6.1</v>
      </c>
      <c r="D536" s="30" t="s">
        <v>6588</v>
      </c>
      <c r="E536" s="29">
        <f t="shared" si="32"/>
        <v>1</v>
      </c>
      <c r="F536" s="38">
        <f t="shared" si="33"/>
        <v>5.8</v>
      </c>
      <c r="G536" s="29" t="str">
        <f t="shared" si="34"/>
        <v>Below Percentile</v>
      </c>
      <c r="H536" s="29">
        <f t="shared" si="35"/>
        <v>1286</v>
      </c>
    </row>
    <row r="537" spans="1:8" x14ac:dyDescent="0.3">
      <c r="A537" s="31" t="s">
        <v>2246</v>
      </c>
      <c r="B537" s="33">
        <v>5.9</v>
      </c>
      <c r="D537" s="30" t="s">
        <v>6620</v>
      </c>
      <c r="E537" s="29">
        <f t="shared" si="32"/>
        <v>4</v>
      </c>
      <c r="F537" s="38">
        <f t="shared" si="33"/>
        <v>7.45</v>
      </c>
      <c r="G537" s="29" t="str">
        <f t="shared" si="34"/>
        <v>Below Percentile</v>
      </c>
      <c r="H537" s="29">
        <f t="shared" si="35"/>
        <v>191</v>
      </c>
    </row>
    <row r="538" spans="1:8" x14ac:dyDescent="0.3">
      <c r="A538" s="31" t="s">
        <v>3122</v>
      </c>
      <c r="B538" s="33">
        <v>6</v>
      </c>
      <c r="D538" s="30" t="s">
        <v>6637</v>
      </c>
      <c r="E538" s="29">
        <f t="shared" si="32"/>
        <v>2</v>
      </c>
      <c r="F538" s="38">
        <f t="shared" si="33"/>
        <v>5.0999999999999996</v>
      </c>
      <c r="G538" s="29" t="str">
        <f t="shared" si="34"/>
        <v>Below Percentile</v>
      </c>
      <c r="H538" s="29">
        <f t="shared" si="35"/>
        <v>1559</v>
      </c>
    </row>
    <row r="539" spans="1:8" x14ac:dyDescent="0.3">
      <c r="A539" s="31" t="s">
        <v>3207</v>
      </c>
      <c r="B539" s="33">
        <v>6.3</v>
      </c>
      <c r="D539" s="30" t="s">
        <v>6667</v>
      </c>
      <c r="E539" s="29">
        <f t="shared" si="32"/>
        <v>2</v>
      </c>
      <c r="F539" s="38">
        <f t="shared" si="33"/>
        <v>6.9</v>
      </c>
      <c r="G539" s="29" t="str">
        <f t="shared" si="34"/>
        <v>Below Percentile</v>
      </c>
      <c r="H539" s="29">
        <f t="shared" si="35"/>
        <v>514</v>
      </c>
    </row>
    <row r="540" spans="1:8" x14ac:dyDescent="0.3">
      <c r="A540" s="31" t="s">
        <v>3136</v>
      </c>
      <c r="B540" s="33">
        <v>5.6</v>
      </c>
      <c r="D540" s="30" t="s">
        <v>6671</v>
      </c>
      <c r="E540" s="29">
        <f t="shared" si="32"/>
        <v>1</v>
      </c>
      <c r="F540" s="38">
        <f t="shared" si="33"/>
        <v>6.7</v>
      </c>
      <c r="G540" s="29" t="str">
        <f t="shared" si="34"/>
        <v>Below Percentile</v>
      </c>
      <c r="H540" s="29">
        <f t="shared" si="35"/>
        <v>662</v>
      </c>
    </row>
    <row r="541" spans="1:8" x14ac:dyDescent="0.3">
      <c r="A541" s="31" t="s">
        <v>3218</v>
      </c>
      <c r="B541" s="33">
        <v>6.4</v>
      </c>
      <c r="D541" s="30" t="s">
        <v>6694</v>
      </c>
      <c r="E541" s="29">
        <f t="shared" si="32"/>
        <v>1</v>
      </c>
      <c r="F541" s="38">
        <f t="shared" si="33"/>
        <v>6.2</v>
      </c>
      <c r="G541" s="29" t="str">
        <f t="shared" si="34"/>
        <v>Below Percentile</v>
      </c>
      <c r="H541" s="29">
        <f t="shared" si="35"/>
        <v>1025</v>
      </c>
    </row>
    <row r="542" spans="1:8" x14ac:dyDescent="0.3">
      <c r="A542" s="31" t="s">
        <v>225</v>
      </c>
      <c r="B542" s="33">
        <v>7.1</v>
      </c>
      <c r="D542" s="30" t="s">
        <v>6704</v>
      </c>
      <c r="E542" s="29">
        <f t="shared" si="32"/>
        <v>4</v>
      </c>
      <c r="F542" s="38">
        <f t="shared" si="33"/>
        <v>6.4499999999999993</v>
      </c>
      <c r="G542" s="29" t="str">
        <f t="shared" si="34"/>
        <v>Below Percentile</v>
      </c>
      <c r="H542" s="29">
        <f t="shared" si="35"/>
        <v>884</v>
      </c>
    </row>
    <row r="543" spans="1:8" x14ac:dyDescent="0.3">
      <c r="A543" s="31" t="s">
        <v>1751</v>
      </c>
      <c r="B543" s="33">
        <v>6.6</v>
      </c>
      <c r="D543" s="30" t="s">
        <v>6710</v>
      </c>
      <c r="E543" s="29">
        <f t="shared" si="32"/>
        <v>1</v>
      </c>
      <c r="F543" s="38">
        <f t="shared" si="33"/>
        <v>4</v>
      </c>
      <c r="G543" s="29" t="str">
        <f t="shared" si="34"/>
        <v>Below Percentile</v>
      </c>
      <c r="H543" s="29">
        <f t="shared" si="35"/>
        <v>1691</v>
      </c>
    </row>
    <row r="544" spans="1:8" x14ac:dyDescent="0.3">
      <c r="A544" s="31" t="s">
        <v>3233</v>
      </c>
      <c r="B544" s="33">
        <v>4.5999999999999996</v>
      </c>
      <c r="D544" s="30" t="s">
        <v>6724</v>
      </c>
      <c r="E544" s="29">
        <f t="shared" si="32"/>
        <v>4</v>
      </c>
      <c r="F544" s="38">
        <f t="shared" si="33"/>
        <v>6.9249999999999998</v>
      </c>
      <c r="G544" s="29" t="str">
        <f t="shared" si="34"/>
        <v>Below Percentile</v>
      </c>
      <c r="H544" s="29">
        <f t="shared" si="35"/>
        <v>508</v>
      </c>
    </row>
    <row r="545" spans="1:8" x14ac:dyDescent="0.3">
      <c r="A545" s="31" t="s">
        <v>3239</v>
      </c>
      <c r="B545" s="33">
        <v>8.4</v>
      </c>
      <c r="D545" s="30" t="s">
        <v>6731</v>
      </c>
      <c r="E545" s="29">
        <f t="shared" si="32"/>
        <v>3</v>
      </c>
      <c r="F545" s="38">
        <f t="shared" si="33"/>
        <v>5</v>
      </c>
      <c r="G545" s="29" t="str">
        <f t="shared" si="34"/>
        <v>Below Percentile</v>
      </c>
      <c r="H545" s="29">
        <f t="shared" si="35"/>
        <v>1584</v>
      </c>
    </row>
    <row r="546" spans="1:8" x14ac:dyDescent="0.3">
      <c r="A546" s="31" t="s">
        <v>48</v>
      </c>
      <c r="B546" s="33">
        <v>7.1</v>
      </c>
      <c r="D546" s="30" t="s">
        <v>6736</v>
      </c>
      <c r="E546" s="29">
        <f t="shared" si="32"/>
        <v>2</v>
      </c>
      <c r="F546" s="38">
        <f t="shared" si="33"/>
        <v>7.55</v>
      </c>
      <c r="G546" s="29" t="str">
        <f t="shared" si="34"/>
        <v>Top Director</v>
      </c>
      <c r="H546" s="29">
        <f t="shared" si="35"/>
        <v>155</v>
      </c>
    </row>
    <row r="547" spans="1:8" x14ac:dyDescent="0.3">
      <c r="A547" s="31" t="s">
        <v>3252</v>
      </c>
      <c r="B547" s="33">
        <v>7.4</v>
      </c>
      <c r="D547" s="30" t="s">
        <v>6742</v>
      </c>
      <c r="E547" s="29">
        <f t="shared" si="32"/>
        <v>1</v>
      </c>
      <c r="F547" s="38">
        <f t="shared" si="33"/>
        <v>4.2</v>
      </c>
      <c r="G547" s="29" t="str">
        <f t="shared" si="34"/>
        <v>Below Percentile</v>
      </c>
      <c r="H547" s="29">
        <f t="shared" si="35"/>
        <v>1673</v>
      </c>
    </row>
    <row r="548" spans="1:8" x14ac:dyDescent="0.3">
      <c r="A548" s="31" t="s">
        <v>3259</v>
      </c>
      <c r="B548" s="33">
        <v>6.9</v>
      </c>
      <c r="D548" s="30" t="s">
        <v>6767</v>
      </c>
      <c r="E548" s="29">
        <f t="shared" si="32"/>
        <v>3</v>
      </c>
      <c r="F548" s="38">
        <f t="shared" si="33"/>
        <v>5.5</v>
      </c>
      <c r="G548" s="29" t="str">
        <f t="shared" si="34"/>
        <v>Below Percentile</v>
      </c>
      <c r="H548" s="29">
        <f t="shared" si="35"/>
        <v>1416</v>
      </c>
    </row>
    <row r="549" spans="1:8" x14ac:dyDescent="0.3">
      <c r="A549" s="31" t="s">
        <v>2066</v>
      </c>
      <c r="B549" s="33">
        <v>4.5</v>
      </c>
      <c r="D549" s="30" t="s">
        <v>6775</v>
      </c>
      <c r="E549" s="29">
        <f t="shared" si="32"/>
        <v>1</v>
      </c>
      <c r="F549" s="38">
        <f t="shared" si="33"/>
        <v>6.2</v>
      </c>
      <c r="G549" s="29" t="str">
        <f t="shared" si="34"/>
        <v>Below Percentile</v>
      </c>
      <c r="H549" s="29">
        <f t="shared" si="35"/>
        <v>1025</v>
      </c>
    </row>
    <row r="550" spans="1:8" x14ac:dyDescent="0.3">
      <c r="A550" s="31" t="s">
        <v>2396</v>
      </c>
      <c r="B550" s="33">
        <v>7.1</v>
      </c>
      <c r="D550" s="30" t="s">
        <v>6783</v>
      </c>
      <c r="E550" s="29">
        <f t="shared" si="32"/>
        <v>1</v>
      </c>
      <c r="F550" s="38">
        <f t="shared" si="33"/>
        <v>6.3</v>
      </c>
      <c r="G550" s="29" t="str">
        <f t="shared" si="34"/>
        <v>Below Percentile</v>
      </c>
      <c r="H550" s="29">
        <f t="shared" si="35"/>
        <v>965</v>
      </c>
    </row>
    <row r="551" spans="1:8" x14ac:dyDescent="0.3">
      <c r="A551" s="31" t="s">
        <v>912</v>
      </c>
      <c r="B551" s="33">
        <v>6.5</v>
      </c>
      <c r="D551" s="30" t="s">
        <v>6788</v>
      </c>
      <c r="E551" s="29">
        <f t="shared" si="32"/>
        <v>2</v>
      </c>
      <c r="F551" s="38">
        <f t="shared" si="33"/>
        <v>4.4499999999999993</v>
      </c>
      <c r="G551" s="29" t="str">
        <f t="shared" si="34"/>
        <v>Below Percentile</v>
      </c>
      <c r="H551" s="29">
        <f t="shared" si="35"/>
        <v>1656</v>
      </c>
    </row>
    <row r="552" spans="1:8" x14ac:dyDescent="0.3">
      <c r="A552" s="31" t="s">
        <v>3281</v>
      </c>
      <c r="B552" s="33">
        <v>5.3</v>
      </c>
      <c r="D552" s="30" t="s">
        <v>6804</v>
      </c>
      <c r="E552" s="29">
        <f t="shared" si="32"/>
        <v>2</v>
      </c>
      <c r="F552" s="38">
        <f t="shared" si="33"/>
        <v>5</v>
      </c>
      <c r="G552" s="29" t="str">
        <f t="shared" si="34"/>
        <v>Below Percentile</v>
      </c>
      <c r="H552" s="29">
        <f t="shared" si="35"/>
        <v>1584</v>
      </c>
    </row>
    <row r="553" spans="1:8" x14ac:dyDescent="0.3">
      <c r="A553" s="31" t="s">
        <v>912</v>
      </c>
      <c r="B553" s="33">
        <v>6.7</v>
      </c>
      <c r="D553" s="30" t="s">
        <v>6809</v>
      </c>
      <c r="E553" s="29">
        <f t="shared" si="32"/>
        <v>1</v>
      </c>
      <c r="F553" s="38">
        <f t="shared" si="33"/>
        <v>4.0999999999999996</v>
      </c>
      <c r="G553" s="29" t="str">
        <f t="shared" si="34"/>
        <v>Below Percentile</v>
      </c>
      <c r="H553" s="29">
        <f t="shared" si="35"/>
        <v>1676</v>
      </c>
    </row>
    <row r="554" spans="1:8" x14ac:dyDescent="0.3">
      <c r="A554" s="31" t="s">
        <v>146</v>
      </c>
      <c r="B554" s="33">
        <v>7.2</v>
      </c>
      <c r="D554" s="30" t="s">
        <v>6813</v>
      </c>
      <c r="E554" s="29">
        <f t="shared" si="32"/>
        <v>2</v>
      </c>
      <c r="F554" s="38">
        <f t="shared" si="33"/>
        <v>6.5</v>
      </c>
      <c r="G554" s="29" t="str">
        <f t="shared" si="34"/>
        <v>Below Percentile</v>
      </c>
      <c r="H554" s="29">
        <f t="shared" si="35"/>
        <v>809</v>
      </c>
    </row>
    <row r="555" spans="1:8" x14ac:dyDescent="0.3">
      <c r="A555" s="31" t="s">
        <v>306</v>
      </c>
      <c r="B555" s="33">
        <v>7.2</v>
      </c>
      <c r="D555" s="30" t="s">
        <v>6827</v>
      </c>
      <c r="E555" s="29">
        <f t="shared" si="32"/>
        <v>3</v>
      </c>
      <c r="F555" s="38">
        <f t="shared" si="33"/>
        <v>6.2666666666666666</v>
      </c>
      <c r="G555" s="29" t="str">
        <f t="shared" si="34"/>
        <v>Below Percentile</v>
      </c>
      <c r="H555" s="29">
        <f t="shared" si="35"/>
        <v>1012</v>
      </c>
    </row>
    <row r="556" spans="1:8" x14ac:dyDescent="0.3">
      <c r="A556" s="31" t="s">
        <v>3303</v>
      </c>
      <c r="B556" s="33">
        <v>5.5</v>
      </c>
      <c r="D556" s="30" t="s">
        <v>6844</v>
      </c>
      <c r="E556" s="29">
        <f t="shared" si="32"/>
        <v>1</v>
      </c>
      <c r="F556" s="38">
        <f t="shared" si="33"/>
        <v>4.4000000000000004</v>
      </c>
      <c r="G556" s="29" t="str">
        <f t="shared" si="34"/>
        <v>Below Percentile</v>
      </c>
      <c r="H556" s="29">
        <f t="shared" si="35"/>
        <v>1658</v>
      </c>
    </row>
    <row r="557" spans="1:8" x14ac:dyDescent="0.3">
      <c r="A557" s="31" t="s">
        <v>499</v>
      </c>
      <c r="B557" s="33">
        <v>5.8</v>
      </c>
      <c r="D557" s="30" t="s">
        <v>6854</v>
      </c>
      <c r="E557" s="29">
        <f t="shared" si="32"/>
        <v>2</v>
      </c>
      <c r="F557" s="38">
        <f t="shared" si="33"/>
        <v>5.3</v>
      </c>
      <c r="G557" s="29" t="str">
        <f t="shared" si="34"/>
        <v>Below Percentile</v>
      </c>
      <c r="H557" s="29">
        <f t="shared" si="35"/>
        <v>1489</v>
      </c>
    </row>
    <row r="558" spans="1:8" x14ac:dyDescent="0.3">
      <c r="A558" s="31" t="s">
        <v>3313</v>
      </c>
      <c r="B558" s="33">
        <v>6</v>
      </c>
      <c r="D558" s="30" t="s">
        <v>6868</v>
      </c>
      <c r="E558" s="29">
        <f t="shared" si="32"/>
        <v>2</v>
      </c>
      <c r="F558" s="38">
        <f t="shared" si="33"/>
        <v>6.85</v>
      </c>
      <c r="G558" s="29" t="str">
        <f t="shared" si="34"/>
        <v>Below Percentile</v>
      </c>
      <c r="H558" s="29">
        <f t="shared" si="35"/>
        <v>568</v>
      </c>
    </row>
    <row r="559" spans="1:8" x14ac:dyDescent="0.3">
      <c r="A559" s="31" t="s">
        <v>850</v>
      </c>
      <c r="B559" s="33">
        <v>6.6</v>
      </c>
      <c r="D559" s="30" t="s">
        <v>6880</v>
      </c>
      <c r="E559" s="29">
        <f t="shared" si="32"/>
        <v>1</v>
      </c>
      <c r="F559" s="38">
        <f t="shared" si="33"/>
        <v>7.1</v>
      </c>
      <c r="G559" s="29" t="str">
        <f t="shared" si="34"/>
        <v>Below Percentile</v>
      </c>
      <c r="H559" s="29">
        <f t="shared" si="35"/>
        <v>357</v>
      </c>
    </row>
    <row r="560" spans="1:8" x14ac:dyDescent="0.3">
      <c r="A560" s="31" t="s">
        <v>1764</v>
      </c>
      <c r="B560" s="33">
        <v>8.3000000000000007</v>
      </c>
      <c r="D560" s="30" t="s">
        <v>6891</v>
      </c>
      <c r="E560" s="29">
        <f t="shared" si="32"/>
        <v>1</v>
      </c>
      <c r="F560" s="38">
        <f t="shared" si="33"/>
        <v>7</v>
      </c>
      <c r="G560" s="29" t="str">
        <f t="shared" si="34"/>
        <v>Below Percentile</v>
      </c>
      <c r="H560" s="29">
        <f t="shared" si="35"/>
        <v>419</v>
      </c>
    </row>
    <row r="561" spans="1:8" x14ac:dyDescent="0.3">
      <c r="A561" s="31" t="s">
        <v>389</v>
      </c>
      <c r="B561" s="33">
        <v>6.7</v>
      </c>
      <c r="D561" s="30" t="s">
        <v>6909</v>
      </c>
      <c r="E561" s="29">
        <f t="shared" si="32"/>
        <v>1</v>
      </c>
      <c r="F561" s="38">
        <f t="shared" si="33"/>
        <v>8.4</v>
      </c>
      <c r="G561" s="29" t="str">
        <f t="shared" si="34"/>
        <v>Top Director</v>
      </c>
      <c r="H561" s="29">
        <f t="shared" si="35"/>
        <v>9</v>
      </c>
    </row>
    <row r="562" spans="1:8" x14ac:dyDescent="0.3">
      <c r="A562" s="31" t="s">
        <v>2066</v>
      </c>
      <c r="B562" s="33">
        <v>7.1</v>
      </c>
      <c r="D562" s="30" t="s">
        <v>4699</v>
      </c>
      <c r="E562" s="29">
        <f t="shared" si="32"/>
        <v>1</v>
      </c>
      <c r="F562" s="38">
        <f t="shared" si="33"/>
        <v>5.3</v>
      </c>
      <c r="G562" s="29" t="str">
        <f t="shared" si="34"/>
        <v>Below Percentile</v>
      </c>
      <c r="H562" s="29">
        <f t="shared" si="35"/>
        <v>1489</v>
      </c>
    </row>
    <row r="563" spans="1:8" x14ac:dyDescent="0.3">
      <c r="A563" s="31" t="s">
        <v>3334</v>
      </c>
      <c r="B563" s="33">
        <v>6</v>
      </c>
      <c r="D563" s="30" t="s">
        <v>6963</v>
      </c>
      <c r="E563" s="29">
        <f t="shared" si="32"/>
        <v>4</v>
      </c>
      <c r="F563" s="38">
        <f t="shared" si="33"/>
        <v>6.6999999999999993</v>
      </c>
      <c r="G563" s="29" t="str">
        <f t="shared" si="34"/>
        <v>Below Percentile</v>
      </c>
      <c r="H563" s="29">
        <f t="shared" si="35"/>
        <v>701</v>
      </c>
    </row>
    <row r="564" spans="1:8" x14ac:dyDescent="0.3">
      <c r="A564" s="31" t="s">
        <v>3347</v>
      </c>
      <c r="B564" s="33">
        <v>6.9</v>
      </c>
      <c r="D564" s="30" t="s">
        <v>6973</v>
      </c>
      <c r="E564" s="29">
        <f t="shared" si="32"/>
        <v>1</v>
      </c>
      <c r="F564" s="38">
        <f t="shared" si="33"/>
        <v>6.6</v>
      </c>
      <c r="G564" s="29" t="str">
        <f t="shared" si="34"/>
        <v>Below Percentile</v>
      </c>
      <c r="H564" s="29">
        <f t="shared" si="35"/>
        <v>735</v>
      </c>
    </row>
    <row r="565" spans="1:8" x14ac:dyDescent="0.3">
      <c r="A565" s="31" t="s">
        <v>912</v>
      </c>
      <c r="B565" s="33">
        <v>5.6</v>
      </c>
      <c r="D565" s="30" t="s">
        <v>6977</v>
      </c>
      <c r="E565" s="29">
        <f t="shared" si="32"/>
        <v>3</v>
      </c>
      <c r="F565" s="38">
        <f t="shared" si="33"/>
        <v>6.8999999999999995</v>
      </c>
      <c r="G565" s="29" t="str">
        <f t="shared" si="34"/>
        <v>Below Percentile</v>
      </c>
      <c r="H565" s="29">
        <f t="shared" si="35"/>
        <v>558</v>
      </c>
    </row>
    <row r="566" spans="1:8" x14ac:dyDescent="0.3">
      <c r="A566" s="31" t="s">
        <v>2331</v>
      </c>
      <c r="B566" s="33">
        <v>5.6</v>
      </c>
      <c r="D566" s="30" t="s">
        <v>6997</v>
      </c>
      <c r="E566" s="29">
        <f t="shared" si="32"/>
        <v>4</v>
      </c>
      <c r="F566" s="38">
        <f t="shared" si="33"/>
        <v>6.7749999999999995</v>
      </c>
      <c r="G566" s="29" t="str">
        <f t="shared" si="34"/>
        <v>Below Percentile</v>
      </c>
      <c r="H566" s="29">
        <f t="shared" si="35"/>
        <v>638</v>
      </c>
    </row>
    <row r="567" spans="1:8" x14ac:dyDescent="0.3">
      <c r="A567" s="31" t="s">
        <v>3281</v>
      </c>
      <c r="B567" s="33">
        <v>4.5</v>
      </c>
      <c r="D567" s="30" t="s">
        <v>7005</v>
      </c>
      <c r="E567" s="29">
        <f t="shared" si="32"/>
        <v>1</v>
      </c>
      <c r="F567" s="38">
        <f t="shared" si="33"/>
        <v>6.2</v>
      </c>
      <c r="G567" s="29" t="str">
        <f t="shared" si="34"/>
        <v>Below Percentile</v>
      </c>
      <c r="H567" s="29">
        <f t="shared" si="35"/>
        <v>1025</v>
      </c>
    </row>
    <row r="568" spans="1:8" x14ac:dyDescent="0.3">
      <c r="A568" s="31" t="s">
        <v>3367</v>
      </c>
      <c r="B568" s="33">
        <v>7.1</v>
      </c>
      <c r="D568" s="30" t="s">
        <v>7015</v>
      </c>
      <c r="E568" s="29">
        <f t="shared" si="32"/>
        <v>2</v>
      </c>
      <c r="F568" s="38">
        <f t="shared" si="33"/>
        <v>5.85</v>
      </c>
      <c r="G568" s="29" t="str">
        <f t="shared" si="34"/>
        <v>Below Percentile</v>
      </c>
      <c r="H568" s="29">
        <f t="shared" si="35"/>
        <v>1279</v>
      </c>
    </row>
    <row r="569" spans="1:8" x14ac:dyDescent="0.3">
      <c r="A569" s="31" t="s">
        <v>3098</v>
      </c>
      <c r="B569" s="33">
        <v>6.5</v>
      </c>
      <c r="D569" s="30" t="s">
        <v>7037</v>
      </c>
      <c r="E569" s="29">
        <f t="shared" si="32"/>
        <v>2</v>
      </c>
      <c r="F569" s="38">
        <f t="shared" si="33"/>
        <v>7.25</v>
      </c>
      <c r="G569" s="29" t="str">
        <f t="shared" si="34"/>
        <v>Below Percentile</v>
      </c>
      <c r="H569" s="29">
        <f t="shared" si="35"/>
        <v>269</v>
      </c>
    </row>
    <row r="570" spans="1:8" x14ac:dyDescent="0.3">
      <c r="A570" s="31" t="s">
        <v>3376</v>
      </c>
      <c r="B570" s="33">
        <v>6.4</v>
      </c>
      <c r="D570" s="30" t="s">
        <v>7057</v>
      </c>
      <c r="E570" s="29">
        <f t="shared" si="32"/>
        <v>1</v>
      </c>
      <c r="F570" s="38">
        <f t="shared" si="33"/>
        <v>6.4</v>
      </c>
      <c r="G570" s="29" t="str">
        <f t="shared" si="34"/>
        <v>Below Percentile</v>
      </c>
      <c r="H570" s="29">
        <f t="shared" si="35"/>
        <v>896</v>
      </c>
    </row>
    <row r="571" spans="1:8" x14ac:dyDescent="0.3">
      <c r="A571" s="31" t="s">
        <v>876</v>
      </c>
      <c r="B571" s="33">
        <v>5.8</v>
      </c>
      <c r="D571" s="30" t="s">
        <v>7064</v>
      </c>
      <c r="E571" s="29">
        <f t="shared" si="32"/>
        <v>5</v>
      </c>
      <c r="F571" s="38">
        <f t="shared" si="33"/>
        <v>5.76</v>
      </c>
      <c r="G571" s="29" t="str">
        <f t="shared" si="34"/>
        <v>Below Percentile</v>
      </c>
      <c r="H571" s="29">
        <f t="shared" si="35"/>
        <v>1316</v>
      </c>
    </row>
    <row r="572" spans="1:8" x14ac:dyDescent="0.3">
      <c r="A572" s="31" t="s">
        <v>255</v>
      </c>
      <c r="B572" s="33">
        <v>8</v>
      </c>
      <c r="D572" s="30" t="s">
        <v>7076</v>
      </c>
      <c r="E572" s="29">
        <f t="shared" si="32"/>
        <v>6</v>
      </c>
      <c r="F572" s="38">
        <f t="shared" si="33"/>
        <v>7.5166666666666666</v>
      </c>
      <c r="G572" s="29" t="str">
        <f t="shared" si="34"/>
        <v>Top Director</v>
      </c>
      <c r="H572" s="29">
        <f t="shared" si="35"/>
        <v>162</v>
      </c>
    </row>
    <row r="573" spans="1:8" x14ac:dyDescent="0.3">
      <c r="A573" s="31" t="s">
        <v>3066</v>
      </c>
      <c r="B573" s="33">
        <v>6.2</v>
      </c>
      <c r="D573" s="30" t="s">
        <v>7094</v>
      </c>
      <c r="E573" s="29">
        <f t="shared" si="32"/>
        <v>1</v>
      </c>
      <c r="F573" s="38">
        <f t="shared" si="33"/>
        <v>5.2</v>
      </c>
      <c r="G573" s="29" t="str">
        <f t="shared" si="34"/>
        <v>Below Percentile</v>
      </c>
      <c r="H573" s="29">
        <f t="shared" si="35"/>
        <v>1535</v>
      </c>
    </row>
    <row r="574" spans="1:8" x14ac:dyDescent="0.3">
      <c r="A574" s="31" t="s">
        <v>389</v>
      </c>
      <c r="B574" s="33">
        <v>7.2</v>
      </c>
      <c r="D574" s="30" t="s">
        <v>7100</v>
      </c>
      <c r="E574" s="29">
        <f t="shared" si="32"/>
        <v>2</v>
      </c>
      <c r="F574" s="38">
        <f t="shared" si="33"/>
        <v>7.6</v>
      </c>
      <c r="G574" s="29" t="str">
        <f t="shared" si="34"/>
        <v>Top Director</v>
      </c>
      <c r="H574" s="29">
        <f t="shared" si="35"/>
        <v>122</v>
      </c>
    </row>
    <row r="575" spans="1:8" x14ac:dyDescent="0.3">
      <c r="A575" s="31" t="s">
        <v>3401</v>
      </c>
      <c r="B575" s="33">
        <v>6.1</v>
      </c>
      <c r="D575" s="30" t="s">
        <v>7109</v>
      </c>
      <c r="E575" s="29">
        <f t="shared" si="32"/>
        <v>5</v>
      </c>
      <c r="F575" s="38">
        <f t="shared" si="33"/>
        <v>6.6</v>
      </c>
      <c r="G575" s="29" t="str">
        <f t="shared" si="34"/>
        <v>Below Percentile</v>
      </c>
      <c r="H575" s="29">
        <f t="shared" si="35"/>
        <v>735</v>
      </c>
    </row>
    <row r="576" spans="1:8" x14ac:dyDescent="0.3">
      <c r="A576" s="31" t="s">
        <v>29</v>
      </c>
      <c r="B576" s="33">
        <v>7.6</v>
      </c>
      <c r="D576" s="30" t="s">
        <v>7113</v>
      </c>
      <c r="E576" s="29">
        <f t="shared" si="32"/>
        <v>7</v>
      </c>
      <c r="F576" s="38">
        <f t="shared" si="33"/>
        <v>7.1142857142857139</v>
      </c>
      <c r="G576" s="29" t="str">
        <f t="shared" si="34"/>
        <v>Below Percentile</v>
      </c>
      <c r="H576" s="29">
        <f t="shared" si="35"/>
        <v>352</v>
      </c>
    </row>
    <row r="577" spans="1:8" x14ac:dyDescent="0.3">
      <c r="A577" s="31" t="s">
        <v>760</v>
      </c>
      <c r="B577" s="33">
        <v>6.3</v>
      </c>
      <c r="D577" s="30" t="s">
        <v>7117</v>
      </c>
      <c r="E577" s="29">
        <f t="shared" si="32"/>
        <v>1</v>
      </c>
      <c r="F577" s="38">
        <f t="shared" si="33"/>
        <v>6</v>
      </c>
      <c r="G577" s="29" t="str">
        <f t="shared" si="34"/>
        <v>Below Percentile</v>
      </c>
      <c r="H577" s="29">
        <f t="shared" si="35"/>
        <v>1166</v>
      </c>
    </row>
    <row r="578" spans="1:8" x14ac:dyDescent="0.3">
      <c r="A578" s="31" t="s">
        <v>3414</v>
      </c>
      <c r="B578" s="33">
        <v>6.3</v>
      </c>
      <c r="D578" s="30" t="s">
        <v>7134</v>
      </c>
      <c r="E578" s="29">
        <f t="shared" ref="E578:E641" si="36">COUNTIF(A$2:A$3786,"*"&amp;D578&amp;"*")</f>
        <v>10</v>
      </c>
      <c r="F578" s="38">
        <f t="shared" ref="F578:F641" si="37">AVERAGEIF(A$2:A$3786,D578,B$2:B$3786)</f>
        <v>6.7799999999999994</v>
      </c>
      <c r="G578" s="29" t="str">
        <f t="shared" si="34"/>
        <v>Below Percentile</v>
      </c>
      <c r="H578" s="29">
        <f t="shared" si="35"/>
        <v>636</v>
      </c>
    </row>
    <row r="579" spans="1:8" x14ac:dyDescent="0.3">
      <c r="A579" s="31" t="s">
        <v>1015</v>
      </c>
      <c r="B579" s="33">
        <v>6.3</v>
      </c>
      <c r="D579" s="30" t="s">
        <v>7138</v>
      </c>
      <c r="E579" s="29">
        <f t="shared" si="36"/>
        <v>1</v>
      </c>
      <c r="F579" s="38">
        <f t="shared" si="37"/>
        <v>6.1</v>
      </c>
      <c r="G579" s="29" t="str">
        <f t="shared" ref="G579:G642" si="38">IF(F579&gt;=7.5,"Top Director","Below Percentile")</f>
        <v>Below Percentile</v>
      </c>
      <c r="H579" s="29">
        <f t="shared" ref="H579:H642" si="39">RANK(F579,F$2:F$1752,0)</f>
        <v>1088</v>
      </c>
    </row>
    <row r="580" spans="1:8" x14ac:dyDescent="0.3">
      <c r="A580" s="31" t="s">
        <v>692</v>
      </c>
      <c r="B580" s="33">
        <v>7.7</v>
      </c>
      <c r="D580" s="30" t="s">
        <v>7142</v>
      </c>
      <c r="E580" s="29">
        <f t="shared" si="36"/>
        <v>3</v>
      </c>
      <c r="F580" s="38">
        <f t="shared" si="37"/>
        <v>6.1333333333333329</v>
      </c>
      <c r="G580" s="29" t="str">
        <f t="shared" si="38"/>
        <v>Below Percentile</v>
      </c>
      <c r="H580" s="29">
        <f t="shared" si="39"/>
        <v>1081</v>
      </c>
    </row>
    <row r="581" spans="1:8" x14ac:dyDescent="0.3">
      <c r="A581" s="31" t="s">
        <v>2396</v>
      </c>
      <c r="B581" s="33">
        <v>7</v>
      </c>
      <c r="D581" s="30" t="s">
        <v>7174</v>
      </c>
      <c r="E581" s="29">
        <f t="shared" si="36"/>
        <v>2</v>
      </c>
      <c r="F581" s="38">
        <f t="shared" si="37"/>
        <v>7.5</v>
      </c>
      <c r="G581" s="29" t="str">
        <f t="shared" si="38"/>
        <v>Top Director</v>
      </c>
      <c r="H581" s="29">
        <f t="shared" si="39"/>
        <v>163</v>
      </c>
    </row>
    <row r="582" spans="1:8" x14ac:dyDescent="0.3">
      <c r="A582" s="31" t="s">
        <v>850</v>
      </c>
      <c r="B582" s="33">
        <v>5.3</v>
      </c>
      <c r="D582" s="30" t="s">
        <v>7181</v>
      </c>
      <c r="E582" s="29">
        <f t="shared" si="36"/>
        <v>3</v>
      </c>
      <c r="F582" s="38">
        <f t="shared" si="37"/>
        <v>5.8666666666666671</v>
      </c>
      <c r="G582" s="29" t="str">
        <f t="shared" si="38"/>
        <v>Below Percentile</v>
      </c>
      <c r="H582" s="29">
        <f t="shared" si="39"/>
        <v>1277</v>
      </c>
    </row>
    <row r="583" spans="1:8" x14ac:dyDescent="0.3">
      <c r="A583" s="31" t="s">
        <v>1324</v>
      </c>
      <c r="B583" s="33">
        <v>5.6</v>
      </c>
      <c r="D583" s="30" t="s">
        <v>7204</v>
      </c>
      <c r="E583" s="29">
        <f t="shared" si="36"/>
        <v>5</v>
      </c>
      <c r="F583" s="38">
        <f t="shared" si="37"/>
        <v>6.8400000000000007</v>
      </c>
      <c r="G583" s="29" t="str">
        <f t="shared" si="38"/>
        <v>Below Percentile</v>
      </c>
      <c r="H583" s="29">
        <f t="shared" si="39"/>
        <v>582</v>
      </c>
    </row>
    <row r="584" spans="1:8" x14ac:dyDescent="0.3">
      <c r="A584" s="31" t="s">
        <v>3444</v>
      </c>
      <c r="B584" s="33">
        <v>5.2</v>
      </c>
      <c r="D584" s="30" t="s">
        <v>7227</v>
      </c>
      <c r="E584" s="29">
        <f t="shared" si="36"/>
        <v>2</v>
      </c>
      <c r="F584" s="38">
        <f t="shared" si="37"/>
        <v>5.95</v>
      </c>
      <c r="G584" s="29" t="str">
        <f t="shared" si="38"/>
        <v>Below Percentile</v>
      </c>
      <c r="H584" s="29">
        <f t="shared" si="39"/>
        <v>1211</v>
      </c>
    </row>
    <row r="585" spans="1:8" x14ac:dyDescent="0.3">
      <c r="A585" s="31" t="s">
        <v>3281</v>
      </c>
      <c r="B585" s="33">
        <v>5.4</v>
      </c>
      <c r="D585" s="30" t="s">
        <v>7234</v>
      </c>
      <c r="E585" s="29">
        <f t="shared" si="36"/>
        <v>1</v>
      </c>
      <c r="F585" s="38">
        <f t="shared" si="37"/>
        <v>7.2</v>
      </c>
      <c r="G585" s="29" t="str">
        <f t="shared" si="38"/>
        <v>Below Percentile</v>
      </c>
      <c r="H585" s="29">
        <f t="shared" si="39"/>
        <v>279</v>
      </c>
    </row>
    <row r="586" spans="1:8" x14ac:dyDescent="0.3">
      <c r="A586" s="31" t="s">
        <v>3456</v>
      </c>
      <c r="B586" s="33">
        <v>6.4</v>
      </c>
      <c r="D586" s="30" t="s">
        <v>7281</v>
      </c>
      <c r="E586" s="29">
        <f t="shared" si="36"/>
        <v>2</v>
      </c>
      <c r="F586" s="38">
        <f t="shared" si="37"/>
        <v>7.2</v>
      </c>
      <c r="G586" s="29" t="str">
        <f t="shared" si="38"/>
        <v>Below Percentile</v>
      </c>
      <c r="H586" s="29">
        <f t="shared" si="39"/>
        <v>279</v>
      </c>
    </row>
    <row r="587" spans="1:8" x14ac:dyDescent="0.3">
      <c r="A587" s="31" t="s">
        <v>2612</v>
      </c>
      <c r="B587" s="33">
        <v>5.9</v>
      </c>
      <c r="D587" s="30" t="s">
        <v>7302</v>
      </c>
      <c r="E587" s="29">
        <f t="shared" si="36"/>
        <v>3</v>
      </c>
      <c r="F587" s="38">
        <f t="shared" si="37"/>
        <v>5.7</v>
      </c>
      <c r="G587" s="29" t="str">
        <f t="shared" si="38"/>
        <v>Below Percentile</v>
      </c>
      <c r="H587" s="29">
        <f t="shared" si="39"/>
        <v>1323</v>
      </c>
    </row>
    <row r="588" spans="1:8" x14ac:dyDescent="0.3">
      <c r="A588" s="31" t="s">
        <v>3470</v>
      </c>
      <c r="B588" s="33">
        <v>6.3</v>
      </c>
      <c r="D588" s="30" t="s">
        <v>7348</v>
      </c>
      <c r="E588" s="29">
        <f t="shared" si="36"/>
        <v>2</v>
      </c>
      <c r="F588" s="38">
        <f t="shared" si="37"/>
        <v>5.6999999999999993</v>
      </c>
      <c r="G588" s="29" t="str">
        <f t="shared" si="38"/>
        <v>Below Percentile</v>
      </c>
      <c r="H588" s="29">
        <f t="shared" si="39"/>
        <v>1347</v>
      </c>
    </row>
    <row r="589" spans="1:8" x14ac:dyDescent="0.3">
      <c r="A589" s="31" t="s">
        <v>3475</v>
      </c>
      <c r="B589" s="33">
        <v>6.5</v>
      </c>
      <c r="D589" s="30" t="s">
        <v>7352</v>
      </c>
      <c r="E589" s="29">
        <f t="shared" si="36"/>
        <v>2</v>
      </c>
      <c r="F589" s="38">
        <f t="shared" si="37"/>
        <v>5.9</v>
      </c>
      <c r="G589" s="29" t="str">
        <f t="shared" si="38"/>
        <v>Below Percentile</v>
      </c>
      <c r="H589" s="29">
        <f t="shared" si="39"/>
        <v>1226</v>
      </c>
    </row>
    <row r="590" spans="1:8" x14ac:dyDescent="0.3">
      <c r="A590" s="31" t="s">
        <v>1311</v>
      </c>
      <c r="B590" s="33">
        <v>3</v>
      </c>
      <c r="D590" s="30" t="s">
        <v>6417</v>
      </c>
      <c r="E590" s="29">
        <f t="shared" si="36"/>
        <v>4</v>
      </c>
      <c r="F590" s="38">
        <f t="shared" si="37"/>
        <v>6.4499999999999993</v>
      </c>
      <c r="G590" s="29" t="str">
        <f t="shared" si="38"/>
        <v>Below Percentile</v>
      </c>
      <c r="H590" s="29">
        <f t="shared" si="39"/>
        <v>884</v>
      </c>
    </row>
    <row r="591" spans="1:8" x14ac:dyDescent="0.3">
      <c r="A591" s="31" t="s">
        <v>3483</v>
      </c>
      <c r="B591" s="33">
        <v>3.6</v>
      </c>
      <c r="D591" s="30" t="s">
        <v>7379</v>
      </c>
      <c r="E591" s="29">
        <f t="shared" si="36"/>
        <v>1</v>
      </c>
      <c r="F591" s="38">
        <f t="shared" si="37"/>
        <v>6.6</v>
      </c>
      <c r="G591" s="29" t="str">
        <f t="shared" si="38"/>
        <v>Below Percentile</v>
      </c>
      <c r="H591" s="29">
        <f t="shared" si="39"/>
        <v>735</v>
      </c>
    </row>
    <row r="592" spans="1:8" x14ac:dyDescent="0.3">
      <c r="A592" s="31" t="s">
        <v>3489</v>
      </c>
      <c r="B592" s="33">
        <v>5.8</v>
      </c>
      <c r="D592" s="30" t="s">
        <v>7392</v>
      </c>
      <c r="E592" s="29">
        <f t="shared" si="36"/>
        <v>1</v>
      </c>
      <c r="F592" s="38">
        <f t="shared" si="37"/>
        <v>5.9</v>
      </c>
      <c r="G592" s="29" t="str">
        <f t="shared" si="38"/>
        <v>Below Percentile</v>
      </c>
      <c r="H592" s="29">
        <f t="shared" si="39"/>
        <v>1226</v>
      </c>
    </row>
    <row r="593" spans="1:8" x14ac:dyDescent="0.3">
      <c r="A593" s="31" t="s">
        <v>3494</v>
      </c>
      <c r="B593" s="33">
        <v>6.2</v>
      </c>
      <c r="D593" s="30" t="s">
        <v>7404</v>
      </c>
      <c r="E593" s="29">
        <f t="shared" si="36"/>
        <v>4</v>
      </c>
      <c r="F593" s="38">
        <f t="shared" si="37"/>
        <v>6.4749999999999996</v>
      </c>
      <c r="G593" s="29" t="str">
        <f t="shared" si="38"/>
        <v>Below Percentile</v>
      </c>
      <c r="H593" s="29">
        <f t="shared" si="39"/>
        <v>870</v>
      </c>
    </row>
    <row r="594" spans="1:8" x14ac:dyDescent="0.3">
      <c r="A594" s="31" t="s">
        <v>1582</v>
      </c>
      <c r="B594" s="33">
        <v>5.6</v>
      </c>
      <c r="D594" s="30" t="s">
        <v>7422</v>
      </c>
      <c r="E594" s="29">
        <f t="shared" si="36"/>
        <v>1</v>
      </c>
      <c r="F594" s="38">
        <f t="shared" si="37"/>
        <v>5.3</v>
      </c>
      <c r="G594" s="29" t="str">
        <f t="shared" si="38"/>
        <v>Below Percentile</v>
      </c>
      <c r="H594" s="29">
        <f t="shared" si="39"/>
        <v>1489</v>
      </c>
    </row>
    <row r="595" spans="1:8" x14ac:dyDescent="0.3">
      <c r="A595" s="31" t="s">
        <v>1633</v>
      </c>
      <c r="B595" s="33">
        <v>5.4</v>
      </c>
      <c r="D595" s="30" t="s">
        <v>7427</v>
      </c>
      <c r="E595" s="29">
        <f t="shared" si="36"/>
        <v>4</v>
      </c>
      <c r="F595" s="38">
        <f t="shared" si="37"/>
        <v>6</v>
      </c>
      <c r="G595" s="29" t="str">
        <f t="shared" si="38"/>
        <v>Below Percentile</v>
      </c>
      <c r="H595" s="29">
        <f t="shared" si="39"/>
        <v>1166</v>
      </c>
    </row>
    <row r="596" spans="1:8" x14ac:dyDescent="0.3">
      <c r="A596" s="31" t="s">
        <v>3511</v>
      </c>
      <c r="B596" s="33">
        <v>6.1</v>
      </c>
      <c r="D596" s="30" t="s">
        <v>7439</v>
      </c>
      <c r="E596" s="29">
        <f t="shared" si="36"/>
        <v>2</v>
      </c>
      <c r="F596" s="38">
        <f t="shared" si="37"/>
        <v>6</v>
      </c>
      <c r="G596" s="29" t="str">
        <f t="shared" si="38"/>
        <v>Below Percentile</v>
      </c>
      <c r="H596" s="29">
        <f t="shared" si="39"/>
        <v>1166</v>
      </c>
    </row>
    <row r="597" spans="1:8" x14ac:dyDescent="0.3">
      <c r="A597" s="31" t="s">
        <v>3516</v>
      </c>
      <c r="B597" s="33">
        <v>4.2</v>
      </c>
      <c r="D597" s="30" t="s">
        <v>7451</v>
      </c>
      <c r="E597" s="29">
        <f t="shared" si="36"/>
        <v>1</v>
      </c>
      <c r="F597" s="38">
        <f t="shared" si="37"/>
        <v>3.8</v>
      </c>
      <c r="G597" s="29" t="str">
        <f t="shared" si="38"/>
        <v>Below Percentile</v>
      </c>
      <c r="H597" s="29">
        <f t="shared" si="39"/>
        <v>1705</v>
      </c>
    </row>
    <row r="598" spans="1:8" x14ac:dyDescent="0.3">
      <c r="A598" s="31" t="s">
        <v>3523</v>
      </c>
      <c r="B598" s="33">
        <v>6.7</v>
      </c>
      <c r="D598" s="30" t="s">
        <v>7480</v>
      </c>
      <c r="E598" s="29">
        <f t="shared" si="36"/>
        <v>4</v>
      </c>
      <c r="F598" s="38">
        <f t="shared" si="37"/>
        <v>6.2250000000000005</v>
      </c>
      <c r="G598" s="29" t="str">
        <f t="shared" si="38"/>
        <v>Below Percentile</v>
      </c>
      <c r="H598" s="29">
        <f t="shared" si="39"/>
        <v>1022</v>
      </c>
    </row>
    <row r="599" spans="1:8" x14ac:dyDescent="0.3">
      <c r="A599" s="31" t="s">
        <v>2066</v>
      </c>
      <c r="B599" s="33">
        <v>4.2</v>
      </c>
      <c r="D599" s="30" t="s">
        <v>7484</v>
      </c>
      <c r="E599" s="29">
        <f t="shared" si="36"/>
        <v>2</v>
      </c>
      <c r="F599" s="38">
        <f t="shared" si="37"/>
        <v>5.65</v>
      </c>
      <c r="G599" s="29" t="str">
        <f t="shared" si="38"/>
        <v>Below Percentile</v>
      </c>
      <c r="H599" s="29">
        <f t="shared" si="39"/>
        <v>1357</v>
      </c>
    </row>
    <row r="600" spans="1:8" x14ac:dyDescent="0.3">
      <c r="A600" s="31" t="s">
        <v>3536</v>
      </c>
      <c r="B600" s="33">
        <v>6.4</v>
      </c>
      <c r="D600" s="30" t="s">
        <v>7498</v>
      </c>
      <c r="E600" s="29">
        <f t="shared" si="36"/>
        <v>4</v>
      </c>
      <c r="F600" s="38">
        <f t="shared" si="37"/>
        <v>5.8250000000000002</v>
      </c>
      <c r="G600" s="29" t="str">
        <f t="shared" si="38"/>
        <v>Below Percentile</v>
      </c>
      <c r="H600" s="29">
        <f t="shared" si="39"/>
        <v>1284</v>
      </c>
    </row>
    <row r="601" spans="1:8" x14ac:dyDescent="0.3">
      <c r="A601" s="31" t="s">
        <v>3541</v>
      </c>
      <c r="B601" s="33">
        <v>4.9000000000000004</v>
      </c>
      <c r="D601" s="30" t="s">
        <v>7525</v>
      </c>
      <c r="E601" s="29">
        <f t="shared" si="36"/>
        <v>1</v>
      </c>
      <c r="F601" s="38">
        <f t="shared" si="37"/>
        <v>6.1</v>
      </c>
      <c r="G601" s="29" t="str">
        <f t="shared" si="38"/>
        <v>Below Percentile</v>
      </c>
      <c r="H601" s="29">
        <f t="shared" si="39"/>
        <v>1088</v>
      </c>
    </row>
    <row r="602" spans="1:8" x14ac:dyDescent="0.3">
      <c r="A602" s="31" t="s">
        <v>1954</v>
      </c>
      <c r="B602" s="33">
        <v>6.8</v>
      </c>
      <c r="D602" s="30" t="s">
        <v>7535</v>
      </c>
      <c r="E602" s="29">
        <f t="shared" si="36"/>
        <v>1</v>
      </c>
      <c r="F602" s="38">
        <f t="shared" si="37"/>
        <v>5.9</v>
      </c>
      <c r="G602" s="29" t="str">
        <f t="shared" si="38"/>
        <v>Below Percentile</v>
      </c>
      <c r="H602" s="29">
        <f t="shared" si="39"/>
        <v>1226</v>
      </c>
    </row>
    <row r="603" spans="1:8" x14ac:dyDescent="0.3">
      <c r="A603" s="31" t="s">
        <v>2976</v>
      </c>
      <c r="B603" s="33">
        <v>7.7</v>
      </c>
      <c r="D603" s="30" t="s">
        <v>7540</v>
      </c>
      <c r="E603" s="29">
        <f t="shared" si="36"/>
        <v>2</v>
      </c>
      <c r="F603" s="38">
        <f t="shared" si="37"/>
        <v>6.05</v>
      </c>
      <c r="G603" s="29" t="str">
        <f t="shared" si="38"/>
        <v>Below Percentile</v>
      </c>
      <c r="H603" s="29">
        <f t="shared" si="39"/>
        <v>1150</v>
      </c>
    </row>
    <row r="604" spans="1:8" x14ac:dyDescent="0.3">
      <c r="A604" s="31" t="s">
        <v>3552</v>
      </c>
      <c r="B604" s="33">
        <v>5.6</v>
      </c>
      <c r="D604" s="30" t="s">
        <v>7545</v>
      </c>
      <c r="E604" s="29">
        <f t="shared" si="36"/>
        <v>1</v>
      </c>
      <c r="F604" s="38">
        <f t="shared" si="37"/>
        <v>7.1</v>
      </c>
      <c r="G604" s="29" t="str">
        <f t="shared" si="38"/>
        <v>Below Percentile</v>
      </c>
      <c r="H604" s="29">
        <f t="shared" si="39"/>
        <v>357</v>
      </c>
    </row>
    <row r="605" spans="1:8" x14ac:dyDescent="0.3">
      <c r="A605" s="31" t="s">
        <v>2513</v>
      </c>
      <c r="B605" s="33">
        <v>6.4</v>
      </c>
      <c r="D605" s="30" t="s">
        <v>7555</v>
      </c>
      <c r="E605" s="29">
        <f t="shared" si="36"/>
        <v>1</v>
      </c>
      <c r="F605" s="38">
        <f t="shared" si="37"/>
        <v>5.6</v>
      </c>
      <c r="G605" s="29" t="str">
        <f t="shared" si="38"/>
        <v>Below Percentile</v>
      </c>
      <c r="H605" s="29">
        <f t="shared" si="39"/>
        <v>1368</v>
      </c>
    </row>
    <row r="606" spans="1:8" x14ac:dyDescent="0.3">
      <c r="A606" s="31" t="s">
        <v>3563</v>
      </c>
      <c r="B606" s="33">
        <v>7.2</v>
      </c>
      <c r="D606" s="30" t="s">
        <v>7565</v>
      </c>
      <c r="E606" s="29">
        <f t="shared" si="36"/>
        <v>2</v>
      </c>
      <c r="F606" s="38">
        <f t="shared" si="37"/>
        <v>5.25</v>
      </c>
      <c r="G606" s="29" t="str">
        <f t="shared" si="38"/>
        <v>Below Percentile</v>
      </c>
      <c r="H606" s="29">
        <f t="shared" si="39"/>
        <v>1529</v>
      </c>
    </row>
    <row r="607" spans="1:8" x14ac:dyDescent="0.3">
      <c r="A607" s="31" t="s">
        <v>3572</v>
      </c>
      <c r="B607" s="33">
        <v>6</v>
      </c>
      <c r="D607" s="30" t="s">
        <v>7572</v>
      </c>
      <c r="E607" s="29">
        <f t="shared" si="36"/>
        <v>1</v>
      </c>
      <c r="F607" s="38">
        <f t="shared" si="37"/>
        <v>6.2</v>
      </c>
      <c r="G607" s="29" t="str">
        <f t="shared" si="38"/>
        <v>Below Percentile</v>
      </c>
      <c r="H607" s="29">
        <f t="shared" si="39"/>
        <v>1025</v>
      </c>
    </row>
    <row r="608" spans="1:8" x14ac:dyDescent="0.3">
      <c r="A608" s="31" t="s">
        <v>3494</v>
      </c>
      <c r="B608" s="33">
        <v>5.9</v>
      </c>
      <c r="D608" s="30" t="s">
        <v>7635</v>
      </c>
      <c r="E608" s="29">
        <f t="shared" si="36"/>
        <v>8</v>
      </c>
      <c r="F608" s="38">
        <f t="shared" si="37"/>
        <v>6.9874999999999998</v>
      </c>
      <c r="G608" s="29" t="str">
        <f t="shared" si="38"/>
        <v>Below Percentile</v>
      </c>
      <c r="H608" s="29">
        <f t="shared" si="39"/>
        <v>486</v>
      </c>
    </row>
    <row r="609" spans="1:8" x14ac:dyDescent="0.3">
      <c r="A609" s="31" t="s">
        <v>1633</v>
      </c>
      <c r="B609" s="33">
        <v>7.9</v>
      </c>
      <c r="D609" s="30" t="s">
        <v>7644</v>
      </c>
      <c r="E609" s="29">
        <f t="shared" si="36"/>
        <v>3</v>
      </c>
      <c r="F609" s="38">
        <f t="shared" si="37"/>
        <v>7.4666666666666659</v>
      </c>
      <c r="G609" s="29" t="str">
        <f t="shared" si="38"/>
        <v>Below Percentile</v>
      </c>
      <c r="H609" s="29">
        <f t="shared" si="39"/>
        <v>189</v>
      </c>
    </row>
    <row r="610" spans="1:8" x14ac:dyDescent="0.3">
      <c r="A610" s="31" t="s">
        <v>187</v>
      </c>
      <c r="B610" s="33">
        <v>7.1</v>
      </c>
      <c r="D610" s="30" t="s">
        <v>7657</v>
      </c>
      <c r="E610" s="29">
        <f t="shared" si="36"/>
        <v>1</v>
      </c>
      <c r="F610" s="38">
        <f t="shared" si="37"/>
        <v>4.8</v>
      </c>
      <c r="G610" s="29" t="str">
        <f t="shared" si="38"/>
        <v>Below Percentile</v>
      </c>
      <c r="H610" s="29">
        <f t="shared" si="39"/>
        <v>1610</v>
      </c>
    </row>
    <row r="611" spans="1:8" x14ac:dyDescent="0.3">
      <c r="A611" s="31" t="s">
        <v>2156</v>
      </c>
      <c r="B611" s="33">
        <v>5.9</v>
      </c>
      <c r="D611" s="30" t="s">
        <v>7673</v>
      </c>
      <c r="E611" s="29">
        <f t="shared" si="36"/>
        <v>1</v>
      </c>
      <c r="F611" s="38">
        <f t="shared" si="37"/>
        <v>6</v>
      </c>
      <c r="G611" s="29" t="str">
        <f t="shared" si="38"/>
        <v>Below Percentile</v>
      </c>
      <c r="H611" s="29">
        <f t="shared" si="39"/>
        <v>1166</v>
      </c>
    </row>
    <row r="612" spans="1:8" x14ac:dyDescent="0.3">
      <c r="A612" s="31" t="s">
        <v>2461</v>
      </c>
      <c r="B612" s="33">
        <v>6.2</v>
      </c>
      <c r="D612" s="30" t="s">
        <v>7687</v>
      </c>
      <c r="E612" s="29">
        <f t="shared" si="36"/>
        <v>4</v>
      </c>
      <c r="F612" s="38">
        <f t="shared" si="37"/>
        <v>5.5</v>
      </c>
      <c r="G612" s="29" t="str">
        <f t="shared" si="38"/>
        <v>Below Percentile</v>
      </c>
      <c r="H612" s="29">
        <f t="shared" si="39"/>
        <v>1416</v>
      </c>
    </row>
    <row r="613" spans="1:8" x14ac:dyDescent="0.3">
      <c r="A613" s="31" t="s">
        <v>3613</v>
      </c>
      <c r="B613" s="33">
        <v>7</v>
      </c>
      <c r="D613" s="30" t="s">
        <v>7707</v>
      </c>
      <c r="E613" s="29">
        <f t="shared" si="36"/>
        <v>1</v>
      </c>
      <c r="F613" s="38">
        <f t="shared" si="37"/>
        <v>6.4</v>
      </c>
      <c r="G613" s="29" t="str">
        <f t="shared" si="38"/>
        <v>Below Percentile</v>
      </c>
      <c r="H613" s="29">
        <f t="shared" si="39"/>
        <v>896</v>
      </c>
    </row>
    <row r="614" spans="1:8" x14ac:dyDescent="0.3">
      <c r="A614" s="31" t="s">
        <v>3618</v>
      </c>
      <c r="B614" s="33">
        <v>5.4</v>
      </c>
      <c r="D614" s="30" t="s">
        <v>7754</v>
      </c>
      <c r="E614" s="29">
        <f t="shared" si="36"/>
        <v>2</v>
      </c>
      <c r="F614" s="38">
        <f t="shared" si="37"/>
        <v>5.9</v>
      </c>
      <c r="G614" s="29" t="str">
        <f t="shared" si="38"/>
        <v>Below Percentile</v>
      </c>
      <c r="H614" s="29">
        <f t="shared" si="39"/>
        <v>1226</v>
      </c>
    </row>
    <row r="615" spans="1:8" x14ac:dyDescent="0.3">
      <c r="A615" s="31" t="s">
        <v>389</v>
      </c>
      <c r="B615" s="33">
        <v>8.6</v>
      </c>
      <c r="D615" s="30" t="s">
        <v>7767</v>
      </c>
      <c r="E615" s="29">
        <f t="shared" si="36"/>
        <v>1</v>
      </c>
      <c r="F615" s="38">
        <f t="shared" si="37"/>
        <v>5.2</v>
      </c>
      <c r="G615" s="29" t="str">
        <f t="shared" si="38"/>
        <v>Below Percentile</v>
      </c>
      <c r="H615" s="29">
        <f t="shared" si="39"/>
        <v>1535</v>
      </c>
    </row>
    <row r="616" spans="1:8" x14ac:dyDescent="0.3">
      <c r="A616" s="31" t="s">
        <v>3627</v>
      </c>
      <c r="B616" s="33">
        <v>6.5</v>
      </c>
      <c r="D616" s="30" t="s">
        <v>7778</v>
      </c>
      <c r="E616" s="29">
        <f t="shared" si="36"/>
        <v>4</v>
      </c>
      <c r="F616" s="38">
        <f t="shared" si="37"/>
        <v>8.2249999999999996</v>
      </c>
      <c r="G616" s="29" t="str">
        <f t="shared" si="38"/>
        <v>Top Director</v>
      </c>
      <c r="H616" s="29">
        <f t="shared" si="39"/>
        <v>18</v>
      </c>
    </row>
    <row r="617" spans="1:8" x14ac:dyDescent="0.3">
      <c r="A617" s="31" t="s">
        <v>2367</v>
      </c>
      <c r="B617" s="33">
        <v>6.4</v>
      </c>
      <c r="D617" s="30" t="s">
        <v>7785</v>
      </c>
      <c r="E617" s="29">
        <f t="shared" si="36"/>
        <v>4</v>
      </c>
      <c r="F617" s="38">
        <f t="shared" si="37"/>
        <v>6.9250000000000007</v>
      </c>
      <c r="G617" s="29" t="str">
        <f t="shared" si="38"/>
        <v>Below Percentile</v>
      </c>
      <c r="H617" s="29">
        <f t="shared" si="39"/>
        <v>507</v>
      </c>
    </row>
    <row r="618" spans="1:8" x14ac:dyDescent="0.3">
      <c r="A618" s="31" t="s">
        <v>1807</v>
      </c>
      <c r="B618" s="33">
        <v>7.6</v>
      </c>
      <c r="D618" s="30" t="s">
        <v>7792</v>
      </c>
      <c r="E618" s="29">
        <f t="shared" si="36"/>
        <v>1</v>
      </c>
      <c r="F618" s="38">
        <f t="shared" si="37"/>
        <v>5.3</v>
      </c>
      <c r="G618" s="29" t="str">
        <f t="shared" si="38"/>
        <v>Below Percentile</v>
      </c>
      <c r="H618" s="29">
        <f t="shared" si="39"/>
        <v>1489</v>
      </c>
    </row>
    <row r="619" spans="1:8" x14ac:dyDescent="0.3">
      <c r="A619" s="31" t="s">
        <v>3639</v>
      </c>
      <c r="B619" s="33">
        <v>5.5</v>
      </c>
      <c r="D619" s="30" t="s">
        <v>7796</v>
      </c>
      <c r="E619" s="29">
        <f t="shared" si="36"/>
        <v>2</v>
      </c>
      <c r="F619" s="38">
        <f t="shared" si="37"/>
        <v>6.4</v>
      </c>
      <c r="G619" s="29" t="str">
        <f t="shared" si="38"/>
        <v>Below Percentile</v>
      </c>
      <c r="H619" s="29">
        <f t="shared" si="39"/>
        <v>896</v>
      </c>
    </row>
    <row r="620" spans="1:8" x14ac:dyDescent="0.3">
      <c r="A620" s="31" t="s">
        <v>389</v>
      </c>
      <c r="B620" s="33">
        <v>7.4</v>
      </c>
      <c r="D620" s="30" t="s">
        <v>7823</v>
      </c>
      <c r="E620" s="29">
        <f t="shared" si="36"/>
        <v>1</v>
      </c>
      <c r="F620" s="38">
        <f t="shared" si="37"/>
        <v>6.3</v>
      </c>
      <c r="G620" s="29" t="str">
        <f t="shared" si="38"/>
        <v>Below Percentile</v>
      </c>
      <c r="H620" s="29">
        <f t="shared" si="39"/>
        <v>965</v>
      </c>
    </row>
    <row r="621" spans="1:8" x14ac:dyDescent="0.3">
      <c r="A621" s="31" t="s">
        <v>443</v>
      </c>
      <c r="B621" s="33">
        <v>8.6999999999999993</v>
      </c>
      <c r="D621" s="30" t="s">
        <v>7829</v>
      </c>
      <c r="E621" s="29">
        <f t="shared" si="36"/>
        <v>1</v>
      </c>
      <c r="F621" s="38">
        <f t="shared" si="37"/>
        <v>4.9000000000000004</v>
      </c>
      <c r="G621" s="29" t="str">
        <f t="shared" si="38"/>
        <v>Below Percentile</v>
      </c>
      <c r="H621" s="29">
        <f t="shared" si="39"/>
        <v>1600</v>
      </c>
    </row>
    <row r="622" spans="1:8" x14ac:dyDescent="0.3">
      <c r="A622" s="31" t="s">
        <v>850</v>
      </c>
      <c r="B622" s="33">
        <v>7.6</v>
      </c>
      <c r="D622" s="30" t="s">
        <v>7835</v>
      </c>
      <c r="E622" s="29">
        <f t="shared" si="36"/>
        <v>1</v>
      </c>
      <c r="F622" s="38">
        <f t="shared" si="37"/>
        <v>6.5</v>
      </c>
      <c r="G622" s="29" t="str">
        <f t="shared" si="38"/>
        <v>Below Percentile</v>
      </c>
      <c r="H622" s="29">
        <f t="shared" si="39"/>
        <v>809</v>
      </c>
    </row>
    <row r="623" spans="1:8" x14ac:dyDescent="0.3">
      <c r="A623" s="31" t="s">
        <v>3657</v>
      </c>
      <c r="B623" s="33">
        <v>5.5</v>
      </c>
      <c r="D623" s="30" t="s">
        <v>7847</v>
      </c>
      <c r="E623" s="29">
        <f t="shared" si="36"/>
        <v>1</v>
      </c>
      <c r="F623" s="38">
        <f t="shared" si="37"/>
        <v>5.3</v>
      </c>
      <c r="G623" s="29" t="str">
        <f t="shared" si="38"/>
        <v>Below Percentile</v>
      </c>
      <c r="H623" s="29">
        <f t="shared" si="39"/>
        <v>1489</v>
      </c>
    </row>
    <row r="624" spans="1:8" x14ac:dyDescent="0.3">
      <c r="A624" s="31" t="s">
        <v>3664</v>
      </c>
      <c r="B624" s="33">
        <v>7.6</v>
      </c>
      <c r="D624" s="30" t="s">
        <v>7852</v>
      </c>
      <c r="E624" s="29">
        <f t="shared" si="36"/>
        <v>1</v>
      </c>
      <c r="F624" s="38">
        <f t="shared" si="37"/>
        <v>6.5</v>
      </c>
      <c r="G624" s="29" t="str">
        <f t="shared" si="38"/>
        <v>Below Percentile</v>
      </c>
      <c r="H624" s="29">
        <f t="shared" si="39"/>
        <v>809</v>
      </c>
    </row>
    <row r="625" spans="1:8" x14ac:dyDescent="0.3">
      <c r="A625" s="31" t="s">
        <v>3668</v>
      </c>
      <c r="B625" s="33">
        <v>6.5</v>
      </c>
      <c r="D625" s="30" t="s">
        <v>7858</v>
      </c>
      <c r="E625" s="29">
        <f t="shared" si="36"/>
        <v>2</v>
      </c>
      <c r="F625" s="38">
        <f t="shared" si="37"/>
        <v>5.6999999999999993</v>
      </c>
      <c r="G625" s="29" t="str">
        <f t="shared" si="38"/>
        <v>Below Percentile</v>
      </c>
      <c r="H625" s="29">
        <f t="shared" si="39"/>
        <v>1347</v>
      </c>
    </row>
    <row r="626" spans="1:8" x14ac:dyDescent="0.3">
      <c r="A626" s="31" t="s">
        <v>1751</v>
      </c>
      <c r="B626" s="33">
        <v>6.9</v>
      </c>
      <c r="D626" s="30" t="s">
        <v>7862</v>
      </c>
      <c r="E626" s="29">
        <f t="shared" si="36"/>
        <v>3</v>
      </c>
      <c r="F626" s="38">
        <f t="shared" si="37"/>
        <v>7.0333333333333341</v>
      </c>
      <c r="G626" s="29" t="str">
        <f t="shared" si="38"/>
        <v>Below Percentile</v>
      </c>
      <c r="H626" s="29">
        <f t="shared" si="39"/>
        <v>412</v>
      </c>
    </row>
    <row r="627" spans="1:8" x14ac:dyDescent="0.3">
      <c r="A627" s="31" t="s">
        <v>313</v>
      </c>
      <c r="B627" s="33">
        <v>6.7</v>
      </c>
      <c r="D627" s="30" t="s">
        <v>7870</v>
      </c>
      <c r="E627" s="29">
        <f t="shared" si="36"/>
        <v>1</v>
      </c>
      <c r="F627" s="38">
        <f t="shared" si="37"/>
        <v>8.4</v>
      </c>
      <c r="G627" s="29" t="str">
        <f t="shared" si="38"/>
        <v>Top Director</v>
      </c>
      <c r="H627" s="29">
        <f t="shared" si="39"/>
        <v>9</v>
      </c>
    </row>
    <row r="628" spans="1:8" x14ac:dyDescent="0.3">
      <c r="A628" s="31" t="s">
        <v>2542</v>
      </c>
      <c r="B628" s="33">
        <v>6.6</v>
      </c>
      <c r="D628" s="30" t="s">
        <v>7875</v>
      </c>
      <c r="E628" s="29">
        <f t="shared" si="36"/>
        <v>2</v>
      </c>
      <c r="F628" s="38">
        <f t="shared" si="37"/>
        <v>6.6</v>
      </c>
      <c r="G628" s="29" t="str">
        <f t="shared" si="38"/>
        <v>Below Percentile</v>
      </c>
      <c r="H628" s="29">
        <f t="shared" si="39"/>
        <v>735</v>
      </c>
    </row>
    <row r="629" spans="1:8" x14ac:dyDescent="0.3">
      <c r="A629" s="31" t="s">
        <v>565</v>
      </c>
      <c r="B629" s="33">
        <v>7.2</v>
      </c>
      <c r="D629" s="30" t="s">
        <v>7905</v>
      </c>
      <c r="E629" s="29">
        <f t="shared" si="36"/>
        <v>2</v>
      </c>
      <c r="F629" s="38">
        <f t="shared" si="37"/>
        <v>6.3000000000000007</v>
      </c>
      <c r="G629" s="29" t="str">
        <f t="shared" si="38"/>
        <v>Below Percentile</v>
      </c>
      <c r="H629" s="29">
        <f t="shared" si="39"/>
        <v>961</v>
      </c>
    </row>
    <row r="630" spans="1:8" x14ac:dyDescent="0.3">
      <c r="A630" s="31" t="s">
        <v>3694</v>
      </c>
      <c r="B630" s="33">
        <v>6.4</v>
      </c>
      <c r="D630" s="30" t="s">
        <v>7919</v>
      </c>
      <c r="E630" s="29">
        <f t="shared" si="36"/>
        <v>1</v>
      </c>
      <c r="F630" s="38">
        <f t="shared" si="37"/>
        <v>6.2</v>
      </c>
      <c r="G630" s="29" t="str">
        <f t="shared" si="38"/>
        <v>Below Percentile</v>
      </c>
      <c r="H630" s="29">
        <f t="shared" si="39"/>
        <v>1025</v>
      </c>
    </row>
    <row r="631" spans="1:8" x14ac:dyDescent="0.3">
      <c r="A631" s="31" t="s">
        <v>2066</v>
      </c>
      <c r="B631" s="33">
        <v>6.4</v>
      </c>
      <c r="D631" s="30" t="s">
        <v>7926</v>
      </c>
      <c r="E631" s="29">
        <f t="shared" si="36"/>
        <v>2</v>
      </c>
      <c r="F631" s="38">
        <f t="shared" si="37"/>
        <v>5.5</v>
      </c>
      <c r="G631" s="29" t="str">
        <f t="shared" si="38"/>
        <v>Below Percentile</v>
      </c>
      <c r="H631" s="29">
        <f t="shared" si="39"/>
        <v>1416</v>
      </c>
    </row>
    <row r="632" spans="1:8" x14ac:dyDescent="0.3">
      <c r="A632" s="31" t="s">
        <v>1340</v>
      </c>
      <c r="B632" s="33">
        <v>6</v>
      </c>
      <c r="D632" s="30" t="s">
        <v>7930</v>
      </c>
      <c r="E632" s="29">
        <f t="shared" si="36"/>
        <v>1</v>
      </c>
      <c r="F632" s="38">
        <f t="shared" si="37"/>
        <v>5.6</v>
      </c>
      <c r="G632" s="29" t="str">
        <f t="shared" si="38"/>
        <v>Below Percentile</v>
      </c>
      <c r="H632" s="29">
        <f t="shared" si="39"/>
        <v>1368</v>
      </c>
    </row>
    <row r="633" spans="1:8" x14ac:dyDescent="0.3">
      <c r="A633" s="31" t="s">
        <v>703</v>
      </c>
      <c r="B633" s="33">
        <v>6.1</v>
      </c>
      <c r="D633" s="30" t="s">
        <v>6839</v>
      </c>
      <c r="E633" s="29">
        <f t="shared" si="36"/>
        <v>1</v>
      </c>
      <c r="F633" s="38">
        <f t="shared" si="37"/>
        <v>6.9</v>
      </c>
      <c r="G633" s="29" t="str">
        <f t="shared" si="38"/>
        <v>Below Percentile</v>
      </c>
      <c r="H633" s="29">
        <f t="shared" si="39"/>
        <v>514</v>
      </c>
    </row>
    <row r="634" spans="1:8" x14ac:dyDescent="0.3">
      <c r="A634" s="31" t="s">
        <v>760</v>
      </c>
      <c r="B634" s="33">
        <v>6</v>
      </c>
      <c r="D634" s="30" t="s">
        <v>7993</v>
      </c>
      <c r="E634" s="29">
        <f t="shared" si="36"/>
        <v>1</v>
      </c>
      <c r="F634" s="38">
        <f t="shared" si="37"/>
        <v>6.3</v>
      </c>
      <c r="G634" s="29" t="str">
        <f t="shared" si="38"/>
        <v>Below Percentile</v>
      </c>
      <c r="H634" s="29">
        <f t="shared" si="39"/>
        <v>965</v>
      </c>
    </row>
    <row r="635" spans="1:8" x14ac:dyDescent="0.3">
      <c r="A635" s="31" t="s">
        <v>371</v>
      </c>
      <c r="B635" s="33">
        <v>6.4</v>
      </c>
      <c r="D635" s="30" t="s">
        <v>7997</v>
      </c>
      <c r="E635" s="29">
        <f t="shared" si="36"/>
        <v>2</v>
      </c>
      <c r="F635" s="38">
        <f t="shared" si="37"/>
        <v>3.6</v>
      </c>
      <c r="G635" s="29" t="str">
        <f t="shared" si="38"/>
        <v>Below Percentile</v>
      </c>
      <c r="H635" s="29">
        <f t="shared" si="39"/>
        <v>1711</v>
      </c>
    </row>
    <row r="636" spans="1:8" x14ac:dyDescent="0.3">
      <c r="A636" s="31" t="s">
        <v>3722</v>
      </c>
      <c r="B636" s="33">
        <v>6.4</v>
      </c>
      <c r="D636" s="30" t="s">
        <v>8006</v>
      </c>
      <c r="E636" s="29">
        <f t="shared" si="36"/>
        <v>1</v>
      </c>
      <c r="F636" s="38">
        <f t="shared" si="37"/>
        <v>5.9</v>
      </c>
      <c r="G636" s="29" t="str">
        <f t="shared" si="38"/>
        <v>Below Percentile</v>
      </c>
      <c r="H636" s="29">
        <f t="shared" si="39"/>
        <v>1226</v>
      </c>
    </row>
    <row r="637" spans="1:8" x14ac:dyDescent="0.3">
      <c r="A637" s="31" t="s">
        <v>3727</v>
      </c>
      <c r="B637" s="33">
        <v>7.3</v>
      </c>
      <c r="D637" s="30" t="s">
        <v>8015</v>
      </c>
      <c r="E637" s="29">
        <f t="shared" si="36"/>
        <v>2</v>
      </c>
      <c r="F637" s="38">
        <f t="shared" si="37"/>
        <v>7.25</v>
      </c>
      <c r="G637" s="29" t="str">
        <f t="shared" si="38"/>
        <v>Below Percentile</v>
      </c>
      <c r="H637" s="29">
        <f t="shared" si="39"/>
        <v>269</v>
      </c>
    </row>
    <row r="638" spans="1:8" x14ac:dyDescent="0.3">
      <c r="A638" s="31" t="s">
        <v>3732</v>
      </c>
      <c r="B638" s="33">
        <v>5.2</v>
      </c>
      <c r="D638" s="30" t="s">
        <v>8032</v>
      </c>
      <c r="E638" s="29">
        <f t="shared" si="36"/>
        <v>1</v>
      </c>
      <c r="F638" s="38">
        <f t="shared" si="37"/>
        <v>6.3</v>
      </c>
      <c r="G638" s="29" t="str">
        <f t="shared" si="38"/>
        <v>Below Percentile</v>
      </c>
      <c r="H638" s="29">
        <f t="shared" si="39"/>
        <v>965</v>
      </c>
    </row>
    <row r="639" spans="1:8" x14ac:dyDescent="0.3">
      <c r="A639" s="31" t="s">
        <v>3739</v>
      </c>
      <c r="B639" s="33">
        <v>6.6</v>
      </c>
      <c r="D639" s="30" t="s">
        <v>8040</v>
      </c>
      <c r="E639" s="29">
        <f t="shared" si="36"/>
        <v>2</v>
      </c>
      <c r="F639" s="38">
        <f t="shared" si="37"/>
        <v>6.6</v>
      </c>
      <c r="G639" s="29" t="str">
        <f t="shared" si="38"/>
        <v>Below Percentile</v>
      </c>
      <c r="H639" s="29">
        <f t="shared" si="39"/>
        <v>735</v>
      </c>
    </row>
    <row r="640" spans="1:8" x14ac:dyDescent="0.3">
      <c r="A640" s="31" t="s">
        <v>327</v>
      </c>
      <c r="B640" s="33">
        <v>6.3</v>
      </c>
      <c r="D640" s="30" t="s">
        <v>8052</v>
      </c>
      <c r="E640" s="29">
        <f t="shared" si="36"/>
        <v>3</v>
      </c>
      <c r="F640" s="38">
        <f t="shared" si="37"/>
        <v>6.7666666666666657</v>
      </c>
      <c r="G640" s="29" t="str">
        <f t="shared" si="38"/>
        <v>Below Percentile</v>
      </c>
      <c r="H640" s="29">
        <f t="shared" si="39"/>
        <v>644</v>
      </c>
    </row>
    <row r="641" spans="1:8" x14ac:dyDescent="0.3">
      <c r="A641" s="31" t="s">
        <v>3749</v>
      </c>
      <c r="B641" s="33">
        <v>5.9</v>
      </c>
      <c r="D641" s="30" t="s">
        <v>8075</v>
      </c>
      <c r="E641" s="29">
        <f t="shared" si="36"/>
        <v>1</v>
      </c>
      <c r="F641" s="38">
        <f t="shared" si="37"/>
        <v>6.1</v>
      </c>
      <c r="G641" s="29" t="str">
        <f t="shared" si="38"/>
        <v>Below Percentile</v>
      </c>
      <c r="H641" s="29">
        <f t="shared" si="39"/>
        <v>1088</v>
      </c>
    </row>
    <row r="642" spans="1:8" x14ac:dyDescent="0.3">
      <c r="A642" s="31" t="s">
        <v>3066</v>
      </c>
      <c r="B642" s="33">
        <v>6.7</v>
      </c>
      <c r="D642" s="30" t="s">
        <v>8092</v>
      </c>
      <c r="E642" s="29">
        <f t="shared" ref="E642:E705" si="40">COUNTIF(A$2:A$3786,"*"&amp;D642&amp;"*")</f>
        <v>2</v>
      </c>
      <c r="F642" s="38">
        <f t="shared" ref="F642:F705" si="41">AVERAGEIF(A$2:A$3786,D642,B$2:B$3786)</f>
        <v>5.65</v>
      </c>
      <c r="G642" s="29" t="str">
        <f t="shared" si="38"/>
        <v>Below Percentile</v>
      </c>
      <c r="H642" s="29">
        <f t="shared" si="39"/>
        <v>1357</v>
      </c>
    </row>
    <row r="643" spans="1:8" x14ac:dyDescent="0.3">
      <c r="A643" s="31" t="s">
        <v>2331</v>
      </c>
      <c r="B643" s="33">
        <v>5.4</v>
      </c>
      <c r="D643" s="30" t="s">
        <v>8102</v>
      </c>
      <c r="E643" s="29">
        <f t="shared" si="40"/>
        <v>1</v>
      </c>
      <c r="F643" s="38">
        <f t="shared" si="41"/>
        <v>6.8</v>
      </c>
      <c r="G643" s="29" t="str">
        <f t="shared" ref="G643:G706" si="42">IF(F643&gt;=7.5,"Top Director","Below Percentile")</f>
        <v>Below Percentile</v>
      </c>
      <c r="H643" s="29">
        <f t="shared" ref="H643:H706" si="43">RANK(F643,F$2:F$1752,0)</f>
        <v>591</v>
      </c>
    </row>
    <row r="644" spans="1:8" x14ac:dyDescent="0.3">
      <c r="A644" s="31" t="s">
        <v>2331</v>
      </c>
      <c r="B644" s="33">
        <v>6.4</v>
      </c>
      <c r="D644" s="30" t="s">
        <v>8108</v>
      </c>
      <c r="E644" s="29">
        <f t="shared" si="40"/>
        <v>2</v>
      </c>
      <c r="F644" s="38">
        <f t="shared" si="41"/>
        <v>6.3</v>
      </c>
      <c r="G644" s="29" t="str">
        <f t="shared" si="42"/>
        <v>Below Percentile</v>
      </c>
      <c r="H644" s="29">
        <f t="shared" si="43"/>
        <v>965</v>
      </c>
    </row>
    <row r="645" spans="1:8" x14ac:dyDescent="0.3">
      <c r="A645" s="31" t="s">
        <v>2066</v>
      </c>
      <c r="B645" s="33">
        <v>6.7</v>
      </c>
      <c r="D645" s="30" t="s">
        <v>8145</v>
      </c>
      <c r="E645" s="29">
        <f t="shared" si="40"/>
        <v>1</v>
      </c>
      <c r="F645" s="38">
        <f t="shared" si="41"/>
        <v>7</v>
      </c>
      <c r="G645" s="29" t="str">
        <f t="shared" si="42"/>
        <v>Below Percentile</v>
      </c>
      <c r="H645" s="29">
        <f t="shared" si="43"/>
        <v>419</v>
      </c>
    </row>
    <row r="646" spans="1:8" x14ac:dyDescent="0.3">
      <c r="A646" s="31" t="s">
        <v>3778</v>
      </c>
      <c r="B646" s="33">
        <v>6.2</v>
      </c>
      <c r="D646" s="30" t="s">
        <v>8174</v>
      </c>
      <c r="E646" s="29">
        <f t="shared" si="40"/>
        <v>1</v>
      </c>
      <c r="F646" s="38">
        <f t="shared" si="41"/>
        <v>6.1</v>
      </c>
      <c r="G646" s="29" t="str">
        <f t="shared" si="42"/>
        <v>Below Percentile</v>
      </c>
      <c r="H646" s="29">
        <f t="shared" si="43"/>
        <v>1088</v>
      </c>
    </row>
    <row r="647" spans="1:8" x14ac:dyDescent="0.3">
      <c r="A647" s="31" t="s">
        <v>250</v>
      </c>
      <c r="B647" s="33">
        <v>6.1</v>
      </c>
      <c r="D647" s="30" t="s">
        <v>8186</v>
      </c>
      <c r="E647" s="29">
        <f t="shared" si="40"/>
        <v>5</v>
      </c>
      <c r="F647" s="38">
        <f t="shared" si="41"/>
        <v>7.1400000000000006</v>
      </c>
      <c r="G647" s="29" t="str">
        <f t="shared" si="42"/>
        <v>Below Percentile</v>
      </c>
      <c r="H647" s="29">
        <f t="shared" si="43"/>
        <v>343</v>
      </c>
    </row>
    <row r="648" spans="1:8" x14ac:dyDescent="0.3">
      <c r="A648" s="31" t="s">
        <v>685</v>
      </c>
      <c r="B648" s="33">
        <v>8.8000000000000007</v>
      </c>
      <c r="D648" s="30" t="s">
        <v>8191</v>
      </c>
      <c r="E648" s="29">
        <f t="shared" si="40"/>
        <v>5</v>
      </c>
      <c r="F648" s="38">
        <f t="shared" si="41"/>
        <v>7.42</v>
      </c>
      <c r="G648" s="29" t="str">
        <f t="shared" si="42"/>
        <v>Below Percentile</v>
      </c>
      <c r="H648" s="29">
        <f t="shared" si="43"/>
        <v>199</v>
      </c>
    </row>
    <row r="649" spans="1:8" x14ac:dyDescent="0.3">
      <c r="A649" s="31" t="s">
        <v>327</v>
      </c>
      <c r="B649" s="33">
        <v>7.1</v>
      </c>
      <c r="D649" s="30" t="s">
        <v>8197</v>
      </c>
      <c r="E649" s="29">
        <f t="shared" si="40"/>
        <v>3</v>
      </c>
      <c r="F649" s="38">
        <f t="shared" si="41"/>
        <v>7.2</v>
      </c>
      <c r="G649" s="29" t="str">
        <f t="shared" si="42"/>
        <v>Below Percentile</v>
      </c>
      <c r="H649" s="29">
        <f t="shared" si="43"/>
        <v>279</v>
      </c>
    </row>
    <row r="650" spans="1:8" x14ac:dyDescent="0.3">
      <c r="A650" s="31" t="s">
        <v>3802</v>
      </c>
      <c r="B650" s="33">
        <v>5.7</v>
      </c>
      <c r="D650" s="30" t="s">
        <v>8205</v>
      </c>
      <c r="E650" s="29">
        <f t="shared" si="40"/>
        <v>2</v>
      </c>
      <c r="F650" s="38">
        <f t="shared" si="41"/>
        <v>7.15</v>
      </c>
      <c r="G650" s="29" t="str">
        <f t="shared" si="42"/>
        <v>Below Percentile</v>
      </c>
      <c r="H650" s="29">
        <f t="shared" si="43"/>
        <v>335</v>
      </c>
    </row>
    <row r="651" spans="1:8" x14ac:dyDescent="0.3">
      <c r="A651" s="31" t="s">
        <v>3668</v>
      </c>
      <c r="B651" s="33">
        <v>5</v>
      </c>
      <c r="D651" s="30" t="s">
        <v>8213</v>
      </c>
      <c r="E651" s="29">
        <f t="shared" si="40"/>
        <v>2</v>
      </c>
      <c r="F651" s="38">
        <f t="shared" si="41"/>
        <v>6.9</v>
      </c>
      <c r="G651" s="29" t="str">
        <f t="shared" si="42"/>
        <v>Below Percentile</v>
      </c>
      <c r="H651" s="29">
        <f t="shared" si="43"/>
        <v>514</v>
      </c>
    </row>
    <row r="652" spans="1:8" x14ac:dyDescent="0.3">
      <c r="A652" s="31" t="s">
        <v>3810</v>
      </c>
      <c r="B652" s="33">
        <v>5.0999999999999996</v>
      </c>
      <c r="D652" s="30" t="s">
        <v>8235</v>
      </c>
      <c r="E652" s="29">
        <f t="shared" si="40"/>
        <v>1</v>
      </c>
      <c r="F652" s="38">
        <f t="shared" si="41"/>
        <v>6</v>
      </c>
      <c r="G652" s="29" t="str">
        <f t="shared" si="42"/>
        <v>Below Percentile</v>
      </c>
      <c r="H652" s="29">
        <f t="shared" si="43"/>
        <v>1166</v>
      </c>
    </row>
    <row r="653" spans="1:8" x14ac:dyDescent="0.3">
      <c r="A653" s="31" t="s">
        <v>3817</v>
      </c>
      <c r="B653" s="33">
        <v>6.9</v>
      </c>
      <c r="D653" s="30" t="s">
        <v>8239</v>
      </c>
      <c r="E653" s="29">
        <f t="shared" si="40"/>
        <v>1</v>
      </c>
      <c r="F653" s="38">
        <f t="shared" si="41"/>
        <v>5.9</v>
      </c>
      <c r="G653" s="29" t="str">
        <f t="shared" si="42"/>
        <v>Below Percentile</v>
      </c>
      <c r="H653" s="29">
        <f t="shared" si="43"/>
        <v>1226</v>
      </c>
    </row>
    <row r="654" spans="1:8" x14ac:dyDescent="0.3">
      <c r="A654" s="31" t="s">
        <v>3613</v>
      </c>
      <c r="B654" s="33">
        <v>4.8</v>
      </c>
      <c r="D654" s="30" t="s">
        <v>2561</v>
      </c>
      <c r="E654" s="29">
        <f t="shared" si="40"/>
        <v>4</v>
      </c>
      <c r="F654" s="38">
        <f t="shared" si="41"/>
        <v>6.0750000000000002</v>
      </c>
      <c r="G654" s="29" t="str">
        <f t="shared" si="42"/>
        <v>Below Percentile</v>
      </c>
      <c r="H654" s="29">
        <f t="shared" si="43"/>
        <v>1142</v>
      </c>
    </row>
    <row r="655" spans="1:8" x14ac:dyDescent="0.3">
      <c r="A655" s="31" t="s">
        <v>3827</v>
      </c>
      <c r="B655" s="33">
        <v>6.5</v>
      </c>
      <c r="D655" s="30" t="s">
        <v>4003</v>
      </c>
      <c r="E655" s="29">
        <f t="shared" si="40"/>
        <v>19</v>
      </c>
      <c r="F655" s="38">
        <f t="shared" si="41"/>
        <v>6.9999999999999982</v>
      </c>
      <c r="G655" s="29" t="str">
        <f t="shared" si="42"/>
        <v>Below Percentile</v>
      </c>
      <c r="H655" s="29">
        <f t="shared" si="43"/>
        <v>485</v>
      </c>
    </row>
    <row r="656" spans="1:8" x14ac:dyDescent="0.3">
      <c r="A656" s="31" t="s">
        <v>2213</v>
      </c>
      <c r="B656" s="33">
        <v>5.0999999999999996</v>
      </c>
      <c r="D656" s="30" t="s">
        <v>8261</v>
      </c>
      <c r="E656" s="29">
        <f t="shared" si="40"/>
        <v>1</v>
      </c>
      <c r="F656" s="38">
        <f t="shared" si="41"/>
        <v>5.8</v>
      </c>
      <c r="G656" s="29" t="str">
        <f t="shared" si="42"/>
        <v>Below Percentile</v>
      </c>
      <c r="H656" s="29">
        <f t="shared" si="43"/>
        <v>1286</v>
      </c>
    </row>
    <row r="657" spans="1:8" x14ac:dyDescent="0.3">
      <c r="A657" s="31" t="s">
        <v>3836</v>
      </c>
      <c r="B657" s="33">
        <v>7.1</v>
      </c>
      <c r="D657" s="30" t="s">
        <v>8265</v>
      </c>
      <c r="E657" s="29">
        <f t="shared" si="40"/>
        <v>1</v>
      </c>
      <c r="F657" s="38">
        <f t="shared" si="41"/>
        <v>7.6</v>
      </c>
      <c r="G657" s="29" t="str">
        <f t="shared" si="42"/>
        <v>Top Director</v>
      </c>
      <c r="H657" s="29">
        <f t="shared" si="43"/>
        <v>122</v>
      </c>
    </row>
    <row r="658" spans="1:8" x14ac:dyDescent="0.3">
      <c r="A658" s="31" t="s">
        <v>1847</v>
      </c>
      <c r="B658" s="33">
        <v>7.5</v>
      </c>
      <c r="D658" s="30" t="s">
        <v>8274</v>
      </c>
      <c r="E658" s="29">
        <f t="shared" si="40"/>
        <v>1</v>
      </c>
      <c r="F658" s="38">
        <f t="shared" si="41"/>
        <v>5.4</v>
      </c>
      <c r="G658" s="29" t="str">
        <f t="shared" si="42"/>
        <v>Below Percentile</v>
      </c>
      <c r="H658" s="29">
        <f t="shared" si="43"/>
        <v>1453</v>
      </c>
    </row>
    <row r="659" spans="1:8" x14ac:dyDescent="0.3">
      <c r="A659" s="31" t="s">
        <v>1965</v>
      </c>
      <c r="B659" s="33">
        <v>6.2</v>
      </c>
      <c r="D659" s="30" t="s">
        <v>8293</v>
      </c>
      <c r="E659" s="29">
        <f t="shared" si="40"/>
        <v>1</v>
      </c>
      <c r="F659" s="38">
        <f t="shared" si="41"/>
        <v>7.5</v>
      </c>
      <c r="G659" s="29" t="str">
        <f t="shared" si="42"/>
        <v>Top Director</v>
      </c>
      <c r="H659" s="29">
        <f t="shared" si="43"/>
        <v>163</v>
      </c>
    </row>
    <row r="660" spans="1:8" x14ac:dyDescent="0.3">
      <c r="A660" s="31" t="s">
        <v>935</v>
      </c>
      <c r="B660" s="33">
        <v>6.3</v>
      </c>
      <c r="D660" s="30" t="s">
        <v>8351</v>
      </c>
      <c r="E660" s="29">
        <f t="shared" si="40"/>
        <v>1</v>
      </c>
      <c r="F660" s="38">
        <f t="shared" si="41"/>
        <v>7.2</v>
      </c>
      <c r="G660" s="29" t="str">
        <f t="shared" si="42"/>
        <v>Below Percentile</v>
      </c>
      <c r="H660" s="29">
        <f t="shared" si="43"/>
        <v>279</v>
      </c>
    </row>
    <row r="661" spans="1:8" x14ac:dyDescent="0.3">
      <c r="A661" s="31" t="s">
        <v>389</v>
      </c>
      <c r="B661" s="33">
        <v>8.1</v>
      </c>
      <c r="D661" s="30" t="s">
        <v>8355</v>
      </c>
      <c r="E661" s="29">
        <f t="shared" si="40"/>
        <v>1</v>
      </c>
      <c r="F661" s="38">
        <f t="shared" si="41"/>
        <v>7.6</v>
      </c>
      <c r="G661" s="29" t="str">
        <f t="shared" si="42"/>
        <v>Top Director</v>
      </c>
      <c r="H661" s="29">
        <f t="shared" si="43"/>
        <v>122</v>
      </c>
    </row>
    <row r="662" spans="1:8" x14ac:dyDescent="0.3">
      <c r="A662" s="31" t="s">
        <v>3639</v>
      </c>
      <c r="B662" s="33">
        <v>6.6</v>
      </c>
      <c r="D662" s="30" t="s">
        <v>8378</v>
      </c>
      <c r="E662" s="29">
        <f t="shared" si="40"/>
        <v>1</v>
      </c>
      <c r="F662" s="38">
        <f t="shared" si="41"/>
        <v>7</v>
      </c>
      <c r="G662" s="29" t="str">
        <f t="shared" si="42"/>
        <v>Below Percentile</v>
      </c>
      <c r="H662" s="29">
        <f t="shared" si="43"/>
        <v>419</v>
      </c>
    </row>
    <row r="663" spans="1:8" x14ac:dyDescent="0.3">
      <c r="A663" s="31" t="s">
        <v>1198</v>
      </c>
      <c r="B663" s="33">
        <v>6.9</v>
      </c>
      <c r="D663" s="30" t="s">
        <v>8382</v>
      </c>
      <c r="E663" s="29">
        <f t="shared" si="40"/>
        <v>4</v>
      </c>
      <c r="F663" s="38">
        <f t="shared" si="41"/>
        <v>2.6</v>
      </c>
      <c r="G663" s="29" t="str">
        <f t="shared" si="42"/>
        <v>Below Percentile</v>
      </c>
      <c r="H663" s="29">
        <f t="shared" si="43"/>
        <v>1748</v>
      </c>
    </row>
    <row r="664" spans="1:8" x14ac:dyDescent="0.3">
      <c r="A664" s="31" t="s">
        <v>3873</v>
      </c>
      <c r="B664" s="33">
        <v>6.1</v>
      </c>
      <c r="D664" s="30" t="s">
        <v>2591</v>
      </c>
      <c r="E664" s="29">
        <f t="shared" si="40"/>
        <v>1</v>
      </c>
      <c r="F664" s="38">
        <f t="shared" si="41"/>
        <v>6.6</v>
      </c>
      <c r="G664" s="29" t="str">
        <f t="shared" si="42"/>
        <v>Below Percentile</v>
      </c>
      <c r="H664" s="29">
        <f t="shared" si="43"/>
        <v>735</v>
      </c>
    </row>
    <row r="665" spans="1:8" x14ac:dyDescent="0.3">
      <c r="A665" s="31" t="s">
        <v>3880</v>
      </c>
      <c r="B665" s="33">
        <v>4.3</v>
      </c>
      <c r="D665" s="30" t="s">
        <v>8410</v>
      </c>
      <c r="E665" s="29">
        <f t="shared" si="40"/>
        <v>2</v>
      </c>
      <c r="F665" s="38">
        <f t="shared" si="41"/>
        <v>4.5500000000000007</v>
      </c>
      <c r="G665" s="29" t="str">
        <f t="shared" si="42"/>
        <v>Below Percentile</v>
      </c>
      <c r="H665" s="29">
        <f t="shared" si="43"/>
        <v>1648</v>
      </c>
    </row>
    <row r="666" spans="1:8" x14ac:dyDescent="0.3">
      <c r="A666" s="31" t="s">
        <v>646</v>
      </c>
      <c r="B666" s="33">
        <v>6.6</v>
      </c>
      <c r="D666" s="30" t="s">
        <v>322</v>
      </c>
      <c r="E666" s="29">
        <f t="shared" si="40"/>
        <v>2</v>
      </c>
      <c r="F666" s="38">
        <f t="shared" si="41"/>
        <v>6.5</v>
      </c>
      <c r="G666" s="29" t="str">
        <f t="shared" si="42"/>
        <v>Below Percentile</v>
      </c>
      <c r="H666" s="29">
        <f t="shared" si="43"/>
        <v>809</v>
      </c>
    </row>
    <row r="667" spans="1:8" x14ac:dyDescent="0.3">
      <c r="A667" s="31" t="s">
        <v>3891</v>
      </c>
      <c r="B667" s="33">
        <v>6.8</v>
      </c>
      <c r="D667" s="30" t="s">
        <v>8417</v>
      </c>
      <c r="E667" s="29">
        <f t="shared" si="40"/>
        <v>3</v>
      </c>
      <c r="F667" s="38">
        <f t="shared" si="41"/>
        <v>6.666666666666667</v>
      </c>
      <c r="G667" s="29" t="str">
        <f t="shared" si="42"/>
        <v>Below Percentile</v>
      </c>
      <c r="H667" s="29">
        <f t="shared" si="43"/>
        <v>708</v>
      </c>
    </row>
    <row r="668" spans="1:8" x14ac:dyDescent="0.3">
      <c r="A668" s="31" t="s">
        <v>3896</v>
      </c>
      <c r="B668" s="33">
        <v>3.8</v>
      </c>
      <c r="D668" s="30" t="s">
        <v>8421</v>
      </c>
      <c r="E668" s="29">
        <f t="shared" si="40"/>
        <v>1</v>
      </c>
      <c r="F668" s="38">
        <f t="shared" si="41"/>
        <v>6.7</v>
      </c>
      <c r="G668" s="29" t="str">
        <f t="shared" si="42"/>
        <v>Below Percentile</v>
      </c>
      <c r="H668" s="29">
        <f t="shared" si="43"/>
        <v>662</v>
      </c>
    </row>
    <row r="669" spans="1:8" x14ac:dyDescent="0.3">
      <c r="A669" s="31" t="s">
        <v>3902</v>
      </c>
      <c r="B669" s="33">
        <v>5.9</v>
      </c>
      <c r="D669" s="30" t="s">
        <v>8430</v>
      </c>
      <c r="E669" s="29">
        <f t="shared" si="40"/>
        <v>1</v>
      </c>
      <c r="F669" s="38">
        <f t="shared" si="41"/>
        <v>6.9</v>
      </c>
      <c r="G669" s="29" t="str">
        <f t="shared" si="42"/>
        <v>Below Percentile</v>
      </c>
      <c r="H669" s="29">
        <f t="shared" si="43"/>
        <v>514</v>
      </c>
    </row>
    <row r="670" spans="1:8" x14ac:dyDescent="0.3">
      <c r="A670" s="31" t="s">
        <v>1764</v>
      </c>
      <c r="B670" s="33">
        <v>7.9</v>
      </c>
      <c r="D670" s="30" t="s">
        <v>8439</v>
      </c>
      <c r="E670" s="29">
        <f t="shared" si="40"/>
        <v>1</v>
      </c>
      <c r="F670" s="38">
        <f t="shared" si="41"/>
        <v>7.1</v>
      </c>
      <c r="G670" s="29" t="str">
        <f t="shared" si="42"/>
        <v>Below Percentile</v>
      </c>
      <c r="H670" s="29">
        <f t="shared" si="43"/>
        <v>357</v>
      </c>
    </row>
    <row r="671" spans="1:8" x14ac:dyDescent="0.3">
      <c r="A671" s="31" t="s">
        <v>3912</v>
      </c>
      <c r="B671" s="33">
        <v>6.3</v>
      </c>
      <c r="D671" s="30" t="s">
        <v>8455</v>
      </c>
      <c r="E671" s="29">
        <f t="shared" si="40"/>
        <v>1</v>
      </c>
      <c r="F671" s="38">
        <f t="shared" si="41"/>
        <v>7.3</v>
      </c>
      <c r="G671" s="29" t="str">
        <f t="shared" si="42"/>
        <v>Below Percentile</v>
      </c>
      <c r="H671" s="29">
        <f t="shared" si="43"/>
        <v>231</v>
      </c>
    </row>
    <row r="672" spans="1:8" x14ac:dyDescent="0.3">
      <c r="A672" s="31" t="s">
        <v>3917</v>
      </c>
      <c r="B672" s="33">
        <v>5.5</v>
      </c>
      <c r="D672" s="30" t="s">
        <v>8461</v>
      </c>
      <c r="E672" s="29">
        <f t="shared" si="40"/>
        <v>1</v>
      </c>
      <c r="F672" s="38">
        <f t="shared" si="41"/>
        <v>3.4</v>
      </c>
      <c r="G672" s="29" t="str">
        <f t="shared" si="42"/>
        <v>Below Percentile</v>
      </c>
      <c r="H672" s="29">
        <f t="shared" si="43"/>
        <v>1723</v>
      </c>
    </row>
    <row r="673" spans="1:8" x14ac:dyDescent="0.3">
      <c r="A673" s="31" t="s">
        <v>111</v>
      </c>
      <c r="B673" s="33">
        <v>7.7</v>
      </c>
      <c r="D673" s="30" t="s">
        <v>3453</v>
      </c>
      <c r="E673" s="29">
        <f t="shared" si="40"/>
        <v>2</v>
      </c>
      <c r="F673" s="38">
        <f t="shared" si="41"/>
        <v>7.5</v>
      </c>
      <c r="G673" s="29" t="str">
        <f t="shared" si="42"/>
        <v>Top Director</v>
      </c>
      <c r="H673" s="29">
        <f t="shared" si="43"/>
        <v>163</v>
      </c>
    </row>
    <row r="674" spans="1:8" x14ac:dyDescent="0.3">
      <c r="A674" s="31" t="s">
        <v>1965</v>
      </c>
      <c r="B674" s="33">
        <v>6.3</v>
      </c>
      <c r="D674" s="30" t="s">
        <v>8480</v>
      </c>
      <c r="E674" s="29">
        <f t="shared" si="40"/>
        <v>2</v>
      </c>
      <c r="F674" s="38">
        <f t="shared" si="41"/>
        <v>5.45</v>
      </c>
      <c r="G674" s="29" t="str">
        <f t="shared" si="42"/>
        <v>Below Percentile</v>
      </c>
      <c r="H674" s="29">
        <f t="shared" si="43"/>
        <v>1444</v>
      </c>
    </row>
    <row r="675" spans="1:8" x14ac:dyDescent="0.3">
      <c r="A675" s="31" t="s">
        <v>3930</v>
      </c>
      <c r="B675" s="33">
        <v>7.1</v>
      </c>
      <c r="D675" s="30" t="s">
        <v>8490</v>
      </c>
      <c r="E675" s="29">
        <f t="shared" si="40"/>
        <v>1</v>
      </c>
      <c r="F675" s="38">
        <f t="shared" si="41"/>
        <v>5.9</v>
      </c>
      <c r="G675" s="29" t="str">
        <f t="shared" si="42"/>
        <v>Below Percentile</v>
      </c>
      <c r="H675" s="29">
        <f t="shared" si="43"/>
        <v>1226</v>
      </c>
    </row>
    <row r="676" spans="1:8" x14ac:dyDescent="0.3">
      <c r="A676" s="31" t="s">
        <v>3259</v>
      </c>
      <c r="B676" s="33">
        <v>8.5</v>
      </c>
      <c r="D676" s="30" t="s">
        <v>8495</v>
      </c>
      <c r="E676" s="29">
        <f t="shared" si="40"/>
        <v>1</v>
      </c>
      <c r="F676" s="38">
        <f t="shared" si="41"/>
        <v>5.2</v>
      </c>
      <c r="G676" s="29" t="str">
        <f t="shared" si="42"/>
        <v>Below Percentile</v>
      </c>
      <c r="H676" s="29">
        <f t="shared" si="43"/>
        <v>1535</v>
      </c>
    </row>
    <row r="677" spans="1:8" x14ac:dyDescent="0.3">
      <c r="A677" s="31" t="s">
        <v>1776</v>
      </c>
      <c r="B677" s="33">
        <v>5.8</v>
      </c>
      <c r="D677" s="30" t="s">
        <v>8504</v>
      </c>
      <c r="E677" s="29">
        <f t="shared" si="40"/>
        <v>2</v>
      </c>
      <c r="F677" s="38">
        <f t="shared" si="41"/>
        <v>5.6</v>
      </c>
      <c r="G677" s="29" t="str">
        <f t="shared" si="42"/>
        <v>Below Percentile</v>
      </c>
      <c r="H677" s="29">
        <f t="shared" si="43"/>
        <v>1368</v>
      </c>
    </row>
    <row r="678" spans="1:8" x14ac:dyDescent="0.3">
      <c r="A678" s="31" t="s">
        <v>685</v>
      </c>
      <c r="B678" s="33">
        <v>8.1</v>
      </c>
      <c r="D678" s="30" t="s">
        <v>8508</v>
      </c>
      <c r="E678" s="29">
        <f t="shared" si="40"/>
        <v>2</v>
      </c>
      <c r="F678" s="38">
        <f t="shared" si="41"/>
        <v>7.65</v>
      </c>
      <c r="G678" s="29" t="str">
        <f t="shared" si="42"/>
        <v>Top Director</v>
      </c>
      <c r="H678" s="29">
        <f t="shared" si="43"/>
        <v>110</v>
      </c>
    </row>
    <row r="679" spans="1:8" x14ac:dyDescent="0.3">
      <c r="A679" s="31" t="s">
        <v>521</v>
      </c>
      <c r="B679" s="33">
        <v>7.9</v>
      </c>
      <c r="D679" s="30" t="s">
        <v>8514</v>
      </c>
      <c r="E679" s="29">
        <f t="shared" si="40"/>
        <v>2</v>
      </c>
      <c r="F679" s="38">
        <f t="shared" si="41"/>
        <v>5.95</v>
      </c>
      <c r="G679" s="29" t="str">
        <f t="shared" si="42"/>
        <v>Below Percentile</v>
      </c>
      <c r="H679" s="29">
        <f t="shared" si="43"/>
        <v>1211</v>
      </c>
    </row>
    <row r="680" spans="1:8" x14ac:dyDescent="0.3">
      <c r="A680" s="31" t="s">
        <v>313</v>
      </c>
      <c r="B680" s="33">
        <v>7.2</v>
      </c>
      <c r="D680" s="30" t="s">
        <v>8519</v>
      </c>
      <c r="E680" s="29">
        <f t="shared" si="40"/>
        <v>1</v>
      </c>
      <c r="F680" s="38">
        <f t="shared" si="41"/>
        <v>6.3</v>
      </c>
      <c r="G680" s="29" t="str">
        <f t="shared" si="42"/>
        <v>Below Percentile</v>
      </c>
      <c r="H680" s="29">
        <f t="shared" si="43"/>
        <v>965</v>
      </c>
    </row>
    <row r="681" spans="1:8" x14ac:dyDescent="0.3">
      <c r="A681" s="31" t="s">
        <v>1783</v>
      </c>
      <c r="B681" s="33">
        <v>6.3</v>
      </c>
      <c r="D681" s="30" t="s">
        <v>8528</v>
      </c>
      <c r="E681" s="29">
        <f t="shared" si="40"/>
        <v>1</v>
      </c>
      <c r="F681" s="38">
        <f t="shared" si="41"/>
        <v>5.3</v>
      </c>
      <c r="G681" s="29" t="str">
        <f t="shared" si="42"/>
        <v>Below Percentile</v>
      </c>
      <c r="H681" s="29">
        <f t="shared" si="43"/>
        <v>1489</v>
      </c>
    </row>
    <row r="682" spans="1:8" x14ac:dyDescent="0.3">
      <c r="A682" s="31" t="s">
        <v>1096</v>
      </c>
      <c r="B682" s="33">
        <v>8.1</v>
      </c>
      <c r="D682" s="30" t="s">
        <v>8534</v>
      </c>
      <c r="E682" s="29">
        <f t="shared" si="40"/>
        <v>1</v>
      </c>
      <c r="F682" s="38">
        <f t="shared" si="41"/>
        <v>5.4</v>
      </c>
      <c r="G682" s="29" t="str">
        <f t="shared" si="42"/>
        <v>Below Percentile</v>
      </c>
      <c r="H682" s="29">
        <f t="shared" si="43"/>
        <v>1453</v>
      </c>
    </row>
    <row r="683" spans="1:8" x14ac:dyDescent="0.3">
      <c r="A683" s="31" t="s">
        <v>3973</v>
      </c>
      <c r="B683" s="33">
        <v>7</v>
      </c>
      <c r="D683" s="30" t="s">
        <v>8546</v>
      </c>
      <c r="E683" s="29">
        <f t="shared" si="40"/>
        <v>3</v>
      </c>
      <c r="F683" s="38">
        <f t="shared" si="41"/>
        <v>7.4333333333333327</v>
      </c>
      <c r="G683" s="29" t="str">
        <f t="shared" si="42"/>
        <v>Below Percentile</v>
      </c>
      <c r="H683" s="29">
        <f t="shared" si="43"/>
        <v>198</v>
      </c>
    </row>
    <row r="684" spans="1:8" x14ac:dyDescent="0.3">
      <c r="A684" s="31" t="s">
        <v>3233</v>
      </c>
      <c r="B684" s="33">
        <v>5.5</v>
      </c>
      <c r="D684" s="30" t="s">
        <v>8553</v>
      </c>
      <c r="E684" s="29">
        <f t="shared" si="40"/>
        <v>2</v>
      </c>
      <c r="F684" s="38">
        <f t="shared" si="41"/>
        <v>6.55</v>
      </c>
      <c r="G684" s="29" t="str">
        <f t="shared" si="42"/>
        <v>Below Percentile</v>
      </c>
      <c r="H684" s="29">
        <f t="shared" si="43"/>
        <v>795</v>
      </c>
    </row>
    <row r="685" spans="1:8" x14ac:dyDescent="0.3">
      <c r="A685" s="31" t="s">
        <v>3836</v>
      </c>
      <c r="B685" s="33">
        <v>6.7</v>
      </c>
      <c r="D685" s="30" t="s">
        <v>8560</v>
      </c>
      <c r="E685" s="29">
        <f t="shared" si="40"/>
        <v>1</v>
      </c>
      <c r="F685" s="38">
        <f t="shared" si="41"/>
        <v>4.5999999999999996</v>
      </c>
      <c r="G685" s="29" t="str">
        <f t="shared" si="42"/>
        <v>Below Percentile</v>
      </c>
      <c r="H685" s="29">
        <f t="shared" si="43"/>
        <v>1636</v>
      </c>
    </row>
    <row r="686" spans="1:8" x14ac:dyDescent="0.3">
      <c r="A686" s="31" t="s">
        <v>1889</v>
      </c>
      <c r="B686" s="33">
        <v>5.2</v>
      </c>
      <c r="D686" s="30" t="s">
        <v>8565</v>
      </c>
      <c r="E686" s="29">
        <f t="shared" si="40"/>
        <v>5</v>
      </c>
      <c r="F686" s="38">
        <f t="shared" si="41"/>
        <v>6.9799999999999995</v>
      </c>
      <c r="G686" s="29" t="str">
        <f t="shared" si="42"/>
        <v>Below Percentile</v>
      </c>
      <c r="H686" s="29">
        <f t="shared" si="43"/>
        <v>488</v>
      </c>
    </row>
    <row r="687" spans="1:8" x14ac:dyDescent="0.3">
      <c r="A687" s="31" t="s">
        <v>3088</v>
      </c>
      <c r="B687" s="33">
        <v>7</v>
      </c>
      <c r="D687" s="30" t="s">
        <v>8569</v>
      </c>
      <c r="E687" s="29">
        <f t="shared" si="40"/>
        <v>1</v>
      </c>
      <c r="F687" s="38">
        <f t="shared" si="41"/>
        <v>5.0999999999999996</v>
      </c>
      <c r="G687" s="29" t="str">
        <f t="shared" si="42"/>
        <v>Below Percentile</v>
      </c>
      <c r="H687" s="29">
        <f t="shared" si="43"/>
        <v>1559</v>
      </c>
    </row>
    <row r="688" spans="1:8" x14ac:dyDescent="0.3">
      <c r="A688" s="31" t="s">
        <v>3998</v>
      </c>
      <c r="B688" s="33">
        <v>6.1</v>
      </c>
      <c r="D688" s="30" t="s">
        <v>3585</v>
      </c>
      <c r="E688" s="29">
        <f t="shared" si="40"/>
        <v>3</v>
      </c>
      <c r="F688" s="38">
        <f t="shared" si="41"/>
        <v>6.9333333333333336</v>
      </c>
      <c r="G688" s="29" t="str">
        <f t="shared" si="42"/>
        <v>Below Percentile</v>
      </c>
      <c r="H688" s="29">
        <f t="shared" si="43"/>
        <v>502</v>
      </c>
    </row>
    <row r="689" spans="1:8" x14ac:dyDescent="0.3">
      <c r="A689" s="31" t="s">
        <v>801</v>
      </c>
      <c r="B689" s="33">
        <v>6.6</v>
      </c>
      <c r="D689" s="30" t="s">
        <v>8596</v>
      </c>
      <c r="E689" s="29">
        <f t="shared" si="40"/>
        <v>1</v>
      </c>
      <c r="F689" s="38">
        <f t="shared" si="41"/>
        <v>4.0999999999999996</v>
      </c>
      <c r="G689" s="29" t="str">
        <f t="shared" si="42"/>
        <v>Below Percentile</v>
      </c>
      <c r="H689" s="29">
        <f t="shared" si="43"/>
        <v>1676</v>
      </c>
    </row>
    <row r="690" spans="1:8" x14ac:dyDescent="0.3">
      <c r="A690" s="31" t="s">
        <v>4008</v>
      </c>
      <c r="B690" s="33">
        <v>5.5</v>
      </c>
      <c r="D690" s="30" t="s">
        <v>8607</v>
      </c>
      <c r="E690" s="29">
        <f t="shared" si="40"/>
        <v>2</v>
      </c>
      <c r="F690" s="38">
        <f t="shared" si="41"/>
        <v>6.85</v>
      </c>
      <c r="G690" s="29" t="str">
        <f t="shared" si="42"/>
        <v>Below Percentile</v>
      </c>
      <c r="H690" s="29">
        <f t="shared" si="43"/>
        <v>568</v>
      </c>
    </row>
    <row r="691" spans="1:8" x14ac:dyDescent="0.3">
      <c r="A691" s="31" t="s">
        <v>1739</v>
      </c>
      <c r="B691" s="33">
        <v>5.9</v>
      </c>
      <c r="D691" s="30" t="s">
        <v>8613</v>
      </c>
      <c r="E691" s="29">
        <f t="shared" si="40"/>
        <v>1</v>
      </c>
      <c r="F691" s="38">
        <f t="shared" si="41"/>
        <v>4.8</v>
      </c>
      <c r="G691" s="29" t="str">
        <f t="shared" si="42"/>
        <v>Below Percentile</v>
      </c>
      <c r="H691" s="29">
        <f t="shared" si="43"/>
        <v>1610</v>
      </c>
    </row>
    <row r="692" spans="1:8" x14ac:dyDescent="0.3">
      <c r="A692" s="31" t="s">
        <v>2612</v>
      </c>
      <c r="B692" s="33">
        <v>5.4</v>
      </c>
      <c r="D692" s="30" t="s">
        <v>8618</v>
      </c>
      <c r="E692" s="29">
        <f t="shared" si="40"/>
        <v>1</v>
      </c>
      <c r="F692" s="38">
        <f t="shared" si="41"/>
        <v>6.1</v>
      </c>
      <c r="G692" s="29" t="str">
        <f t="shared" si="42"/>
        <v>Below Percentile</v>
      </c>
      <c r="H692" s="29">
        <f t="shared" si="43"/>
        <v>1088</v>
      </c>
    </row>
    <row r="693" spans="1:8" x14ac:dyDescent="0.3">
      <c r="A693" s="31" t="s">
        <v>4021</v>
      </c>
      <c r="B693" s="33">
        <v>6.4</v>
      </c>
      <c r="D693" s="30" t="s">
        <v>8624</v>
      </c>
      <c r="E693" s="29">
        <f t="shared" si="40"/>
        <v>1</v>
      </c>
      <c r="F693" s="38">
        <f t="shared" si="41"/>
        <v>4.8</v>
      </c>
      <c r="G693" s="29" t="str">
        <f t="shared" si="42"/>
        <v>Below Percentile</v>
      </c>
      <c r="H693" s="29">
        <f t="shared" si="43"/>
        <v>1610</v>
      </c>
    </row>
    <row r="694" spans="1:8" x14ac:dyDescent="0.3">
      <c r="A694" s="31" t="s">
        <v>4027</v>
      </c>
      <c r="B694" s="33">
        <v>5.7</v>
      </c>
      <c r="D694" s="30" t="s">
        <v>8662</v>
      </c>
      <c r="E694" s="29">
        <f t="shared" si="40"/>
        <v>3</v>
      </c>
      <c r="F694" s="38">
        <f t="shared" si="41"/>
        <v>8.4333333333333336</v>
      </c>
      <c r="G694" s="29" t="str">
        <f t="shared" si="42"/>
        <v>Top Director</v>
      </c>
      <c r="H694" s="29">
        <f t="shared" si="43"/>
        <v>7</v>
      </c>
    </row>
    <row r="695" spans="1:8" x14ac:dyDescent="0.3">
      <c r="A695" s="31" t="s">
        <v>260</v>
      </c>
      <c r="B695" s="33">
        <v>6.7</v>
      </c>
      <c r="D695" s="30" t="s">
        <v>8666</v>
      </c>
      <c r="E695" s="29">
        <f t="shared" si="40"/>
        <v>1</v>
      </c>
      <c r="F695" s="38">
        <f t="shared" si="41"/>
        <v>6.5</v>
      </c>
      <c r="G695" s="29" t="str">
        <f t="shared" si="42"/>
        <v>Below Percentile</v>
      </c>
      <c r="H695" s="29">
        <f t="shared" si="43"/>
        <v>809</v>
      </c>
    </row>
    <row r="696" spans="1:8" x14ac:dyDescent="0.3">
      <c r="A696" s="31" t="s">
        <v>1257</v>
      </c>
      <c r="B696" s="33">
        <v>7.1</v>
      </c>
      <c r="D696" s="30" t="s">
        <v>8671</v>
      </c>
      <c r="E696" s="29">
        <f t="shared" si="40"/>
        <v>1</v>
      </c>
      <c r="F696" s="38">
        <f t="shared" si="41"/>
        <v>7.1</v>
      </c>
      <c r="G696" s="29" t="str">
        <f t="shared" si="42"/>
        <v>Below Percentile</v>
      </c>
      <c r="H696" s="29">
        <f t="shared" si="43"/>
        <v>357</v>
      </c>
    </row>
    <row r="697" spans="1:8" x14ac:dyDescent="0.3">
      <c r="A697" s="31" t="s">
        <v>760</v>
      </c>
      <c r="B697" s="33">
        <v>6.8</v>
      </c>
      <c r="D697" s="30" t="s">
        <v>8690</v>
      </c>
      <c r="E697" s="29">
        <f t="shared" si="40"/>
        <v>1</v>
      </c>
      <c r="F697" s="38">
        <f t="shared" si="41"/>
        <v>5.6</v>
      </c>
      <c r="G697" s="29" t="str">
        <f t="shared" si="42"/>
        <v>Below Percentile</v>
      </c>
      <c r="H697" s="29">
        <f t="shared" si="43"/>
        <v>1368</v>
      </c>
    </row>
    <row r="698" spans="1:8" x14ac:dyDescent="0.3">
      <c r="A698" s="31" t="s">
        <v>4041</v>
      </c>
      <c r="B698" s="33">
        <v>6.5</v>
      </c>
      <c r="D698" s="30" t="s">
        <v>8696</v>
      </c>
      <c r="E698" s="29">
        <f t="shared" si="40"/>
        <v>1</v>
      </c>
      <c r="F698" s="38">
        <f t="shared" si="41"/>
        <v>4.8</v>
      </c>
      <c r="G698" s="29" t="str">
        <f t="shared" si="42"/>
        <v>Below Percentile</v>
      </c>
      <c r="H698" s="29">
        <f t="shared" si="43"/>
        <v>1610</v>
      </c>
    </row>
    <row r="699" spans="1:8" x14ac:dyDescent="0.3">
      <c r="A699" s="31" t="s">
        <v>1633</v>
      </c>
      <c r="B699" s="33">
        <v>7.6</v>
      </c>
      <c r="D699" s="30" t="s">
        <v>8702</v>
      </c>
      <c r="E699" s="29">
        <f t="shared" si="40"/>
        <v>2</v>
      </c>
      <c r="F699" s="38">
        <f t="shared" si="41"/>
        <v>6.85</v>
      </c>
      <c r="G699" s="29" t="str">
        <f t="shared" si="42"/>
        <v>Below Percentile</v>
      </c>
      <c r="H699" s="29">
        <f t="shared" si="43"/>
        <v>568</v>
      </c>
    </row>
    <row r="700" spans="1:8" x14ac:dyDescent="0.3">
      <c r="A700" s="31" t="s">
        <v>1757</v>
      </c>
      <c r="B700" s="33">
        <v>5.5</v>
      </c>
      <c r="D700" s="30" t="s">
        <v>8707</v>
      </c>
      <c r="E700" s="29">
        <f t="shared" si="40"/>
        <v>1</v>
      </c>
      <c r="F700" s="38">
        <f t="shared" si="41"/>
        <v>6</v>
      </c>
      <c r="G700" s="29" t="str">
        <f t="shared" si="42"/>
        <v>Below Percentile</v>
      </c>
      <c r="H700" s="29">
        <f t="shared" si="43"/>
        <v>1166</v>
      </c>
    </row>
    <row r="701" spans="1:8" x14ac:dyDescent="0.3">
      <c r="A701" s="31" t="s">
        <v>4053</v>
      </c>
      <c r="B701" s="33">
        <v>6.5</v>
      </c>
      <c r="D701" s="30" t="s">
        <v>8764</v>
      </c>
      <c r="E701" s="29">
        <f t="shared" si="40"/>
        <v>2</v>
      </c>
      <c r="F701" s="38">
        <f t="shared" si="41"/>
        <v>5.4</v>
      </c>
      <c r="G701" s="29" t="str">
        <f t="shared" si="42"/>
        <v>Below Percentile</v>
      </c>
      <c r="H701" s="29">
        <f t="shared" si="43"/>
        <v>1453</v>
      </c>
    </row>
    <row r="702" spans="1:8" x14ac:dyDescent="0.3">
      <c r="A702" s="31" t="s">
        <v>886</v>
      </c>
      <c r="B702" s="33">
        <v>7</v>
      </c>
      <c r="D702" s="30" t="s">
        <v>8782</v>
      </c>
      <c r="E702" s="29">
        <f t="shared" si="40"/>
        <v>1</v>
      </c>
      <c r="F702" s="38">
        <f t="shared" si="41"/>
        <v>6.4</v>
      </c>
      <c r="G702" s="29" t="str">
        <f t="shared" si="42"/>
        <v>Below Percentile</v>
      </c>
      <c r="H702" s="29">
        <f t="shared" si="43"/>
        <v>896</v>
      </c>
    </row>
    <row r="703" spans="1:8" x14ac:dyDescent="0.3">
      <c r="A703" s="31" t="s">
        <v>2066</v>
      </c>
      <c r="B703" s="33">
        <v>5.8</v>
      </c>
      <c r="D703" s="30" t="s">
        <v>4309</v>
      </c>
      <c r="E703" s="29">
        <f t="shared" si="40"/>
        <v>2</v>
      </c>
      <c r="F703" s="38">
        <f t="shared" si="41"/>
        <v>5.0999999999999996</v>
      </c>
      <c r="G703" s="29" t="str">
        <f t="shared" si="42"/>
        <v>Below Percentile</v>
      </c>
      <c r="H703" s="29">
        <f t="shared" si="43"/>
        <v>1559</v>
      </c>
    </row>
    <row r="704" spans="1:8" x14ac:dyDescent="0.3">
      <c r="A704" s="31" t="s">
        <v>4066</v>
      </c>
      <c r="B704" s="33">
        <v>7.3</v>
      </c>
      <c r="D704" s="30" t="s">
        <v>8807</v>
      </c>
      <c r="E704" s="29">
        <f t="shared" si="40"/>
        <v>3</v>
      </c>
      <c r="F704" s="38">
        <f t="shared" si="41"/>
        <v>7.4333333333333336</v>
      </c>
      <c r="G704" s="29" t="str">
        <f t="shared" si="42"/>
        <v>Below Percentile</v>
      </c>
      <c r="H704" s="29">
        <f t="shared" si="43"/>
        <v>197</v>
      </c>
    </row>
    <row r="705" spans="1:8" x14ac:dyDescent="0.3">
      <c r="A705" s="31" t="s">
        <v>1526</v>
      </c>
      <c r="B705" s="33">
        <v>6.6</v>
      </c>
      <c r="D705" s="30" t="s">
        <v>8814</v>
      </c>
      <c r="E705" s="29">
        <f t="shared" si="40"/>
        <v>1</v>
      </c>
      <c r="F705" s="38">
        <f t="shared" si="41"/>
        <v>4.9000000000000004</v>
      </c>
      <c r="G705" s="29" t="str">
        <f t="shared" si="42"/>
        <v>Below Percentile</v>
      </c>
      <c r="H705" s="29">
        <f t="shared" si="43"/>
        <v>1600</v>
      </c>
    </row>
    <row r="706" spans="1:8" x14ac:dyDescent="0.3">
      <c r="A706" s="31" t="s">
        <v>4080</v>
      </c>
      <c r="B706" s="33">
        <v>4.4000000000000004</v>
      </c>
      <c r="D706" s="30" t="s">
        <v>8820</v>
      </c>
      <c r="E706" s="29">
        <f t="shared" ref="E706:E769" si="44">COUNTIF(A$2:A$3786,"*"&amp;D706&amp;"*")</f>
        <v>1</v>
      </c>
      <c r="F706" s="38">
        <f t="shared" ref="F706:F769" si="45">AVERAGEIF(A$2:A$3786,D706,B$2:B$3786)</f>
        <v>7.1</v>
      </c>
      <c r="G706" s="29" t="str">
        <f t="shared" si="42"/>
        <v>Below Percentile</v>
      </c>
      <c r="H706" s="29">
        <f t="shared" si="43"/>
        <v>357</v>
      </c>
    </row>
    <row r="707" spans="1:8" x14ac:dyDescent="0.3">
      <c r="A707" s="31" t="s">
        <v>3176</v>
      </c>
      <c r="B707" s="33">
        <v>7.7</v>
      </c>
      <c r="D707" s="30" t="s">
        <v>8840</v>
      </c>
      <c r="E707" s="29">
        <f t="shared" si="44"/>
        <v>1</v>
      </c>
      <c r="F707" s="38">
        <f t="shared" si="45"/>
        <v>5.9</v>
      </c>
      <c r="G707" s="29" t="str">
        <f t="shared" ref="G707:G770" si="46">IF(F707&gt;=7.5,"Top Director","Below Percentile")</f>
        <v>Below Percentile</v>
      </c>
      <c r="H707" s="29">
        <f t="shared" ref="H707:H770" si="47">RANK(F707,F$2:F$1752,0)</f>
        <v>1226</v>
      </c>
    </row>
    <row r="708" spans="1:8" x14ac:dyDescent="0.3">
      <c r="A708" s="31" t="s">
        <v>912</v>
      </c>
      <c r="B708" s="33">
        <v>5</v>
      </c>
      <c r="D708" s="30" t="s">
        <v>7885</v>
      </c>
      <c r="E708" s="29">
        <f t="shared" si="44"/>
        <v>2</v>
      </c>
      <c r="F708" s="38">
        <f t="shared" si="45"/>
        <v>5.95</v>
      </c>
      <c r="G708" s="29" t="str">
        <f t="shared" si="46"/>
        <v>Below Percentile</v>
      </c>
      <c r="H708" s="29">
        <f t="shared" si="47"/>
        <v>1211</v>
      </c>
    </row>
    <row r="709" spans="1:8" x14ac:dyDescent="0.3">
      <c r="A709" s="31" t="s">
        <v>1739</v>
      </c>
      <c r="B709" s="33">
        <v>7.7</v>
      </c>
      <c r="D709" s="30" t="s">
        <v>8950</v>
      </c>
      <c r="E709" s="29">
        <f t="shared" si="44"/>
        <v>4</v>
      </c>
      <c r="F709" s="38">
        <f t="shared" si="45"/>
        <v>6.4499999999999993</v>
      </c>
      <c r="G709" s="29" t="str">
        <f t="shared" si="46"/>
        <v>Below Percentile</v>
      </c>
      <c r="H709" s="29">
        <f t="shared" si="47"/>
        <v>884</v>
      </c>
    </row>
    <row r="710" spans="1:8" x14ac:dyDescent="0.3">
      <c r="A710" s="31" t="s">
        <v>4099</v>
      </c>
      <c r="B710" s="33">
        <v>4.4000000000000004</v>
      </c>
      <c r="D710" s="30" t="s">
        <v>8972</v>
      </c>
      <c r="E710" s="29">
        <f t="shared" si="44"/>
        <v>4</v>
      </c>
      <c r="F710" s="38">
        <f t="shared" si="45"/>
        <v>6.75</v>
      </c>
      <c r="G710" s="29" t="str">
        <f t="shared" si="46"/>
        <v>Below Percentile</v>
      </c>
      <c r="H710" s="29">
        <f t="shared" si="47"/>
        <v>650</v>
      </c>
    </row>
    <row r="711" spans="1:8" x14ac:dyDescent="0.3">
      <c r="A711" s="31" t="s">
        <v>2542</v>
      </c>
      <c r="B711" s="33">
        <v>6.1</v>
      </c>
      <c r="D711" s="30" t="s">
        <v>8978</v>
      </c>
      <c r="E711" s="29">
        <f t="shared" si="44"/>
        <v>1</v>
      </c>
      <c r="F711" s="38">
        <f t="shared" si="45"/>
        <v>4.8</v>
      </c>
      <c r="G711" s="29" t="str">
        <f t="shared" si="46"/>
        <v>Below Percentile</v>
      </c>
      <c r="H711" s="29">
        <f t="shared" si="47"/>
        <v>1610</v>
      </c>
    </row>
    <row r="712" spans="1:8" x14ac:dyDescent="0.3">
      <c r="A712" s="31" t="s">
        <v>4107</v>
      </c>
      <c r="B712" s="33">
        <v>5.4</v>
      </c>
      <c r="D712" s="30" t="s">
        <v>7443</v>
      </c>
      <c r="E712" s="29">
        <f t="shared" si="44"/>
        <v>2</v>
      </c>
      <c r="F712" s="38">
        <f t="shared" si="45"/>
        <v>5.65</v>
      </c>
      <c r="G712" s="29" t="str">
        <f t="shared" si="46"/>
        <v>Below Percentile</v>
      </c>
      <c r="H712" s="29">
        <f t="shared" si="47"/>
        <v>1357</v>
      </c>
    </row>
    <row r="713" spans="1:8" x14ac:dyDescent="0.3">
      <c r="A713" s="31" t="s">
        <v>378</v>
      </c>
      <c r="B713" s="33">
        <v>6.8</v>
      </c>
      <c r="D713" s="30" t="s">
        <v>9025</v>
      </c>
      <c r="E713" s="29">
        <f t="shared" si="44"/>
        <v>1</v>
      </c>
      <c r="F713" s="38">
        <f t="shared" si="45"/>
        <v>6.5</v>
      </c>
      <c r="G713" s="29" t="str">
        <f t="shared" si="46"/>
        <v>Below Percentile</v>
      </c>
      <c r="H713" s="29">
        <f t="shared" si="47"/>
        <v>809</v>
      </c>
    </row>
    <row r="714" spans="1:8" x14ac:dyDescent="0.3">
      <c r="A714" s="31" t="s">
        <v>4118</v>
      </c>
      <c r="B714" s="33">
        <v>6.5</v>
      </c>
      <c r="D714" s="30" t="s">
        <v>9031</v>
      </c>
      <c r="E714" s="29">
        <f t="shared" si="44"/>
        <v>3</v>
      </c>
      <c r="F714" s="38">
        <f t="shared" si="45"/>
        <v>6.3666666666666671</v>
      </c>
      <c r="G714" s="29" t="str">
        <f t="shared" si="46"/>
        <v>Below Percentile</v>
      </c>
      <c r="H714" s="29">
        <f t="shared" si="47"/>
        <v>943</v>
      </c>
    </row>
    <row r="715" spans="1:8" x14ac:dyDescent="0.3">
      <c r="A715" s="31" t="s">
        <v>4122</v>
      </c>
      <c r="B715" s="33">
        <v>7</v>
      </c>
      <c r="D715" s="30" t="s">
        <v>9043</v>
      </c>
      <c r="E715" s="29">
        <f t="shared" si="44"/>
        <v>2</v>
      </c>
      <c r="F715" s="38">
        <f t="shared" si="45"/>
        <v>5.4</v>
      </c>
      <c r="G715" s="29" t="str">
        <f t="shared" si="46"/>
        <v>Below Percentile</v>
      </c>
      <c r="H715" s="29">
        <f t="shared" si="47"/>
        <v>1453</v>
      </c>
    </row>
    <row r="716" spans="1:8" x14ac:dyDescent="0.3">
      <c r="A716" s="31" t="s">
        <v>3516</v>
      </c>
      <c r="B716" s="33">
        <v>6.3</v>
      </c>
      <c r="D716" s="30" t="s">
        <v>6800</v>
      </c>
      <c r="E716" s="29">
        <f t="shared" si="44"/>
        <v>5</v>
      </c>
      <c r="F716" s="38">
        <f t="shared" si="45"/>
        <v>5.6</v>
      </c>
      <c r="G716" s="29" t="str">
        <f t="shared" si="46"/>
        <v>Below Percentile</v>
      </c>
      <c r="H716" s="29">
        <f t="shared" si="47"/>
        <v>1368</v>
      </c>
    </row>
    <row r="717" spans="1:8" x14ac:dyDescent="0.3">
      <c r="A717" s="31" t="s">
        <v>1340</v>
      </c>
      <c r="B717" s="33">
        <v>6.3</v>
      </c>
      <c r="D717" s="30" t="s">
        <v>9065</v>
      </c>
      <c r="E717" s="29">
        <f t="shared" si="44"/>
        <v>4</v>
      </c>
      <c r="F717" s="38">
        <f t="shared" si="45"/>
        <v>8</v>
      </c>
      <c r="G717" s="29" t="str">
        <f t="shared" si="46"/>
        <v>Top Director</v>
      </c>
      <c r="H717" s="29">
        <f t="shared" si="47"/>
        <v>34</v>
      </c>
    </row>
    <row r="718" spans="1:8" x14ac:dyDescent="0.3">
      <c r="A718" s="31" t="s">
        <v>4134</v>
      </c>
      <c r="B718" s="33">
        <v>6.1</v>
      </c>
      <c r="D718" s="30" t="s">
        <v>9070</v>
      </c>
      <c r="E718" s="29">
        <f t="shared" si="44"/>
        <v>2</v>
      </c>
      <c r="F718" s="38">
        <f t="shared" si="45"/>
        <v>7.25</v>
      </c>
      <c r="G718" s="29" t="str">
        <f t="shared" si="46"/>
        <v>Below Percentile</v>
      </c>
      <c r="H718" s="29">
        <f t="shared" si="47"/>
        <v>269</v>
      </c>
    </row>
    <row r="719" spans="1:8" x14ac:dyDescent="0.3">
      <c r="A719" s="31" t="s">
        <v>4139</v>
      </c>
      <c r="B719" s="33">
        <v>6.1</v>
      </c>
      <c r="D719" s="30" t="s">
        <v>9085</v>
      </c>
      <c r="E719" s="29">
        <f t="shared" si="44"/>
        <v>2</v>
      </c>
      <c r="F719" s="38">
        <f t="shared" si="45"/>
        <v>7.45</v>
      </c>
      <c r="G719" s="29" t="str">
        <f t="shared" si="46"/>
        <v>Below Percentile</v>
      </c>
      <c r="H719" s="29">
        <f t="shared" si="47"/>
        <v>191</v>
      </c>
    </row>
    <row r="720" spans="1:8" x14ac:dyDescent="0.3">
      <c r="A720" s="31" t="s">
        <v>4149</v>
      </c>
      <c r="B720" s="33">
        <v>5.3</v>
      </c>
      <c r="D720" s="30" t="s">
        <v>9089</v>
      </c>
      <c r="E720" s="29">
        <f t="shared" si="44"/>
        <v>2</v>
      </c>
      <c r="F720" s="38">
        <f t="shared" si="45"/>
        <v>5.9</v>
      </c>
      <c r="G720" s="29" t="str">
        <f t="shared" si="46"/>
        <v>Below Percentile</v>
      </c>
      <c r="H720" s="29">
        <f t="shared" si="47"/>
        <v>1226</v>
      </c>
    </row>
    <row r="721" spans="1:8" x14ac:dyDescent="0.3">
      <c r="A721" s="31" t="s">
        <v>4154</v>
      </c>
      <c r="B721" s="33">
        <v>5.4</v>
      </c>
      <c r="D721" s="30" t="s">
        <v>3405</v>
      </c>
      <c r="E721" s="29">
        <f t="shared" si="44"/>
        <v>2</v>
      </c>
      <c r="F721" s="38">
        <f t="shared" si="45"/>
        <v>6.0500000000000007</v>
      </c>
      <c r="G721" s="29" t="str">
        <f t="shared" si="46"/>
        <v>Below Percentile</v>
      </c>
      <c r="H721" s="29">
        <f t="shared" si="47"/>
        <v>1146</v>
      </c>
    </row>
    <row r="722" spans="1:8" x14ac:dyDescent="0.3">
      <c r="A722" s="31" t="s">
        <v>857</v>
      </c>
      <c r="B722" s="33">
        <v>6.2</v>
      </c>
      <c r="D722" s="30" t="s">
        <v>9128</v>
      </c>
      <c r="E722" s="29">
        <f t="shared" si="44"/>
        <v>2</v>
      </c>
      <c r="F722" s="38">
        <f t="shared" si="45"/>
        <v>7.65</v>
      </c>
      <c r="G722" s="29" t="str">
        <f t="shared" si="46"/>
        <v>Top Director</v>
      </c>
      <c r="H722" s="29">
        <f t="shared" si="47"/>
        <v>110</v>
      </c>
    </row>
    <row r="723" spans="1:8" x14ac:dyDescent="0.3">
      <c r="A723" s="31" t="s">
        <v>4166</v>
      </c>
      <c r="B723" s="33">
        <v>6.6</v>
      </c>
      <c r="D723" s="30" t="s">
        <v>9144</v>
      </c>
      <c r="E723" s="29">
        <f t="shared" si="44"/>
        <v>1</v>
      </c>
      <c r="F723" s="38">
        <f t="shared" si="45"/>
        <v>6.9</v>
      </c>
      <c r="G723" s="29" t="str">
        <f t="shared" si="46"/>
        <v>Below Percentile</v>
      </c>
      <c r="H723" s="29">
        <f t="shared" si="47"/>
        <v>514</v>
      </c>
    </row>
    <row r="724" spans="1:8" x14ac:dyDescent="0.3">
      <c r="A724" s="31" t="s">
        <v>4171</v>
      </c>
      <c r="B724" s="33">
        <v>5.9</v>
      </c>
      <c r="D724" s="30" t="s">
        <v>9162</v>
      </c>
      <c r="E724" s="29">
        <f t="shared" si="44"/>
        <v>11</v>
      </c>
      <c r="F724" s="38">
        <f t="shared" si="45"/>
        <v>7.3272727272727272</v>
      </c>
      <c r="G724" s="29" t="str">
        <f t="shared" si="46"/>
        <v>Below Percentile</v>
      </c>
      <c r="H724" s="29">
        <f t="shared" si="47"/>
        <v>227</v>
      </c>
    </row>
    <row r="725" spans="1:8" x14ac:dyDescent="0.3">
      <c r="A725" s="31" t="s">
        <v>4176</v>
      </c>
      <c r="B725" s="33">
        <v>6.3</v>
      </c>
      <c r="D725" s="30" t="s">
        <v>9172</v>
      </c>
      <c r="E725" s="29">
        <f t="shared" si="44"/>
        <v>2</v>
      </c>
      <c r="F725" s="38">
        <f t="shared" si="45"/>
        <v>6.4</v>
      </c>
      <c r="G725" s="29" t="str">
        <f t="shared" si="46"/>
        <v>Below Percentile</v>
      </c>
      <c r="H725" s="29">
        <f t="shared" si="47"/>
        <v>896</v>
      </c>
    </row>
    <row r="726" spans="1:8" x14ac:dyDescent="0.3">
      <c r="A726" s="31" t="s">
        <v>3098</v>
      </c>
      <c r="B726" s="33">
        <v>7.2</v>
      </c>
      <c r="D726" s="30" t="s">
        <v>9177</v>
      </c>
      <c r="E726" s="29">
        <f t="shared" si="44"/>
        <v>1</v>
      </c>
      <c r="F726" s="38">
        <f t="shared" si="45"/>
        <v>6.8</v>
      </c>
      <c r="G726" s="29" t="str">
        <f t="shared" si="46"/>
        <v>Below Percentile</v>
      </c>
      <c r="H726" s="29">
        <f t="shared" si="47"/>
        <v>591</v>
      </c>
    </row>
    <row r="727" spans="1:8" x14ac:dyDescent="0.3">
      <c r="A727" s="31" t="s">
        <v>4188</v>
      </c>
      <c r="B727" s="33">
        <v>6.8</v>
      </c>
      <c r="D727" s="30" t="s">
        <v>9184</v>
      </c>
      <c r="E727" s="29">
        <f t="shared" si="44"/>
        <v>3</v>
      </c>
      <c r="F727" s="38">
        <f t="shared" si="45"/>
        <v>6.666666666666667</v>
      </c>
      <c r="G727" s="29" t="str">
        <f t="shared" si="46"/>
        <v>Below Percentile</v>
      </c>
      <c r="H727" s="29">
        <f t="shared" si="47"/>
        <v>708</v>
      </c>
    </row>
    <row r="728" spans="1:8" x14ac:dyDescent="0.3">
      <c r="A728" s="31" t="s">
        <v>4194</v>
      </c>
      <c r="B728" s="33">
        <v>6.1</v>
      </c>
      <c r="D728" s="30" t="s">
        <v>9230</v>
      </c>
      <c r="E728" s="29">
        <f t="shared" si="44"/>
        <v>1</v>
      </c>
      <c r="F728" s="38">
        <f t="shared" si="45"/>
        <v>6.5</v>
      </c>
      <c r="G728" s="29" t="str">
        <f t="shared" si="46"/>
        <v>Below Percentile</v>
      </c>
      <c r="H728" s="29">
        <f t="shared" si="47"/>
        <v>809</v>
      </c>
    </row>
    <row r="729" spans="1:8" x14ac:dyDescent="0.3">
      <c r="A729" s="31" t="s">
        <v>2099</v>
      </c>
      <c r="B729" s="33">
        <v>7.8</v>
      </c>
      <c r="D729" s="30" t="s">
        <v>9305</v>
      </c>
      <c r="E729" s="29">
        <f t="shared" si="44"/>
        <v>2</v>
      </c>
      <c r="F729" s="38">
        <f t="shared" si="45"/>
        <v>5.4</v>
      </c>
      <c r="G729" s="29" t="str">
        <f t="shared" si="46"/>
        <v>Below Percentile</v>
      </c>
      <c r="H729" s="29">
        <f t="shared" si="47"/>
        <v>1453</v>
      </c>
    </row>
    <row r="730" spans="1:8" x14ac:dyDescent="0.3">
      <c r="A730" s="31" t="s">
        <v>4203</v>
      </c>
      <c r="B730" s="33">
        <v>5</v>
      </c>
      <c r="D730" s="30" t="s">
        <v>9314</v>
      </c>
      <c r="E730" s="29">
        <f t="shared" si="44"/>
        <v>1</v>
      </c>
      <c r="F730" s="38">
        <f t="shared" si="45"/>
        <v>6</v>
      </c>
      <c r="G730" s="29" t="str">
        <f t="shared" si="46"/>
        <v>Below Percentile</v>
      </c>
      <c r="H730" s="29">
        <f t="shared" si="47"/>
        <v>1166</v>
      </c>
    </row>
    <row r="731" spans="1:8" x14ac:dyDescent="0.3">
      <c r="A731" s="31" t="s">
        <v>3613</v>
      </c>
      <c r="B731" s="33">
        <v>6.2</v>
      </c>
      <c r="D731" s="30" t="s">
        <v>9327</v>
      </c>
      <c r="E731" s="29">
        <f t="shared" si="44"/>
        <v>1</v>
      </c>
      <c r="F731" s="38">
        <f t="shared" si="45"/>
        <v>4.3</v>
      </c>
      <c r="G731" s="29" t="str">
        <f t="shared" si="46"/>
        <v>Below Percentile</v>
      </c>
      <c r="H731" s="29">
        <f t="shared" si="47"/>
        <v>1666</v>
      </c>
    </row>
    <row r="732" spans="1:8" x14ac:dyDescent="0.3">
      <c r="A732" s="31" t="s">
        <v>4212</v>
      </c>
      <c r="B732" s="33">
        <v>6.7</v>
      </c>
      <c r="D732" s="30" t="s">
        <v>9333</v>
      </c>
      <c r="E732" s="29">
        <f t="shared" si="44"/>
        <v>1</v>
      </c>
      <c r="F732" s="38">
        <f t="shared" si="45"/>
        <v>6.1</v>
      </c>
      <c r="G732" s="29" t="str">
        <f t="shared" si="46"/>
        <v>Below Percentile</v>
      </c>
      <c r="H732" s="29">
        <f t="shared" si="47"/>
        <v>1088</v>
      </c>
    </row>
    <row r="733" spans="1:8" x14ac:dyDescent="0.3">
      <c r="A733" s="31" t="s">
        <v>4218</v>
      </c>
      <c r="B733" s="33">
        <v>4.9000000000000004</v>
      </c>
      <c r="D733" s="30" t="s">
        <v>9351</v>
      </c>
      <c r="E733" s="29">
        <f t="shared" si="44"/>
        <v>1</v>
      </c>
      <c r="F733" s="38">
        <f t="shared" si="45"/>
        <v>5.2</v>
      </c>
      <c r="G733" s="29" t="str">
        <f t="shared" si="46"/>
        <v>Below Percentile</v>
      </c>
      <c r="H733" s="29">
        <f t="shared" si="47"/>
        <v>1535</v>
      </c>
    </row>
    <row r="734" spans="1:8" x14ac:dyDescent="0.3">
      <c r="A734" s="31" t="s">
        <v>3694</v>
      </c>
      <c r="B734" s="33">
        <v>7.4</v>
      </c>
      <c r="D734" s="30" t="s">
        <v>9362</v>
      </c>
      <c r="E734" s="29">
        <f t="shared" si="44"/>
        <v>3</v>
      </c>
      <c r="F734" s="38">
        <f t="shared" si="45"/>
        <v>7.5999999999999988</v>
      </c>
      <c r="G734" s="29" t="str">
        <f t="shared" si="46"/>
        <v>Top Director</v>
      </c>
      <c r="H734" s="29">
        <f t="shared" si="47"/>
        <v>149</v>
      </c>
    </row>
    <row r="735" spans="1:8" x14ac:dyDescent="0.3">
      <c r="A735" s="31" t="s">
        <v>1318</v>
      </c>
      <c r="B735" s="33">
        <v>6.2</v>
      </c>
      <c r="D735" s="30" t="s">
        <v>9392</v>
      </c>
      <c r="E735" s="29">
        <f t="shared" si="44"/>
        <v>3</v>
      </c>
      <c r="F735" s="38">
        <f t="shared" si="45"/>
        <v>6.8666666666666671</v>
      </c>
      <c r="G735" s="29" t="str">
        <f t="shared" si="46"/>
        <v>Below Percentile</v>
      </c>
      <c r="H735" s="29">
        <f t="shared" si="47"/>
        <v>562</v>
      </c>
    </row>
    <row r="736" spans="1:8" x14ac:dyDescent="0.3">
      <c r="A736" s="31" t="s">
        <v>4239</v>
      </c>
      <c r="B736" s="33">
        <v>4.9000000000000004</v>
      </c>
      <c r="D736" s="30" t="s">
        <v>9443</v>
      </c>
      <c r="E736" s="29">
        <f t="shared" si="44"/>
        <v>1</v>
      </c>
      <c r="F736" s="38">
        <f t="shared" si="45"/>
        <v>6</v>
      </c>
      <c r="G736" s="29" t="str">
        <f t="shared" si="46"/>
        <v>Below Percentile</v>
      </c>
      <c r="H736" s="29">
        <f t="shared" si="47"/>
        <v>1166</v>
      </c>
    </row>
    <row r="737" spans="1:8" x14ac:dyDescent="0.3">
      <c r="A737" s="31" t="s">
        <v>3334</v>
      </c>
      <c r="B737" s="33">
        <v>6.1</v>
      </c>
      <c r="D737" s="30" t="s">
        <v>9461</v>
      </c>
      <c r="E737" s="29">
        <f t="shared" si="44"/>
        <v>1</v>
      </c>
      <c r="F737" s="38">
        <f t="shared" si="45"/>
        <v>6.7</v>
      </c>
      <c r="G737" s="29" t="str">
        <f t="shared" si="46"/>
        <v>Below Percentile</v>
      </c>
      <c r="H737" s="29">
        <f t="shared" si="47"/>
        <v>662</v>
      </c>
    </row>
    <row r="738" spans="1:8" x14ac:dyDescent="0.3">
      <c r="A738" s="31" t="s">
        <v>4252</v>
      </c>
      <c r="B738" s="33">
        <v>6.1</v>
      </c>
      <c r="D738" s="30" t="s">
        <v>9470</v>
      </c>
      <c r="E738" s="29">
        <f t="shared" si="44"/>
        <v>3</v>
      </c>
      <c r="F738" s="38">
        <f t="shared" si="45"/>
        <v>6.2</v>
      </c>
      <c r="G738" s="29" t="str">
        <f t="shared" si="46"/>
        <v>Below Percentile</v>
      </c>
      <c r="H738" s="29">
        <f t="shared" si="47"/>
        <v>1025</v>
      </c>
    </row>
    <row r="739" spans="1:8" x14ac:dyDescent="0.3">
      <c r="A739" s="31" t="s">
        <v>4256</v>
      </c>
      <c r="B739" s="33">
        <v>6.4</v>
      </c>
      <c r="D739" s="30" t="s">
        <v>9508</v>
      </c>
      <c r="E739" s="29">
        <f t="shared" si="44"/>
        <v>1</v>
      </c>
      <c r="F739" s="38">
        <f t="shared" si="45"/>
        <v>7.2</v>
      </c>
      <c r="G739" s="29" t="str">
        <f t="shared" si="46"/>
        <v>Below Percentile</v>
      </c>
      <c r="H739" s="29">
        <f t="shared" si="47"/>
        <v>279</v>
      </c>
    </row>
    <row r="740" spans="1:8" x14ac:dyDescent="0.3">
      <c r="A740" s="31" t="s">
        <v>4260</v>
      </c>
      <c r="B740" s="33">
        <v>6.3</v>
      </c>
      <c r="D740" s="30" t="s">
        <v>9516</v>
      </c>
      <c r="E740" s="29">
        <f t="shared" si="44"/>
        <v>6</v>
      </c>
      <c r="F740" s="38">
        <f t="shared" si="45"/>
        <v>4.7666666666666666</v>
      </c>
      <c r="G740" s="29" t="str">
        <f t="shared" si="46"/>
        <v>Below Percentile</v>
      </c>
      <c r="H740" s="29">
        <f t="shared" si="47"/>
        <v>1623</v>
      </c>
    </row>
    <row r="741" spans="1:8" x14ac:dyDescent="0.3">
      <c r="A741" s="31" t="s">
        <v>313</v>
      </c>
      <c r="B741" s="33">
        <v>6.6</v>
      </c>
      <c r="D741" s="30" t="s">
        <v>9521</v>
      </c>
      <c r="E741" s="29">
        <f t="shared" si="44"/>
        <v>3</v>
      </c>
      <c r="F741" s="38">
        <f t="shared" si="45"/>
        <v>6.8999999999999995</v>
      </c>
      <c r="G741" s="29" t="str">
        <f t="shared" si="46"/>
        <v>Below Percentile</v>
      </c>
      <c r="H741" s="29">
        <f t="shared" si="47"/>
        <v>558</v>
      </c>
    </row>
    <row r="742" spans="1:8" x14ac:dyDescent="0.3">
      <c r="A742" s="31" t="s">
        <v>1819</v>
      </c>
      <c r="B742" s="33">
        <v>5.7</v>
      </c>
      <c r="D742" s="30" t="s">
        <v>9525</v>
      </c>
      <c r="E742" s="29">
        <f t="shared" si="44"/>
        <v>2</v>
      </c>
      <c r="F742" s="38">
        <f t="shared" si="45"/>
        <v>5.45</v>
      </c>
      <c r="G742" s="29" t="str">
        <f t="shared" si="46"/>
        <v>Below Percentile</v>
      </c>
      <c r="H742" s="29">
        <f t="shared" si="47"/>
        <v>1444</v>
      </c>
    </row>
    <row r="743" spans="1:8" x14ac:dyDescent="0.3">
      <c r="A743" s="31" t="s">
        <v>4218</v>
      </c>
      <c r="B743" s="33">
        <v>5.9</v>
      </c>
      <c r="D743" s="30" t="s">
        <v>9551</v>
      </c>
      <c r="E743" s="29">
        <f t="shared" si="44"/>
        <v>1</v>
      </c>
      <c r="F743" s="38">
        <f t="shared" si="45"/>
        <v>7.8</v>
      </c>
      <c r="G743" s="29" t="str">
        <f t="shared" si="46"/>
        <v>Top Director</v>
      </c>
      <c r="H743" s="29">
        <f t="shared" si="47"/>
        <v>58</v>
      </c>
    </row>
    <row r="744" spans="1:8" x14ac:dyDescent="0.3">
      <c r="A744" s="31" t="s">
        <v>4134</v>
      </c>
      <c r="B744" s="33">
        <v>6</v>
      </c>
      <c r="D744" s="30" t="s">
        <v>9567</v>
      </c>
      <c r="E744" s="29">
        <f t="shared" si="44"/>
        <v>1</v>
      </c>
      <c r="F744" s="38">
        <f t="shared" si="45"/>
        <v>5.2</v>
      </c>
      <c r="G744" s="29" t="str">
        <f t="shared" si="46"/>
        <v>Below Percentile</v>
      </c>
      <c r="H744" s="29">
        <f t="shared" si="47"/>
        <v>1535</v>
      </c>
    </row>
    <row r="745" spans="1:8" x14ac:dyDescent="0.3">
      <c r="A745" s="31" t="s">
        <v>4291</v>
      </c>
      <c r="B745" s="33">
        <v>6.1</v>
      </c>
      <c r="D745" s="30" t="s">
        <v>9572</v>
      </c>
      <c r="E745" s="29">
        <f t="shared" si="44"/>
        <v>1</v>
      </c>
      <c r="F745" s="38">
        <f t="shared" si="45"/>
        <v>5.6</v>
      </c>
      <c r="G745" s="29" t="str">
        <f t="shared" si="46"/>
        <v>Below Percentile</v>
      </c>
      <c r="H745" s="29">
        <f t="shared" si="47"/>
        <v>1368</v>
      </c>
    </row>
    <row r="746" spans="1:8" x14ac:dyDescent="0.3">
      <c r="A746" s="31" t="s">
        <v>940</v>
      </c>
      <c r="B746" s="33">
        <v>6.7</v>
      </c>
      <c r="D746" s="30" t="s">
        <v>9584</v>
      </c>
      <c r="E746" s="29">
        <f t="shared" si="44"/>
        <v>1</v>
      </c>
      <c r="F746" s="38">
        <f t="shared" si="45"/>
        <v>6.6</v>
      </c>
      <c r="G746" s="29" t="str">
        <f t="shared" si="46"/>
        <v>Below Percentile</v>
      </c>
      <c r="H746" s="29">
        <f t="shared" si="47"/>
        <v>735</v>
      </c>
    </row>
    <row r="747" spans="1:8" x14ac:dyDescent="0.3">
      <c r="A747" s="31" t="s">
        <v>4041</v>
      </c>
      <c r="B747" s="33">
        <v>6.7</v>
      </c>
      <c r="D747" s="30" t="s">
        <v>9588</v>
      </c>
      <c r="E747" s="29">
        <f t="shared" si="44"/>
        <v>2</v>
      </c>
      <c r="F747" s="38">
        <f t="shared" si="45"/>
        <v>5.4</v>
      </c>
      <c r="G747" s="29" t="str">
        <f t="shared" si="46"/>
        <v>Below Percentile</v>
      </c>
      <c r="H747" s="29">
        <f t="shared" si="47"/>
        <v>1453</v>
      </c>
    </row>
    <row r="748" spans="1:8" x14ac:dyDescent="0.3">
      <c r="A748" s="31" t="s">
        <v>3347</v>
      </c>
      <c r="B748" s="33">
        <v>7.9</v>
      </c>
      <c r="D748" s="30" t="s">
        <v>9610</v>
      </c>
      <c r="E748" s="29">
        <f t="shared" si="44"/>
        <v>3</v>
      </c>
      <c r="F748" s="38">
        <f t="shared" si="45"/>
        <v>6.333333333333333</v>
      </c>
      <c r="G748" s="29" t="str">
        <f t="shared" si="46"/>
        <v>Below Percentile</v>
      </c>
      <c r="H748" s="29">
        <f t="shared" si="47"/>
        <v>956</v>
      </c>
    </row>
    <row r="749" spans="1:8" x14ac:dyDescent="0.3">
      <c r="A749" s="31" t="s">
        <v>962</v>
      </c>
      <c r="B749" s="33">
        <v>4.3</v>
      </c>
      <c r="D749" s="30" t="s">
        <v>9616</v>
      </c>
      <c r="E749" s="29">
        <f t="shared" si="44"/>
        <v>1</v>
      </c>
      <c r="F749" s="38">
        <f t="shared" si="45"/>
        <v>5.6</v>
      </c>
      <c r="G749" s="29" t="str">
        <f t="shared" si="46"/>
        <v>Below Percentile</v>
      </c>
      <c r="H749" s="29">
        <f t="shared" si="47"/>
        <v>1368</v>
      </c>
    </row>
    <row r="750" spans="1:8" x14ac:dyDescent="0.3">
      <c r="A750" s="31" t="s">
        <v>4317</v>
      </c>
      <c r="B750" s="33">
        <v>5.7</v>
      </c>
      <c r="D750" s="30" t="s">
        <v>9632</v>
      </c>
      <c r="E750" s="29">
        <f t="shared" si="44"/>
        <v>1</v>
      </c>
      <c r="F750" s="38">
        <f t="shared" si="45"/>
        <v>6.3</v>
      </c>
      <c r="G750" s="29" t="str">
        <f t="shared" si="46"/>
        <v>Below Percentile</v>
      </c>
      <c r="H750" s="29">
        <f t="shared" si="47"/>
        <v>965</v>
      </c>
    </row>
    <row r="751" spans="1:8" x14ac:dyDescent="0.3">
      <c r="A751" s="31" t="s">
        <v>4325</v>
      </c>
      <c r="B751" s="33">
        <v>6.7</v>
      </c>
      <c r="D751" s="30" t="s">
        <v>9639</v>
      </c>
      <c r="E751" s="29">
        <f t="shared" si="44"/>
        <v>2</v>
      </c>
      <c r="F751" s="38">
        <f t="shared" si="45"/>
        <v>5.25</v>
      </c>
      <c r="G751" s="29" t="str">
        <f t="shared" si="46"/>
        <v>Below Percentile</v>
      </c>
      <c r="H751" s="29">
        <f t="shared" si="47"/>
        <v>1529</v>
      </c>
    </row>
    <row r="752" spans="1:8" x14ac:dyDescent="0.3">
      <c r="A752" s="31" t="s">
        <v>2331</v>
      </c>
      <c r="B752" s="33">
        <v>6.7</v>
      </c>
      <c r="D752" s="30" t="s">
        <v>9646</v>
      </c>
      <c r="E752" s="29">
        <f t="shared" si="44"/>
        <v>2</v>
      </c>
      <c r="F752" s="38">
        <f t="shared" si="45"/>
        <v>6.8</v>
      </c>
      <c r="G752" s="29" t="str">
        <f t="shared" si="46"/>
        <v>Below Percentile</v>
      </c>
      <c r="H752" s="29">
        <f t="shared" si="47"/>
        <v>591</v>
      </c>
    </row>
    <row r="753" spans="1:8" x14ac:dyDescent="0.3">
      <c r="A753" s="31" t="s">
        <v>514</v>
      </c>
      <c r="B753" s="33">
        <v>6.1</v>
      </c>
      <c r="D753" s="30" t="s">
        <v>9650</v>
      </c>
      <c r="E753" s="29">
        <f t="shared" si="44"/>
        <v>1</v>
      </c>
      <c r="F753" s="38">
        <f t="shared" si="45"/>
        <v>7.5</v>
      </c>
      <c r="G753" s="29" t="str">
        <f t="shared" si="46"/>
        <v>Top Director</v>
      </c>
      <c r="H753" s="29">
        <f t="shared" si="47"/>
        <v>163</v>
      </c>
    </row>
    <row r="754" spans="1:8" x14ac:dyDescent="0.3">
      <c r="A754" s="31" t="s">
        <v>2246</v>
      </c>
      <c r="B754" s="33">
        <v>5.6</v>
      </c>
      <c r="D754" s="30" t="s">
        <v>9667</v>
      </c>
      <c r="E754" s="29">
        <f t="shared" si="44"/>
        <v>2</v>
      </c>
      <c r="F754" s="38">
        <f t="shared" si="45"/>
        <v>6.65</v>
      </c>
      <c r="G754" s="29" t="str">
        <f t="shared" si="46"/>
        <v>Below Percentile</v>
      </c>
      <c r="H754" s="29">
        <f t="shared" si="47"/>
        <v>718</v>
      </c>
    </row>
    <row r="755" spans="1:8" x14ac:dyDescent="0.3">
      <c r="A755" s="31" t="s">
        <v>4345</v>
      </c>
      <c r="B755" s="33">
        <v>6.6</v>
      </c>
      <c r="D755" s="30" t="s">
        <v>9674</v>
      </c>
      <c r="E755" s="29">
        <f t="shared" si="44"/>
        <v>1</v>
      </c>
      <c r="F755" s="38">
        <f t="shared" si="45"/>
        <v>3.3</v>
      </c>
      <c r="G755" s="29" t="str">
        <f t="shared" si="46"/>
        <v>Below Percentile</v>
      </c>
      <c r="H755" s="29">
        <f t="shared" si="47"/>
        <v>1725</v>
      </c>
    </row>
    <row r="756" spans="1:8" x14ac:dyDescent="0.3">
      <c r="A756" s="31" t="s">
        <v>4351</v>
      </c>
      <c r="B756" s="33">
        <v>6.9</v>
      </c>
      <c r="D756" s="30" t="s">
        <v>9687</v>
      </c>
      <c r="E756" s="29">
        <f t="shared" si="44"/>
        <v>1</v>
      </c>
      <c r="F756" s="38">
        <f t="shared" si="45"/>
        <v>3.5</v>
      </c>
      <c r="G756" s="29" t="str">
        <f t="shared" si="46"/>
        <v>Below Percentile</v>
      </c>
      <c r="H756" s="29">
        <f t="shared" si="47"/>
        <v>1718</v>
      </c>
    </row>
    <row r="757" spans="1:8" x14ac:dyDescent="0.3">
      <c r="A757" s="31" t="s">
        <v>4356</v>
      </c>
      <c r="B757" s="33">
        <v>4.8</v>
      </c>
      <c r="D757" s="30" t="s">
        <v>9710</v>
      </c>
      <c r="E757" s="29">
        <f t="shared" si="44"/>
        <v>2</v>
      </c>
      <c r="F757" s="38">
        <f t="shared" si="45"/>
        <v>6.9499999999999993</v>
      </c>
      <c r="G757" s="29" t="str">
        <f t="shared" si="46"/>
        <v>Below Percentile</v>
      </c>
      <c r="H757" s="29">
        <f t="shared" si="47"/>
        <v>498</v>
      </c>
    </row>
    <row r="758" spans="1:8" x14ac:dyDescent="0.3">
      <c r="A758" s="31" t="s">
        <v>4363</v>
      </c>
      <c r="B758" s="33">
        <v>6.2</v>
      </c>
      <c r="D758" s="30" t="s">
        <v>9721</v>
      </c>
      <c r="E758" s="29">
        <f t="shared" si="44"/>
        <v>2</v>
      </c>
      <c r="F758" s="38">
        <f t="shared" si="45"/>
        <v>6.9</v>
      </c>
      <c r="G758" s="29" t="str">
        <f t="shared" si="46"/>
        <v>Below Percentile</v>
      </c>
      <c r="H758" s="29">
        <f t="shared" si="47"/>
        <v>514</v>
      </c>
    </row>
    <row r="759" spans="1:8" x14ac:dyDescent="0.3">
      <c r="A759" s="31" t="s">
        <v>4370</v>
      </c>
      <c r="B759" s="33">
        <v>6</v>
      </c>
      <c r="D759" s="30" t="s">
        <v>3448</v>
      </c>
      <c r="E759" s="29">
        <f t="shared" si="44"/>
        <v>1</v>
      </c>
      <c r="F759" s="38">
        <f t="shared" si="45"/>
        <v>7.5</v>
      </c>
      <c r="G759" s="29" t="str">
        <f t="shared" si="46"/>
        <v>Top Director</v>
      </c>
      <c r="H759" s="29">
        <f t="shared" si="47"/>
        <v>163</v>
      </c>
    </row>
    <row r="760" spans="1:8" x14ac:dyDescent="0.3">
      <c r="A760" s="31" t="s">
        <v>4099</v>
      </c>
      <c r="B760" s="33">
        <v>4.9000000000000004</v>
      </c>
      <c r="D760" s="30" t="s">
        <v>9735</v>
      </c>
      <c r="E760" s="29">
        <f t="shared" si="44"/>
        <v>1</v>
      </c>
      <c r="F760" s="38">
        <f t="shared" si="45"/>
        <v>6.8</v>
      </c>
      <c r="G760" s="29" t="str">
        <f t="shared" si="46"/>
        <v>Below Percentile</v>
      </c>
      <c r="H760" s="29">
        <f t="shared" si="47"/>
        <v>591</v>
      </c>
    </row>
    <row r="761" spans="1:8" x14ac:dyDescent="0.3">
      <c r="A761" s="31" t="s">
        <v>4382</v>
      </c>
      <c r="B761" s="33">
        <v>5.6</v>
      </c>
      <c r="D761" s="30" t="s">
        <v>9748</v>
      </c>
      <c r="E761" s="29">
        <f t="shared" si="44"/>
        <v>2</v>
      </c>
      <c r="F761" s="38">
        <f t="shared" si="45"/>
        <v>5.8000000000000007</v>
      </c>
      <c r="G761" s="29" t="str">
        <f t="shared" si="46"/>
        <v>Below Percentile</v>
      </c>
      <c r="H761" s="29">
        <f t="shared" si="47"/>
        <v>1285</v>
      </c>
    </row>
    <row r="762" spans="1:8" x14ac:dyDescent="0.3">
      <c r="A762" s="31" t="s">
        <v>850</v>
      </c>
      <c r="B762" s="33">
        <v>6.1</v>
      </c>
      <c r="D762" s="30" t="s">
        <v>9753</v>
      </c>
      <c r="E762" s="29">
        <f t="shared" si="44"/>
        <v>1</v>
      </c>
      <c r="F762" s="38">
        <f t="shared" si="45"/>
        <v>5.6</v>
      </c>
      <c r="G762" s="29" t="str">
        <f t="shared" si="46"/>
        <v>Below Percentile</v>
      </c>
      <c r="H762" s="29">
        <f t="shared" si="47"/>
        <v>1368</v>
      </c>
    </row>
    <row r="763" spans="1:8" x14ac:dyDescent="0.3">
      <c r="A763" s="31" t="s">
        <v>4392</v>
      </c>
      <c r="B763" s="33">
        <v>6.1</v>
      </c>
      <c r="D763" s="30" t="s">
        <v>9758</v>
      </c>
      <c r="E763" s="29">
        <f t="shared" si="44"/>
        <v>1</v>
      </c>
      <c r="F763" s="38">
        <f t="shared" si="45"/>
        <v>6.3</v>
      </c>
      <c r="G763" s="29" t="str">
        <f t="shared" si="46"/>
        <v>Below Percentile</v>
      </c>
      <c r="H763" s="29">
        <f t="shared" si="47"/>
        <v>965</v>
      </c>
    </row>
    <row r="764" spans="1:8" x14ac:dyDescent="0.3">
      <c r="A764" s="31" t="s">
        <v>3827</v>
      </c>
      <c r="B764" s="33">
        <v>4.8</v>
      </c>
      <c r="D764" s="30" t="s">
        <v>9767</v>
      </c>
      <c r="E764" s="29">
        <f t="shared" si="44"/>
        <v>1</v>
      </c>
      <c r="F764" s="38">
        <f t="shared" si="45"/>
        <v>6.6</v>
      </c>
      <c r="G764" s="29" t="str">
        <f t="shared" si="46"/>
        <v>Below Percentile</v>
      </c>
      <c r="H764" s="29">
        <f t="shared" si="47"/>
        <v>735</v>
      </c>
    </row>
    <row r="765" spans="1:8" x14ac:dyDescent="0.3">
      <c r="A765" s="31" t="s">
        <v>4401</v>
      </c>
      <c r="B765" s="33">
        <v>5.5</v>
      </c>
      <c r="D765" s="30" t="s">
        <v>9773</v>
      </c>
      <c r="E765" s="29">
        <f t="shared" si="44"/>
        <v>2</v>
      </c>
      <c r="F765" s="38">
        <f t="shared" si="45"/>
        <v>3.3</v>
      </c>
      <c r="G765" s="29" t="str">
        <f t="shared" si="46"/>
        <v>Below Percentile</v>
      </c>
      <c r="H765" s="29">
        <f t="shared" si="47"/>
        <v>1725</v>
      </c>
    </row>
    <row r="766" spans="1:8" x14ac:dyDescent="0.3">
      <c r="A766" s="31" t="s">
        <v>4408</v>
      </c>
      <c r="B766" s="33">
        <v>3.8</v>
      </c>
      <c r="D766" s="30" t="s">
        <v>9785</v>
      </c>
      <c r="E766" s="29">
        <f t="shared" si="44"/>
        <v>1</v>
      </c>
      <c r="F766" s="38">
        <f t="shared" si="45"/>
        <v>5.6</v>
      </c>
      <c r="G766" s="29" t="str">
        <f t="shared" si="46"/>
        <v>Below Percentile</v>
      </c>
      <c r="H766" s="29">
        <f t="shared" si="47"/>
        <v>1368</v>
      </c>
    </row>
    <row r="767" spans="1:8" x14ac:dyDescent="0.3">
      <c r="A767" s="31" t="s">
        <v>313</v>
      </c>
      <c r="B767" s="33">
        <v>6.5</v>
      </c>
      <c r="D767" s="30" t="s">
        <v>9789</v>
      </c>
      <c r="E767" s="29">
        <f t="shared" si="44"/>
        <v>1</v>
      </c>
      <c r="F767" s="38">
        <f t="shared" si="45"/>
        <v>5.3</v>
      </c>
      <c r="G767" s="29" t="str">
        <f t="shared" si="46"/>
        <v>Below Percentile</v>
      </c>
      <c r="H767" s="29">
        <f t="shared" si="47"/>
        <v>1489</v>
      </c>
    </row>
    <row r="768" spans="1:8" x14ac:dyDescent="0.3">
      <c r="A768" s="31" t="s">
        <v>4423</v>
      </c>
      <c r="B768" s="33">
        <v>6.7</v>
      </c>
      <c r="D768" s="30" t="s">
        <v>9802</v>
      </c>
      <c r="E768" s="29">
        <f t="shared" si="44"/>
        <v>3</v>
      </c>
      <c r="F768" s="38">
        <f t="shared" si="45"/>
        <v>6.3999999999999995</v>
      </c>
      <c r="G768" s="29" t="str">
        <f t="shared" si="46"/>
        <v>Below Percentile</v>
      </c>
      <c r="H768" s="29">
        <f t="shared" si="47"/>
        <v>939</v>
      </c>
    </row>
    <row r="769" spans="1:8" x14ac:dyDescent="0.3">
      <c r="A769" s="31" t="s">
        <v>4430</v>
      </c>
      <c r="B769" s="33">
        <v>8.1</v>
      </c>
      <c r="D769" s="30" t="s">
        <v>9807</v>
      </c>
      <c r="E769" s="29">
        <f t="shared" si="44"/>
        <v>1</v>
      </c>
      <c r="F769" s="38">
        <f t="shared" si="45"/>
        <v>5.9</v>
      </c>
      <c r="G769" s="29" t="str">
        <f t="shared" si="46"/>
        <v>Below Percentile</v>
      </c>
      <c r="H769" s="29">
        <f t="shared" si="47"/>
        <v>1226</v>
      </c>
    </row>
    <row r="770" spans="1:8" x14ac:dyDescent="0.3">
      <c r="A770" s="31" t="s">
        <v>4437</v>
      </c>
      <c r="B770" s="33">
        <v>4.9000000000000004</v>
      </c>
      <c r="D770" s="30" t="s">
        <v>9813</v>
      </c>
      <c r="E770" s="29">
        <f t="shared" ref="E770:E833" si="48">COUNTIF(A$2:A$3786,"*"&amp;D770&amp;"*")</f>
        <v>2</v>
      </c>
      <c r="F770" s="38">
        <f t="shared" ref="F770:F833" si="49">AVERAGEIF(A$2:A$3786,D770,B$2:B$3786)</f>
        <v>5.4</v>
      </c>
      <c r="G770" s="29" t="str">
        <f t="shared" si="46"/>
        <v>Below Percentile</v>
      </c>
      <c r="H770" s="29">
        <f t="shared" si="47"/>
        <v>1453</v>
      </c>
    </row>
    <row r="771" spans="1:8" x14ac:dyDescent="0.3">
      <c r="A771" s="31" t="s">
        <v>3694</v>
      </c>
      <c r="B771" s="33">
        <v>7.3</v>
      </c>
      <c r="D771" s="30" t="s">
        <v>9828</v>
      </c>
      <c r="E771" s="29">
        <f t="shared" si="48"/>
        <v>1</v>
      </c>
      <c r="F771" s="38">
        <f t="shared" si="49"/>
        <v>5.4</v>
      </c>
      <c r="G771" s="29" t="str">
        <f t="shared" ref="G771:G834" si="50">IF(F771&gt;=7.5,"Top Director","Below Percentile")</f>
        <v>Below Percentile</v>
      </c>
      <c r="H771" s="29">
        <f t="shared" ref="H771:H834" si="51">RANK(F771,F$2:F$1752,0)</f>
        <v>1453</v>
      </c>
    </row>
    <row r="772" spans="1:8" x14ac:dyDescent="0.3">
      <c r="A772" s="31" t="s">
        <v>476</v>
      </c>
      <c r="B772" s="33">
        <v>6.4</v>
      </c>
      <c r="D772" s="30" t="s">
        <v>9834</v>
      </c>
      <c r="E772" s="29">
        <f t="shared" si="48"/>
        <v>2</v>
      </c>
      <c r="F772" s="38">
        <f t="shared" si="49"/>
        <v>5.05</v>
      </c>
      <c r="G772" s="29" t="str">
        <f t="shared" si="50"/>
        <v>Below Percentile</v>
      </c>
      <c r="H772" s="29">
        <f t="shared" si="51"/>
        <v>1583</v>
      </c>
    </row>
    <row r="773" spans="1:8" x14ac:dyDescent="0.3">
      <c r="A773" s="31" t="s">
        <v>2042</v>
      </c>
      <c r="B773" s="33">
        <v>6.7</v>
      </c>
      <c r="D773" s="30" t="s">
        <v>9878</v>
      </c>
      <c r="E773" s="29">
        <f t="shared" si="48"/>
        <v>2</v>
      </c>
      <c r="F773" s="38">
        <f t="shared" si="49"/>
        <v>6.85</v>
      </c>
      <c r="G773" s="29" t="str">
        <f t="shared" si="50"/>
        <v>Below Percentile</v>
      </c>
      <c r="H773" s="29">
        <f t="shared" si="51"/>
        <v>568</v>
      </c>
    </row>
    <row r="774" spans="1:8" x14ac:dyDescent="0.3">
      <c r="A774" s="31" t="s">
        <v>4107</v>
      </c>
      <c r="B774" s="33">
        <v>3.6</v>
      </c>
      <c r="D774" s="30" t="s">
        <v>9914</v>
      </c>
      <c r="E774" s="29">
        <f t="shared" si="48"/>
        <v>1</v>
      </c>
      <c r="F774" s="38">
        <f t="shared" si="49"/>
        <v>6.4</v>
      </c>
      <c r="G774" s="29" t="str">
        <f t="shared" si="50"/>
        <v>Below Percentile</v>
      </c>
      <c r="H774" s="29">
        <f t="shared" si="51"/>
        <v>896</v>
      </c>
    </row>
    <row r="775" spans="1:8" x14ac:dyDescent="0.3">
      <c r="A775" s="31" t="s">
        <v>4471</v>
      </c>
      <c r="B775" s="33">
        <v>5.7</v>
      </c>
      <c r="D775" s="30" t="s">
        <v>9921</v>
      </c>
      <c r="E775" s="29">
        <f t="shared" si="48"/>
        <v>1</v>
      </c>
      <c r="F775" s="38">
        <f t="shared" si="49"/>
        <v>5.9</v>
      </c>
      <c r="G775" s="29" t="str">
        <f t="shared" si="50"/>
        <v>Below Percentile</v>
      </c>
      <c r="H775" s="29">
        <f t="shared" si="51"/>
        <v>1226</v>
      </c>
    </row>
    <row r="776" spans="1:8" x14ac:dyDescent="0.3">
      <c r="A776" s="31" t="s">
        <v>3401</v>
      </c>
      <c r="B776" s="33">
        <v>6</v>
      </c>
      <c r="D776" s="30" t="s">
        <v>9927</v>
      </c>
      <c r="E776" s="29">
        <f t="shared" si="48"/>
        <v>3</v>
      </c>
      <c r="F776" s="38">
        <f t="shared" si="49"/>
        <v>4.7333333333333334</v>
      </c>
      <c r="G776" s="29" t="str">
        <f t="shared" si="50"/>
        <v>Below Percentile</v>
      </c>
      <c r="H776" s="29">
        <f t="shared" si="51"/>
        <v>1624</v>
      </c>
    </row>
    <row r="777" spans="1:8" x14ac:dyDescent="0.3">
      <c r="A777" s="31" t="s">
        <v>3998</v>
      </c>
      <c r="B777" s="33">
        <v>4.7</v>
      </c>
      <c r="D777" s="30" t="s">
        <v>9940</v>
      </c>
      <c r="E777" s="29">
        <f t="shared" si="48"/>
        <v>2</v>
      </c>
      <c r="F777" s="38">
        <f t="shared" si="49"/>
        <v>5.5500000000000007</v>
      </c>
      <c r="G777" s="29" t="str">
        <f t="shared" si="50"/>
        <v>Below Percentile</v>
      </c>
      <c r="H777" s="29">
        <f t="shared" si="51"/>
        <v>1410</v>
      </c>
    </row>
    <row r="778" spans="1:8" x14ac:dyDescent="0.3">
      <c r="A778" s="31" t="s">
        <v>809</v>
      </c>
      <c r="B778" s="33">
        <v>6.3</v>
      </c>
      <c r="D778" s="30" t="s">
        <v>9947</v>
      </c>
      <c r="E778" s="29">
        <f t="shared" si="48"/>
        <v>3</v>
      </c>
      <c r="F778" s="38">
        <f t="shared" si="49"/>
        <v>7</v>
      </c>
      <c r="G778" s="29" t="str">
        <f t="shared" si="50"/>
        <v>Below Percentile</v>
      </c>
      <c r="H778" s="29">
        <f t="shared" si="51"/>
        <v>419</v>
      </c>
    </row>
    <row r="779" spans="1:8" x14ac:dyDescent="0.3">
      <c r="A779" s="31" t="s">
        <v>2331</v>
      </c>
      <c r="B779" s="33">
        <v>5.9</v>
      </c>
      <c r="D779" s="30" t="s">
        <v>9957</v>
      </c>
      <c r="E779" s="29">
        <f t="shared" si="48"/>
        <v>1</v>
      </c>
      <c r="F779" s="38">
        <f t="shared" si="49"/>
        <v>4.0999999999999996</v>
      </c>
      <c r="G779" s="29" t="str">
        <f t="shared" si="50"/>
        <v>Below Percentile</v>
      </c>
      <c r="H779" s="29">
        <f t="shared" si="51"/>
        <v>1676</v>
      </c>
    </row>
    <row r="780" spans="1:8" x14ac:dyDescent="0.3">
      <c r="A780" s="31" t="s">
        <v>4503</v>
      </c>
      <c r="B780" s="33">
        <v>5.9</v>
      </c>
      <c r="D780" s="30" t="s">
        <v>9970</v>
      </c>
      <c r="E780" s="29">
        <f t="shared" si="48"/>
        <v>2</v>
      </c>
      <c r="F780" s="38">
        <f t="shared" si="49"/>
        <v>5.0500000000000007</v>
      </c>
      <c r="G780" s="29" t="str">
        <f t="shared" si="50"/>
        <v>Below Percentile</v>
      </c>
      <c r="H780" s="29">
        <f t="shared" si="51"/>
        <v>1582</v>
      </c>
    </row>
    <row r="781" spans="1:8" x14ac:dyDescent="0.3">
      <c r="A781" s="31" t="s">
        <v>3778</v>
      </c>
      <c r="B781" s="33">
        <v>7.5</v>
      </c>
      <c r="D781" s="30" t="s">
        <v>9974</v>
      </c>
      <c r="E781" s="29">
        <f t="shared" si="48"/>
        <v>1</v>
      </c>
      <c r="F781" s="38">
        <f t="shared" si="49"/>
        <v>4.0999999999999996</v>
      </c>
      <c r="G781" s="29" t="str">
        <f t="shared" si="50"/>
        <v>Below Percentile</v>
      </c>
      <c r="H781" s="29">
        <f t="shared" si="51"/>
        <v>1676</v>
      </c>
    </row>
    <row r="782" spans="1:8" x14ac:dyDescent="0.3">
      <c r="A782" s="31" t="s">
        <v>4516</v>
      </c>
      <c r="B782" s="33">
        <v>5.6</v>
      </c>
      <c r="D782" s="30" t="s">
        <v>8638</v>
      </c>
      <c r="E782" s="29">
        <f t="shared" si="48"/>
        <v>4</v>
      </c>
      <c r="F782" s="38">
        <f t="shared" si="49"/>
        <v>6.9249999999999998</v>
      </c>
      <c r="G782" s="29" t="str">
        <f t="shared" si="50"/>
        <v>Below Percentile</v>
      </c>
      <c r="H782" s="29">
        <f t="shared" si="51"/>
        <v>508</v>
      </c>
    </row>
    <row r="783" spans="1:8" x14ac:dyDescent="0.3">
      <c r="A783" s="31" t="s">
        <v>499</v>
      </c>
      <c r="B783" s="33">
        <v>6.4</v>
      </c>
      <c r="D783" s="30" t="s">
        <v>10002</v>
      </c>
      <c r="E783" s="29">
        <f t="shared" si="48"/>
        <v>1</v>
      </c>
      <c r="F783" s="38">
        <f t="shared" si="49"/>
        <v>7.2</v>
      </c>
      <c r="G783" s="29" t="str">
        <f t="shared" si="50"/>
        <v>Below Percentile</v>
      </c>
      <c r="H783" s="29">
        <f t="shared" si="51"/>
        <v>279</v>
      </c>
    </row>
    <row r="784" spans="1:8" x14ac:dyDescent="0.3">
      <c r="A784" s="31" t="s">
        <v>260</v>
      </c>
      <c r="B784" s="33">
        <v>6.3</v>
      </c>
      <c r="D784" s="30" t="s">
        <v>10011</v>
      </c>
      <c r="E784" s="29">
        <f t="shared" si="48"/>
        <v>1</v>
      </c>
      <c r="F784" s="38">
        <f t="shared" si="49"/>
        <v>7.8</v>
      </c>
      <c r="G784" s="29" t="str">
        <f t="shared" si="50"/>
        <v>Top Director</v>
      </c>
      <c r="H784" s="29">
        <f t="shared" si="51"/>
        <v>58</v>
      </c>
    </row>
    <row r="785" spans="1:8" x14ac:dyDescent="0.3">
      <c r="A785" s="31" t="s">
        <v>4531</v>
      </c>
      <c r="B785" s="33">
        <v>4.3</v>
      </c>
      <c r="D785" s="30" t="s">
        <v>10018</v>
      </c>
      <c r="E785" s="29">
        <f t="shared" si="48"/>
        <v>2</v>
      </c>
      <c r="F785" s="38">
        <f t="shared" si="49"/>
        <v>7</v>
      </c>
      <c r="G785" s="29" t="str">
        <f t="shared" si="50"/>
        <v>Below Percentile</v>
      </c>
      <c r="H785" s="29">
        <f t="shared" si="51"/>
        <v>419</v>
      </c>
    </row>
    <row r="786" spans="1:8" x14ac:dyDescent="0.3">
      <c r="A786" s="31" t="s">
        <v>4537</v>
      </c>
      <c r="B786" s="33">
        <v>5.9</v>
      </c>
      <c r="D786" s="30" t="s">
        <v>10063</v>
      </c>
      <c r="E786" s="29">
        <f t="shared" si="48"/>
        <v>1</v>
      </c>
      <c r="F786" s="38">
        <f t="shared" si="49"/>
        <v>6.5</v>
      </c>
      <c r="G786" s="29" t="str">
        <f t="shared" si="50"/>
        <v>Below Percentile</v>
      </c>
      <c r="H786" s="29">
        <f t="shared" si="51"/>
        <v>809</v>
      </c>
    </row>
    <row r="787" spans="1:8" x14ac:dyDescent="0.3">
      <c r="A787" s="31" t="s">
        <v>2612</v>
      </c>
      <c r="B787" s="33">
        <v>5.5</v>
      </c>
      <c r="D787" s="30" t="s">
        <v>1028</v>
      </c>
      <c r="E787" s="29">
        <f t="shared" si="48"/>
        <v>3</v>
      </c>
      <c r="F787" s="38">
        <f t="shared" si="49"/>
        <v>6.5999999999999988</v>
      </c>
      <c r="G787" s="29" t="str">
        <f t="shared" si="50"/>
        <v>Below Percentile</v>
      </c>
      <c r="H787" s="29">
        <f t="shared" si="51"/>
        <v>783</v>
      </c>
    </row>
    <row r="788" spans="1:8" x14ac:dyDescent="0.3">
      <c r="A788" s="31" t="s">
        <v>4554</v>
      </c>
      <c r="B788" s="33">
        <v>6.2</v>
      </c>
      <c r="D788" s="30" t="s">
        <v>10098</v>
      </c>
      <c r="E788" s="29">
        <f t="shared" si="48"/>
        <v>1</v>
      </c>
      <c r="F788" s="38">
        <f t="shared" si="49"/>
        <v>6.5</v>
      </c>
      <c r="G788" s="29" t="str">
        <f t="shared" si="50"/>
        <v>Below Percentile</v>
      </c>
      <c r="H788" s="29">
        <f t="shared" si="51"/>
        <v>809</v>
      </c>
    </row>
    <row r="789" spans="1:8" x14ac:dyDescent="0.3">
      <c r="A789" s="31" t="s">
        <v>435</v>
      </c>
      <c r="B789" s="33">
        <v>8.8000000000000007</v>
      </c>
      <c r="D789" s="30" t="s">
        <v>5011</v>
      </c>
      <c r="E789" s="29">
        <f t="shared" si="48"/>
        <v>1</v>
      </c>
      <c r="F789" s="38">
        <f t="shared" si="49"/>
        <v>6.9</v>
      </c>
      <c r="G789" s="29" t="str">
        <f t="shared" si="50"/>
        <v>Below Percentile</v>
      </c>
      <c r="H789" s="29">
        <f t="shared" si="51"/>
        <v>514</v>
      </c>
    </row>
    <row r="790" spans="1:8" x14ac:dyDescent="0.3">
      <c r="A790" s="31" t="s">
        <v>3917</v>
      </c>
      <c r="B790" s="33">
        <v>5.2</v>
      </c>
      <c r="D790" s="30" t="s">
        <v>10122</v>
      </c>
      <c r="E790" s="29">
        <f t="shared" si="48"/>
        <v>3</v>
      </c>
      <c r="F790" s="38">
        <f t="shared" si="49"/>
        <v>6.5666666666666664</v>
      </c>
      <c r="G790" s="29" t="str">
        <f t="shared" si="50"/>
        <v>Below Percentile</v>
      </c>
      <c r="H790" s="29">
        <f t="shared" si="51"/>
        <v>788</v>
      </c>
    </row>
    <row r="791" spans="1:8" x14ac:dyDescent="0.3">
      <c r="A791" s="31" t="s">
        <v>1965</v>
      </c>
      <c r="B791" s="33">
        <v>7</v>
      </c>
      <c r="D791" s="30" t="s">
        <v>1490</v>
      </c>
      <c r="E791" s="29">
        <f t="shared" si="48"/>
        <v>1</v>
      </c>
      <c r="F791" s="38">
        <f t="shared" si="49"/>
        <v>6.2</v>
      </c>
      <c r="G791" s="29" t="str">
        <f t="shared" si="50"/>
        <v>Below Percentile</v>
      </c>
      <c r="H791" s="29">
        <f t="shared" si="51"/>
        <v>1025</v>
      </c>
    </row>
    <row r="792" spans="1:8" x14ac:dyDescent="0.3">
      <c r="A792" s="31" t="s">
        <v>4574</v>
      </c>
      <c r="B792" s="33">
        <v>6.6</v>
      </c>
      <c r="D792" s="30" t="s">
        <v>10130</v>
      </c>
      <c r="E792" s="29">
        <f t="shared" si="48"/>
        <v>2</v>
      </c>
      <c r="F792" s="38">
        <f t="shared" si="49"/>
        <v>5.9499999999999993</v>
      </c>
      <c r="G792" s="29" t="str">
        <f t="shared" si="50"/>
        <v>Below Percentile</v>
      </c>
      <c r="H792" s="29">
        <f t="shared" si="51"/>
        <v>1220</v>
      </c>
    </row>
    <row r="793" spans="1:8" x14ac:dyDescent="0.3">
      <c r="A793" s="31" t="s">
        <v>1058</v>
      </c>
      <c r="B793" s="33">
        <v>7.3</v>
      </c>
      <c r="D793" s="30" t="s">
        <v>10145</v>
      </c>
      <c r="E793" s="29">
        <f t="shared" si="48"/>
        <v>4</v>
      </c>
      <c r="F793" s="38">
        <f t="shared" si="49"/>
        <v>6.5250000000000004</v>
      </c>
      <c r="G793" s="29" t="str">
        <f t="shared" si="50"/>
        <v>Below Percentile</v>
      </c>
      <c r="H793" s="29">
        <f t="shared" si="51"/>
        <v>805</v>
      </c>
    </row>
    <row r="794" spans="1:8" x14ac:dyDescent="0.3">
      <c r="A794" s="31" t="s">
        <v>514</v>
      </c>
      <c r="B794" s="33">
        <v>5.6</v>
      </c>
      <c r="D794" s="30" t="s">
        <v>10161</v>
      </c>
      <c r="E794" s="29">
        <f t="shared" si="48"/>
        <v>3</v>
      </c>
      <c r="F794" s="38">
        <f t="shared" si="49"/>
        <v>6.3999999999999995</v>
      </c>
      <c r="G794" s="29" t="str">
        <f t="shared" si="50"/>
        <v>Below Percentile</v>
      </c>
      <c r="H794" s="29">
        <f t="shared" si="51"/>
        <v>939</v>
      </c>
    </row>
    <row r="795" spans="1:8" x14ac:dyDescent="0.3">
      <c r="A795" s="31" t="s">
        <v>3136</v>
      </c>
      <c r="B795" s="33">
        <v>6.6</v>
      </c>
      <c r="D795" s="30" t="s">
        <v>120</v>
      </c>
      <c r="E795" s="29">
        <f t="shared" si="48"/>
        <v>2</v>
      </c>
      <c r="F795" s="38">
        <f t="shared" si="49"/>
        <v>6.4</v>
      </c>
      <c r="G795" s="29" t="str">
        <f t="shared" si="50"/>
        <v>Below Percentile</v>
      </c>
      <c r="H795" s="29">
        <f t="shared" si="51"/>
        <v>896</v>
      </c>
    </row>
    <row r="796" spans="1:8" x14ac:dyDescent="0.3">
      <c r="A796" s="31" t="s">
        <v>4591</v>
      </c>
      <c r="B796" s="33">
        <v>5.4</v>
      </c>
      <c r="D796" s="30" t="s">
        <v>8680</v>
      </c>
      <c r="E796" s="29">
        <f t="shared" si="48"/>
        <v>1</v>
      </c>
      <c r="F796" s="38">
        <f t="shared" si="49"/>
        <v>3.9</v>
      </c>
      <c r="G796" s="29" t="str">
        <f t="shared" si="50"/>
        <v>Below Percentile</v>
      </c>
      <c r="H796" s="29">
        <f t="shared" si="51"/>
        <v>1697</v>
      </c>
    </row>
    <row r="797" spans="1:8" x14ac:dyDescent="0.3">
      <c r="A797" s="31" t="s">
        <v>4597</v>
      </c>
      <c r="B797" s="33">
        <v>6.3</v>
      </c>
      <c r="D797" s="30" t="s">
        <v>10176</v>
      </c>
      <c r="E797" s="29">
        <f t="shared" si="48"/>
        <v>1</v>
      </c>
      <c r="F797" s="38">
        <f t="shared" si="49"/>
        <v>7.2</v>
      </c>
      <c r="G797" s="29" t="str">
        <f t="shared" si="50"/>
        <v>Below Percentile</v>
      </c>
      <c r="H797" s="29">
        <f t="shared" si="51"/>
        <v>279</v>
      </c>
    </row>
    <row r="798" spans="1:8" x14ac:dyDescent="0.3">
      <c r="A798" s="31" t="s">
        <v>1155</v>
      </c>
      <c r="B798" s="33">
        <v>7.9</v>
      </c>
      <c r="D798" s="30" t="s">
        <v>10184</v>
      </c>
      <c r="E798" s="29">
        <f t="shared" si="48"/>
        <v>1</v>
      </c>
      <c r="F798" s="38">
        <f t="shared" si="49"/>
        <v>5.0999999999999996</v>
      </c>
      <c r="G798" s="29" t="str">
        <f t="shared" si="50"/>
        <v>Below Percentile</v>
      </c>
      <c r="H798" s="29">
        <f t="shared" si="51"/>
        <v>1559</v>
      </c>
    </row>
    <row r="799" spans="1:8" x14ac:dyDescent="0.3">
      <c r="A799" s="31" t="s">
        <v>809</v>
      </c>
      <c r="B799" s="33">
        <v>6.3</v>
      </c>
      <c r="D799" s="30" t="s">
        <v>1016</v>
      </c>
      <c r="E799" s="29">
        <f t="shared" si="48"/>
        <v>2</v>
      </c>
      <c r="F799" s="38">
        <f t="shared" si="49"/>
        <v>6.35</v>
      </c>
      <c r="G799" s="29" t="str">
        <f t="shared" si="50"/>
        <v>Below Percentile</v>
      </c>
      <c r="H799" s="29">
        <f t="shared" si="51"/>
        <v>948</v>
      </c>
    </row>
    <row r="800" spans="1:8" x14ac:dyDescent="0.3">
      <c r="A800" s="31" t="s">
        <v>1873</v>
      </c>
      <c r="B800" s="33">
        <v>6</v>
      </c>
      <c r="D800" s="30" t="s">
        <v>10240</v>
      </c>
      <c r="E800" s="29">
        <f t="shared" si="48"/>
        <v>1</v>
      </c>
      <c r="F800" s="38">
        <f t="shared" si="49"/>
        <v>5.4</v>
      </c>
      <c r="G800" s="29" t="str">
        <f t="shared" si="50"/>
        <v>Below Percentile</v>
      </c>
      <c r="H800" s="29">
        <f t="shared" si="51"/>
        <v>1453</v>
      </c>
    </row>
    <row r="801" spans="1:8" x14ac:dyDescent="0.3">
      <c r="A801" s="31" t="s">
        <v>3098</v>
      </c>
      <c r="B801" s="33">
        <v>7.2</v>
      </c>
      <c r="D801" s="30" t="s">
        <v>10250</v>
      </c>
      <c r="E801" s="29">
        <f t="shared" si="48"/>
        <v>1</v>
      </c>
      <c r="F801" s="38">
        <f t="shared" si="49"/>
        <v>5.6</v>
      </c>
      <c r="G801" s="29" t="str">
        <f t="shared" si="50"/>
        <v>Below Percentile</v>
      </c>
      <c r="H801" s="29">
        <f t="shared" si="51"/>
        <v>1368</v>
      </c>
    </row>
    <row r="802" spans="1:8" x14ac:dyDescent="0.3">
      <c r="A802" s="31" t="s">
        <v>4619</v>
      </c>
      <c r="B802" s="33">
        <v>5.0999999999999996</v>
      </c>
      <c r="D802" s="30" t="s">
        <v>10259</v>
      </c>
      <c r="E802" s="29">
        <f t="shared" si="48"/>
        <v>1</v>
      </c>
      <c r="F802" s="38">
        <f t="shared" si="49"/>
        <v>2.8</v>
      </c>
      <c r="G802" s="29" t="str">
        <f t="shared" si="50"/>
        <v>Below Percentile</v>
      </c>
      <c r="H802" s="29">
        <f t="shared" si="51"/>
        <v>1742</v>
      </c>
    </row>
    <row r="803" spans="1:8" x14ac:dyDescent="0.3">
      <c r="A803" s="31" t="s">
        <v>1739</v>
      </c>
      <c r="B803" s="33">
        <v>7.3</v>
      </c>
      <c r="D803" s="30" t="s">
        <v>10265</v>
      </c>
      <c r="E803" s="29">
        <f t="shared" si="48"/>
        <v>1</v>
      </c>
      <c r="F803" s="38">
        <f t="shared" si="49"/>
        <v>6.7</v>
      </c>
      <c r="G803" s="29" t="str">
        <f t="shared" si="50"/>
        <v>Below Percentile</v>
      </c>
      <c r="H803" s="29">
        <f t="shared" si="51"/>
        <v>662</v>
      </c>
    </row>
    <row r="804" spans="1:8" x14ac:dyDescent="0.3">
      <c r="A804" s="31" t="s">
        <v>4628</v>
      </c>
      <c r="B804" s="33">
        <v>8</v>
      </c>
      <c r="D804" s="30" t="s">
        <v>10269</v>
      </c>
      <c r="E804" s="29">
        <f t="shared" si="48"/>
        <v>1</v>
      </c>
      <c r="F804" s="38">
        <f t="shared" si="49"/>
        <v>5.0999999999999996</v>
      </c>
      <c r="G804" s="29" t="str">
        <f t="shared" si="50"/>
        <v>Below Percentile</v>
      </c>
      <c r="H804" s="29">
        <f t="shared" si="51"/>
        <v>1559</v>
      </c>
    </row>
    <row r="805" spans="1:8" x14ac:dyDescent="0.3">
      <c r="A805" s="31" t="s">
        <v>1257</v>
      </c>
      <c r="B805" s="33">
        <v>6.2</v>
      </c>
      <c r="D805" s="30" t="s">
        <v>10287</v>
      </c>
      <c r="E805" s="29">
        <f t="shared" si="48"/>
        <v>2</v>
      </c>
      <c r="F805" s="38">
        <f t="shared" si="49"/>
        <v>6.45</v>
      </c>
      <c r="G805" s="29" t="str">
        <f t="shared" si="50"/>
        <v>Below Percentile</v>
      </c>
      <c r="H805" s="29">
        <f t="shared" si="51"/>
        <v>878</v>
      </c>
    </row>
    <row r="806" spans="1:8" x14ac:dyDescent="0.3">
      <c r="A806" s="31" t="s">
        <v>3122</v>
      </c>
      <c r="B806" s="33">
        <v>6</v>
      </c>
      <c r="D806" s="30" t="s">
        <v>10306</v>
      </c>
      <c r="E806" s="29">
        <f t="shared" si="48"/>
        <v>4</v>
      </c>
      <c r="F806" s="38">
        <f t="shared" si="49"/>
        <v>6.4499999999999993</v>
      </c>
      <c r="G806" s="29" t="str">
        <f t="shared" si="50"/>
        <v>Below Percentile</v>
      </c>
      <c r="H806" s="29">
        <f t="shared" si="51"/>
        <v>884</v>
      </c>
    </row>
    <row r="807" spans="1:8" x14ac:dyDescent="0.3">
      <c r="A807" s="31" t="s">
        <v>1873</v>
      </c>
      <c r="B807" s="33">
        <v>6.7</v>
      </c>
      <c r="D807" s="30" t="s">
        <v>10325</v>
      </c>
      <c r="E807" s="29">
        <f t="shared" si="48"/>
        <v>3</v>
      </c>
      <c r="F807" s="38">
        <f t="shared" si="49"/>
        <v>7.6333333333333329</v>
      </c>
      <c r="G807" s="29" t="str">
        <f t="shared" si="50"/>
        <v>Top Director</v>
      </c>
      <c r="H807" s="29">
        <f t="shared" si="51"/>
        <v>118</v>
      </c>
    </row>
    <row r="808" spans="1:8" x14ac:dyDescent="0.3">
      <c r="A808" s="31" t="s">
        <v>1764</v>
      </c>
      <c r="B808" s="33">
        <v>8.1</v>
      </c>
      <c r="D808" s="30" t="s">
        <v>10332</v>
      </c>
      <c r="E808" s="29">
        <f t="shared" si="48"/>
        <v>1</v>
      </c>
      <c r="F808" s="38">
        <f t="shared" si="49"/>
        <v>7.1</v>
      </c>
      <c r="G808" s="29" t="str">
        <f t="shared" si="50"/>
        <v>Below Percentile</v>
      </c>
      <c r="H808" s="29">
        <f t="shared" si="51"/>
        <v>357</v>
      </c>
    </row>
    <row r="809" spans="1:8" x14ac:dyDescent="0.3">
      <c r="A809" s="31" t="s">
        <v>1954</v>
      </c>
      <c r="B809" s="33">
        <v>6.4</v>
      </c>
      <c r="D809" s="30" t="s">
        <v>10377</v>
      </c>
      <c r="E809" s="29">
        <f t="shared" si="48"/>
        <v>2</v>
      </c>
      <c r="F809" s="38">
        <f t="shared" si="49"/>
        <v>6.65</v>
      </c>
      <c r="G809" s="29" t="str">
        <f t="shared" si="50"/>
        <v>Below Percentile</v>
      </c>
      <c r="H809" s="29">
        <f t="shared" si="51"/>
        <v>718</v>
      </c>
    </row>
    <row r="810" spans="1:8" x14ac:dyDescent="0.3">
      <c r="A810" s="31" t="s">
        <v>1764</v>
      </c>
      <c r="B810" s="33">
        <v>8</v>
      </c>
      <c r="D810" s="30" t="s">
        <v>10381</v>
      </c>
      <c r="E810" s="29">
        <f t="shared" si="48"/>
        <v>1</v>
      </c>
      <c r="F810" s="38">
        <f t="shared" si="49"/>
        <v>5.6</v>
      </c>
      <c r="G810" s="29" t="str">
        <f t="shared" si="50"/>
        <v>Below Percentile</v>
      </c>
      <c r="H810" s="29">
        <f t="shared" si="51"/>
        <v>1368</v>
      </c>
    </row>
    <row r="811" spans="1:8" x14ac:dyDescent="0.3">
      <c r="A811" s="31" t="s">
        <v>2289</v>
      </c>
      <c r="B811" s="33">
        <v>6.3</v>
      </c>
      <c r="D811" s="30" t="s">
        <v>10401</v>
      </c>
      <c r="E811" s="29">
        <f t="shared" si="48"/>
        <v>1</v>
      </c>
      <c r="F811" s="38">
        <f t="shared" si="49"/>
        <v>4.5999999999999996</v>
      </c>
      <c r="G811" s="29" t="str">
        <f t="shared" si="50"/>
        <v>Below Percentile</v>
      </c>
      <c r="H811" s="29">
        <f t="shared" si="51"/>
        <v>1636</v>
      </c>
    </row>
    <row r="812" spans="1:8" x14ac:dyDescent="0.3">
      <c r="A812" s="31" t="s">
        <v>435</v>
      </c>
      <c r="B812" s="33">
        <v>6.4</v>
      </c>
      <c r="D812" s="30" t="s">
        <v>10435</v>
      </c>
      <c r="E812" s="29">
        <f t="shared" si="48"/>
        <v>1</v>
      </c>
      <c r="F812" s="38">
        <f t="shared" si="49"/>
        <v>5.8</v>
      </c>
      <c r="G812" s="29" t="str">
        <f t="shared" si="50"/>
        <v>Below Percentile</v>
      </c>
      <c r="H812" s="29">
        <f t="shared" si="51"/>
        <v>1286</v>
      </c>
    </row>
    <row r="813" spans="1:8" x14ac:dyDescent="0.3">
      <c r="A813" s="31" t="s">
        <v>4673</v>
      </c>
      <c r="B813" s="33">
        <v>6.6</v>
      </c>
      <c r="D813" s="30" t="s">
        <v>10444</v>
      </c>
      <c r="E813" s="29">
        <f t="shared" si="48"/>
        <v>2</v>
      </c>
      <c r="F813" s="38">
        <f t="shared" si="49"/>
        <v>5.9</v>
      </c>
      <c r="G813" s="29" t="str">
        <f t="shared" si="50"/>
        <v>Below Percentile</v>
      </c>
      <c r="H813" s="29">
        <f t="shared" si="51"/>
        <v>1226</v>
      </c>
    </row>
    <row r="814" spans="1:8" x14ac:dyDescent="0.3">
      <c r="A814" s="31" t="s">
        <v>4256</v>
      </c>
      <c r="B814" s="33">
        <v>6.4</v>
      </c>
      <c r="D814" s="30" t="s">
        <v>10453</v>
      </c>
      <c r="E814" s="29">
        <f t="shared" si="48"/>
        <v>2</v>
      </c>
      <c r="F814" s="38">
        <f t="shared" si="49"/>
        <v>6.5500000000000007</v>
      </c>
      <c r="G814" s="29" t="str">
        <f t="shared" si="50"/>
        <v>Below Percentile</v>
      </c>
      <c r="H814" s="29">
        <f t="shared" si="51"/>
        <v>793</v>
      </c>
    </row>
    <row r="815" spans="1:8" x14ac:dyDescent="0.3">
      <c r="A815" s="31" t="s">
        <v>2042</v>
      </c>
      <c r="B815" s="33">
        <v>6</v>
      </c>
      <c r="D815" s="30" t="s">
        <v>10460</v>
      </c>
      <c r="E815" s="29">
        <f t="shared" si="48"/>
        <v>1</v>
      </c>
      <c r="F815" s="38">
        <f t="shared" si="49"/>
        <v>3.9</v>
      </c>
      <c r="G815" s="29" t="str">
        <f t="shared" si="50"/>
        <v>Below Percentile</v>
      </c>
      <c r="H815" s="29">
        <f t="shared" si="51"/>
        <v>1697</v>
      </c>
    </row>
    <row r="816" spans="1:8" x14ac:dyDescent="0.3">
      <c r="A816" s="31" t="s">
        <v>946</v>
      </c>
      <c r="B816" s="33">
        <v>6.6</v>
      </c>
      <c r="D816" s="30" t="s">
        <v>10464</v>
      </c>
      <c r="E816" s="29">
        <f t="shared" si="48"/>
        <v>2</v>
      </c>
      <c r="F816" s="38">
        <f t="shared" si="49"/>
        <v>4.0999999999999996</v>
      </c>
      <c r="G816" s="29" t="str">
        <f t="shared" si="50"/>
        <v>Below Percentile</v>
      </c>
      <c r="H816" s="29">
        <f t="shared" si="51"/>
        <v>1676</v>
      </c>
    </row>
    <row r="817" spans="1:8" x14ac:dyDescent="0.3">
      <c r="A817" s="31" t="s">
        <v>4693</v>
      </c>
      <c r="B817" s="33">
        <v>5.9</v>
      </c>
      <c r="D817" s="30" t="s">
        <v>10468</v>
      </c>
      <c r="E817" s="29">
        <f t="shared" si="48"/>
        <v>1</v>
      </c>
      <c r="F817" s="38">
        <f t="shared" si="49"/>
        <v>6.2</v>
      </c>
      <c r="G817" s="29" t="str">
        <f t="shared" si="50"/>
        <v>Below Percentile</v>
      </c>
      <c r="H817" s="29">
        <f t="shared" si="51"/>
        <v>1025</v>
      </c>
    </row>
    <row r="818" spans="1:8" x14ac:dyDescent="0.3">
      <c r="A818" s="31" t="s">
        <v>685</v>
      </c>
      <c r="B818" s="33">
        <v>6.4</v>
      </c>
      <c r="D818" s="30" t="s">
        <v>10492</v>
      </c>
      <c r="E818" s="29">
        <f t="shared" si="48"/>
        <v>1</v>
      </c>
      <c r="F818" s="38">
        <f t="shared" si="49"/>
        <v>7.8</v>
      </c>
      <c r="G818" s="29" t="str">
        <f t="shared" si="50"/>
        <v>Top Director</v>
      </c>
      <c r="H818" s="29">
        <f t="shared" si="51"/>
        <v>58</v>
      </c>
    </row>
    <row r="819" spans="1:8" x14ac:dyDescent="0.3">
      <c r="A819" s="31" t="s">
        <v>4704</v>
      </c>
      <c r="B819" s="33">
        <v>6.3</v>
      </c>
      <c r="D819" s="30" t="s">
        <v>10497</v>
      </c>
      <c r="E819" s="29">
        <f t="shared" si="48"/>
        <v>1</v>
      </c>
      <c r="F819" s="38">
        <f t="shared" si="49"/>
        <v>6.1</v>
      </c>
      <c r="G819" s="29" t="str">
        <f t="shared" si="50"/>
        <v>Below Percentile</v>
      </c>
      <c r="H819" s="29">
        <f t="shared" si="51"/>
        <v>1088</v>
      </c>
    </row>
    <row r="820" spans="1:8" x14ac:dyDescent="0.3">
      <c r="A820" s="31" t="s">
        <v>4712</v>
      </c>
      <c r="B820" s="33">
        <v>7.3</v>
      </c>
      <c r="D820" s="30" t="s">
        <v>10505</v>
      </c>
      <c r="E820" s="29">
        <f t="shared" si="48"/>
        <v>1</v>
      </c>
      <c r="F820" s="38">
        <f t="shared" si="49"/>
        <v>6.3</v>
      </c>
      <c r="G820" s="29" t="str">
        <f t="shared" si="50"/>
        <v>Below Percentile</v>
      </c>
      <c r="H820" s="29">
        <f t="shared" si="51"/>
        <v>965</v>
      </c>
    </row>
    <row r="821" spans="1:8" x14ac:dyDescent="0.3">
      <c r="A821" s="31" t="s">
        <v>2722</v>
      </c>
      <c r="B821" s="33">
        <v>6.8</v>
      </c>
      <c r="D821" s="30" t="s">
        <v>10516</v>
      </c>
      <c r="E821" s="29">
        <f t="shared" si="48"/>
        <v>2</v>
      </c>
      <c r="F821" s="38">
        <f t="shared" si="49"/>
        <v>6.45</v>
      </c>
      <c r="G821" s="29" t="str">
        <f t="shared" si="50"/>
        <v>Below Percentile</v>
      </c>
      <c r="H821" s="29">
        <f t="shared" si="51"/>
        <v>878</v>
      </c>
    </row>
    <row r="822" spans="1:8" x14ac:dyDescent="0.3">
      <c r="A822" s="31" t="s">
        <v>4722</v>
      </c>
      <c r="B822" s="33">
        <v>7.2</v>
      </c>
      <c r="D822" s="30" t="s">
        <v>8712</v>
      </c>
      <c r="E822" s="29">
        <f t="shared" si="48"/>
        <v>1</v>
      </c>
      <c r="F822" s="38">
        <f t="shared" si="49"/>
        <v>7.3</v>
      </c>
      <c r="G822" s="29" t="str">
        <f t="shared" si="50"/>
        <v>Below Percentile</v>
      </c>
      <c r="H822" s="29">
        <f t="shared" si="51"/>
        <v>231</v>
      </c>
    </row>
    <row r="823" spans="1:8" x14ac:dyDescent="0.3">
      <c r="A823" s="31" t="s">
        <v>4728</v>
      </c>
      <c r="B823" s="33">
        <v>5.7</v>
      </c>
      <c r="D823" s="30" t="s">
        <v>10558</v>
      </c>
      <c r="E823" s="29">
        <f t="shared" si="48"/>
        <v>3</v>
      </c>
      <c r="F823" s="38">
        <f t="shared" si="49"/>
        <v>7.0666666666666664</v>
      </c>
      <c r="G823" s="29" t="str">
        <f t="shared" si="50"/>
        <v>Below Percentile</v>
      </c>
      <c r="H823" s="29">
        <f t="shared" si="51"/>
        <v>405</v>
      </c>
    </row>
    <row r="824" spans="1:8" x14ac:dyDescent="0.3">
      <c r="A824" s="31" t="s">
        <v>4733</v>
      </c>
      <c r="B824" s="33">
        <v>6</v>
      </c>
      <c r="D824" s="30" t="s">
        <v>10566</v>
      </c>
      <c r="E824" s="29">
        <f t="shared" si="48"/>
        <v>1</v>
      </c>
      <c r="F824" s="38">
        <f t="shared" si="49"/>
        <v>4.8</v>
      </c>
      <c r="G824" s="29" t="str">
        <f t="shared" si="50"/>
        <v>Below Percentile</v>
      </c>
      <c r="H824" s="29">
        <f t="shared" si="51"/>
        <v>1610</v>
      </c>
    </row>
    <row r="825" spans="1:8" x14ac:dyDescent="0.3">
      <c r="A825" s="31" t="s">
        <v>703</v>
      </c>
      <c r="B825" s="33">
        <v>6.5</v>
      </c>
      <c r="D825" s="30" t="s">
        <v>10593</v>
      </c>
      <c r="E825" s="29">
        <f t="shared" si="48"/>
        <v>1</v>
      </c>
      <c r="F825" s="38">
        <f t="shared" si="49"/>
        <v>4.5999999999999996</v>
      </c>
      <c r="G825" s="29" t="str">
        <f t="shared" si="50"/>
        <v>Below Percentile</v>
      </c>
      <c r="H825" s="29">
        <f t="shared" si="51"/>
        <v>1636</v>
      </c>
    </row>
    <row r="826" spans="1:8" x14ac:dyDescent="0.3">
      <c r="A826" s="31" t="s">
        <v>3494</v>
      </c>
      <c r="B826" s="33">
        <v>5.8</v>
      </c>
      <c r="D826" s="30" t="s">
        <v>10607</v>
      </c>
      <c r="E826" s="29">
        <f t="shared" si="48"/>
        <v>1</v>
      </c>
      <c r="F826" s="38">
        <f t="shared" si="49"/>
        <v>6.1</v>
      </c>
      <c r="G826" s="29" t="str">
        <f t="shared" si="50"/>
        <v>Below Percentile</v>
      </c>
      <c r="H826" s="29">
        <f t="shared" si="51"/>
        <v>1088</v>
      </c>
    </row>
    <row r="827" spans="1:8" x14ac:dyDescent="0.3">
      <c r="A827" s="31" t="s">
        <v>4748</v>
      </c>
      <c r="B827" s="33">
        <v>5.8</v>
      </c>
      <c r="D827" s="30" t="s">
        <v>10614</v>
      </c>
      <c r="E827" s="29">
        <f t="shared" si="48"/>
        <v>1</v>
      </c>
      <c r="F827" s="38">
        <f t="shared" si="49"/>
        <v>7.1</v>
      </c>
      <c r="G827" s="29" t="str">
        <f t="shared" si="50"/>
        <v>Below Percentile</v>
      </c>
      <c r="H827" s="29">
        <f t="shared" si="51"/>
        <v>357</v>
      </c>
    </row>
    <row r="828" spans="1:8" x14ac:dyDescent="0.3">
      <c r="A828" s="31" t="s">
        <v>4752</v>
      </c>
      <c r="B828" s="33">
        <v>6.7</v>
      </c>
      <c r="D828" s="30" t="s">
        <v>10618</v>
      </c>
      <c r="E828" s="29">
        <f t="shared" si="48"/>
        <v>1</v>
      </c>
      <c r="F828" s="38">
        <f t="shared" si="49"/>
        <v>5.8</v>
      </c>
      <c r="G828" s="29" t="str">
        <f t="shared" si="50"/>
        <v>Below Percentile</v>
      </c>
      <c r="H828" s="29">
        <f t="shared" si="51"/>
        <v>1286</v>
      </c>
    </row>
    <row r="829" spans="1:8" x14ac:dyDescent="0.3">
      <c r="A829" s="31" t="s">
        <v>3694</v>
      </c>
      <c r="B829" s="33">
        <v>7.8</v>
      </c>
      <c r="D829" s="30" t="s">
        <v>10627</v>
      </c>
      <c r="E829" s="29">
        <f t="shared" si="48"/>
        <v>1</v>
      </c>
      <c r="F829" s="38">
        <f t="shared" si="49"/>
        <v>5.8</v>
      </c>
      <c r="G829" s="29" t="str">
        <f t="shared" si="50"/>
        <v>Below Percentile</v>
      </c>
      <c r="H829" s="29">
        <f t="shared" si="51"/>
        <v>1286</v>
      </c>
    </row>
    <row r="830" spans="1:8" x14ac:dyDescent="0.3">
      <c r="A830" s="31" t="s">
        <v>2433</v>
      </c>
      <c r="B830" s="33">
        <v>5.6</v>
      </c>
      <c r="D830" s="30" t="s">
        <v>10645</v>
      </c>
      <c r="E830" s="29">
        <f t="shared" si="48"/>
        <v>1</v>
      </c>
      <c r="F830" s="38">
        <f t="shared" si="49"/>
        <v>4.7</v>
      </c>
      <c r="G830" s="29" t="str">
        <f t="shared" si="50"/>
        <v>Below Percentile</v>
      </c>
      <c r="H830" s="29">
        <f t="shared" si="51"/>
        <v>1625</v>
      </c>
    </row>
    <row r="831" spans="1:8" x14ac:dyDescent="0.3">
      <c r="A831" s="31" t="s">
        <v>1739</v>
      </c>
      <c r="B831" s="33">
        <v>5.8</v>
      </c>
      <c r="D831" s="30" t="s">
        <v>10661</v>
      </c>
      <c r="E831" s="29">
        <f t="shared" si="48"/>
        <v>1</v>
      </c>
      <c r="F831" s="38">
        <f t="shared" si="49"/>
        <v>7</v>
      </c>
      <c r="G831" s="29" t="str">
        <f t="shared" si="50"/>
        <v>Below Percentile</v>
      </c>
      <c r="H831" s="29">
        <f t="shared" si="51"/>
        <v>419</v>
      </c>
    </row>
    <row r="832" spans="1:8" x14ac:dyDescent="0.3">
      <c r="A832" s="31" t="s">
        <v>1324</v>
      </c>
      <c r="B832" s="33">
        <v>7.4</v>
      </c>
      <c r="D832" s="30" t="s">
        <v>10665</v>
      </c>
      <c r="E832" s="29">
        <f t="shared" si="48"/>
        <v>3</v>
      </c>
      <c r="F832" s="38">
        <f t="shared" si="49"/>
        <v>6.7666666666666657</v>
      </c>
      <c r="G832" s="29" t="str">
        <f t="shared" si="50"/>
        <v>Below Percentile</v>
      </c>
      <c r="H832" s="29">
        <f t="shared" si="51"/>
        <v>644</v>
      </c>
    </row>
    <row r="833" spans="1:8" x14ac:dyDescent="0.3">
      <c r="A833" s="31" t="s">
        <v>4773</v>
      </c>
      <c r="B833" s="33">
        <v>6.9</v>
      </c>
      <c r="D833" s="30" t="s">
        <v>10673</v>
      </c>
      <c r="E833" s="29">
        <f t="shared" si="48"/>
        <v>1</v>
      </c>
      <c r="F833" s="38">
        <f t="shared" si="49"/>
        <v>5.7</v>
      </c>
      <c r="G833" s="29" t="str">
        <f t="shared" si="50"/>
        <v>Below Percentile</v>
      </c>
      <c r="H833" s="29">
        <f t="shared" si="51"/>
        <v>1323</v>
      </c>
    </row>
    <row r="834" spans="1:8" x14ac:dyDescent="0.3">
      <c r="A834" s="31" t="s">
        <v>4777</v>
      </c>
      <c r="B834" s="33">
        <v>5.5</v>
      </c>
      <c r="D834" s="30" t="s">
        <v>10722</v>
      </c>
      <c r="E834" s="29">
        <f t="shared" ref="E834:E897" si="52">COUNTIF(A$2:A$3786,"*"&amp;D834&amp;"*")</f>
        <v>2</v>
      </c>
      <c r="F834" s="38">
        <f t="shared" ref="F834:F897" si="53">AVERAGEIF(A$2:A$3786,D834,B$2:B$3786)</f>
        <v>7.6999999999999993</v>
      </c>
      <c r="G834" s="29" t="str">
        <f t="shared" si="50"/>
        <v>Top Director</v>
      </c>
      <c r="H834" s="29">
        <f t="shared" si="51"/>
        <v>105</v>
      </c>
    </row>
    <row r="835" spans="1:8" x14ac:dyDescent="0.3">
      <c r="A835" s="31" t="s">
        <v>4782</v>
      </c>
      <c r="B835" s="33">
        <v>6.3</v>
      </c>
      <c r="D835" s="30" t="s">
        <v>10738</v>
      </c>
      <c r="E835" s="29">
        <f t="shared" si="52"/>
        <v>1</v>
      </c>
      <c r="F835" s="38">
        <f t="shared" si="53"/>
        <v>7.6</v>
      </c>
      <c r="G835" s="29" t="str">
        <f t="shared" ref="G835:G898" si="54">IF(F835&gt;=7.5,"Top Director","Below Percentile")</f>
        <v>Top Director</v>
      </c>
      <c r="H835" s="29">
        <f t="shared" ref="H835:H898" si="55">RANK(F835,F$2:F$1752,0)</f>
        <v>122</v>
      </c>
    </row>
    <row r="836" spans="1:8" x14ac:dyDescent="0.3">
      <c r="A836" s="31" t="s">
        <v>4789</v>
      </c>
      <c r="B836" s="33">
        <v>4.7</v>
      </c>
      <c r="D836" s="30" t="s">
        <v>10752</v>
      </c>
      <c r="E836" s="29">
        <f t="shared" si="52"/>
        <v>2</v>
      </c>
      <c r="F836" s="38">
        <f t="shared" si="53"/>
        <v>6.3000000000000007</v>
      </c>
      <c r="G836" s="29" t="str">
        <f t="shared" si="54"/>
        <v>Below Percentile</v>
      </c>
      <c r="H836" s="29">
        <f t="shared" si="55"/>
        <v>961</v>
      </c>
    </row>
    <row r="837" spans="1:8" x14ac:dyDescent="0.3">
      <c r="A837" s="31" t="s">
        <v>4794</v>
      </c>
      <c r="B837" s="33">
        <v>5.6</v>
      </c>
      <c r="D837" s="30" t="s">
        <v>10756</v>
      </c>
      <c r="E837" s="29">
        <f t="shared" si="52"/>
        <v>1</v>
      </c>
      <c r="F837" s="38">
        <f t="shared" si="53"/>
        <v>2.7</v>
      </c>
      <c r="G837" s="29" t="str">
        <f t="shared" si="54"/>
        <v>Below Percentile</v>
      </c>
      <c r="H837" s="29">
        <f t="shared" si="55"/>
        <v>1746</v>
      </c>
    </row>
    <row r="838" spans="1:8" x14ac:dyDescent="0.3">
      <c r="A838" s="31" t="s">
        <v>717</v>
      </c>
      <c r="B838" s="33">
        <v>6.4</v>
      </c>
      <c r="D838" s="30" t="s">
        <v>10760</v>
      </c>
      <c r="E838" s="29">
        <f t="shared" si="52"/>
        <v>1</v>
      </c>
      <c r="F838" s="38">
        <f t="shared" si="53"/>
        <v>5.8</v>
      </c>
      <c r="G838" s="29" t="str">
        <f t="shared" si="54"/>
        <v>Below Percentile</v>
      </c>
      <c r="H838" s="29">
        <f t="shared" si="55"/>
        <v>1286</v>
      </c>
    </row>
    <row r="839" spans="1:8" x14ac:dyDescent="0.3">
      <c r="A839" s="31" t="s">
        <v>3376</v>
      </c>
      <c r="B839" s="33">
        <v>4.2</v>
      </c>
      <c r="D839" s="30" t="s">
        <v>10764</v>
      </c>
      <c r="E839" s="29">
        <f t="shared" si="52"/>
        <v>2</v>
      </c>
      <c r="F839" s="38">
        <f t="shared" si="53"/>
        <v>7</v>
      </c>
      <c r="G839" s="29" t="str">
        <f t="shared" si="54"/>
        <v>Below Percentile</v>
      </c>
      <c r="H839" s="29">
        <f t="shared" si="55"/>
        <v>419</v>
      </c>
    </row>
    <row r="840" spans="1:8" x14ac:dyDescent="0.3">
      <c r="A840" s="31" t="s">
        <v>4809</v>
      </c>
      <c r="B840" s="33">
        <v>6.4</v>
      </c>
      <c r="D840" s="30" t="s">
        <v>10768</v>
      </c>
      <c r="E840" s="29">
        <f t="shared" si="52"/>
        <v>1</v>
      </c>
      <c r="F840" s="38">
        <f t="shared" si="53"/>
        <v>5.4</v>
      </c>
      <c r="G840" s="29" t="str">
        <f t="shared" si="54"/>
        <v>Below Percentile</v>
      </c>
      <c r="H840" s="29">
        <f t="shared" si="55"/>
        <v>1453</v>
      </c>
    </row>
    <row r="841" spans="1:8" x14ac:dyDescent="0.3">
      <c r="A841" s="31" t="s">
        <v>4176</v>
      </c>
      <c r="B841" s="33">
        <v>7.7</v>
      </c>
      <c r="D841" s="30" t="s">
        <v>10781</v>
      </c>
      <c r="E841" s="29">
        <f t="shared" si="52"/>
        <v>1</v>
      </c>
      <c r="F841" s="38">
        <f t="shared" si="53"/>
        <v>5.9</v>
      </c>
      <c r="G841" s="29" t="str">
        <f t="shared" si="54"/>
        <v>Below Percentile</v>
      </c>
      <c r="H841" s="29">
        <f t="shared" si="55"/>
        <v>1226</v>
      </c>
    </row>
    <row r="842" spans="1:8" x14ac:dyDescent="0.3">
      <c r="A842" s="31" t="s">
        <v>378</v>
      </c>
      <c r="B842" s="33">
        <v>6.7</v>
      </c>
      <c r="D842" s="30" t="s">
        <v>10786</v>
      </c>
      <c r="E842" s="29">
        <f t="shared" si="52"/>
        <v>1</v>
      </c>
      <c r="F842" s="38">
        <f t="shared" si="53"/>
        <v>6.3</v>
      </c>
      <c r="G842" s="29" t="str">
        <f t="shared" si="54"/>
        <v>Below Percentile</v>
      </c>
      <c r="H842" s="29">
        <f t="shared" si="55"/>
        <v>965</v>
      </c>
    </row>
    <row r="843" spans="1:8" x14ac:dyDescent="0.3">
      <c r="A843" s="31" t="s">
        <v>4628</v>
      </c>
      <c r="B843" s="33">
        <v>7.7</v>
      </c>
      <c r="D843" s="30" t="s">
        <v>432</v>
      </c>
      <c r="E843" s="29">
        <f t="shared" si="52"/>
        <v>2</v>
      </c>
      <c r="F843" s="38">
        <f t="shared" si="53"/>
        <v>7.9</v>
      </c>
      <c r="G843" s="29" t="str">
        <f t="shared" si="54"/>
        <v>Top Director</v>
      </c>
      <c r="H843" s="29">
        <f t="shared" si="55"/>
        <v>42</v>
      </c>
    </row>
    <row r="844" spans="1:8" x14ac:dyDescent="0.3">
      <c r="A844" s="31" t="s">
        <v>4356</v>
      </c>
      <c r="B844" s="33">
        <v>5.7</v>
      </c>
      <c r="D844" s="30" t="s">
        <v>10819</v>
      </c>
      <c r="E844" s="29">
        <f t="shared" si="52"/>
        <v>2</v>
      </c>
      <c r="F844" s="38">
        <f t="shared" si="53"/>
        <v>5.45</v>
      </c>
      <c r="G844" s="29" t="str">
        <f t="shared" si="54"/>
        <v>Below Percentile</v>
      </c>
      <c r="H844" s="29">
        <f t="shared" si="55"/>
        <v>1444</v>
      </c>
    </row>
    <row r="845" spans="1:8" x14ac:dyDescent="0.3">
      <c r="A845" s="31" t="s">
        <v>4850</v>
      </c>
      <c r="B845" s="33">
        <v>7.6</v>
      </c>
      <c r="D845" s="30" t="s">
        <v>10841</v>
      </c>
      <c r="E845" s="29">
        <f t="shared" si="52"/>
        <v>3</v>
      </c>
      <c r="F845" s="38">
        <f t="shared" si="53"/>
        <v>6.9333333333333336</v>
      </c>
      <c r="G845" s="29" t="str">
        <f t="shared" si="54"/>
        <v>Below Percentile</v>
      </c>
      <c r="H845" s="29">
        <f t="shared" si="55"/>
        <v>502</v>
      </c>
    </row>
    <row r="846" spans="1:8" x14ac:dyDescent="0.3">
      <c r="A846" s="31" t="s">
        <v>3347</v>
      </c>
      <c r="B846" s="33">
        <v>6.4</v>
      </c>
      <c r="D846" s="30" t="s">
        <v>10848</v>
      </c>
      <c r="E846" s="29">
        <f t="shared" si="52"/>
        <v>1</v>
      </c>
      <c r="F846" s="38">
        <f t="shared" si="53"/>
        <v>6.7</v>
      </c>
      <c r="G846" s="29" t="str">
        <f t="shared" si="54"/>
        <v>Below Percentile</v>
      </c>
      <c r="H846" s="29">
        <f t="shared" si="55"/>
        <v>662</v>
      </c>
    </row>
    <row r="847" spans="1:8" x14ac:dyDescent="0.3">
      <c r="A847" s="31" t="s">
        <v>220</v>
      </c>
      <c r="B847" s="33">
        <v>5.6</v>
      </c>
      <c r="D847" s="30" t="s">
        <v>10865</v>
      </c>
      <c r="E847" s="29">
        <f t="shared" si="52"/>
        <v>1</v>
      </c>
      <c r="F847" s="38">
        <f t="shared" si="53"/>
        <v>7.5</v>
      </c>
      <c r="G847" s="29" t="str">
        <f t="shared" si="54"/>
        <v>Top Director</v>
      </c>
      <c r="H847" s="29">
        <f t="shared" si="55"/>
        <v>163</v>
      </c>
    </row>
    <row r="848" spans="1:8" x14ac:dyDescent="0.3">
      <c r="A848" s="31" t="s">
        <v>4863</v>
      </c>
      <c r="B848" s="33">
        <v>6.8</v>
      </c>
      <c r="D848" s="30" t="s">
        <v>10903</v>
      </c>
      <c r="E848" s="29">
        <f t="shared" si="52"/>
        <v>2</v>
      </c>
      <c r="F848" s="38">
        <f t="shared" si="53"/>
        <v>5.5</v>
      </c>
      <c r="G848" s="29" t="str">
        <f t="shared" si="54"/>
        <v>Below Percentile</v>
      </c>
      <c r="H848" s="29">
        <f t="shared" si="55"/>
        <v>1416</v>
      </c>
    </row>
    <row r="849" spans="1:8" x14ac:dyDescent="0.3">
      <c r="A849" s="31" t="s">
        <v>2429</v>
      </c>
      <c r="B849" s="33">
        <v>2.4</v>
      </c>
      <c r="D849" s="30" t="s">
        <v>10909</v>
      </c>
      <c r="E849" s="29">
        <f t="shared" si="52"/>
        <v>1</v>
      </c>
      <c r="F849" s="38">
        <f t="shared" si="53"/>
        <v>6.3</v>
      </c>
      <c r="G849" s="29" t="str">
        <f t="shared" si="54"/>
        <v>Below Percentile</v>
      </c>
      <c r="H849" s="29">
        <f t="shared" si="55"/>
        <v>965</v>
      </c>
    </row>
    <row r="850" spans="1:8" x14ac:dyDescent="0.3">
      <c r="A850" s="31" t="s">
        <v>4118</v>
      </c>
      <c r="B850" s="33">
        <v>6.2</v>
      </c>
      <c r="D850" s="30" t="s">
        <v>10913</v>
      </c>
      <c r="E850" s="29">
        <f t="shared" si="52"/>
        <v>1</v>
      </c>
      <c r="F850" s="38">
        <f t="shared" si="53"/>
        <v>6.5</v>
      </c>
      <c r="G850" s="29" t="str">
        <f t="shared" si="54"/>
        <v>Below Percentile</v>
      </c>
      <c r="H850" s="29">
        <f t="shared" si="55"/>
        <v>809</v>
      </c>
    </row>
    <row r="851" spans="1:8" x14ac:dyDescent="0.3">
      <c r="A851" s="31" t="s">
        <v>2943</v>
      </c>
      <c r="B851" s="33">
        <v>5.9</v>
      </c>
      <c r="D851" s="30" t="s">
        <v>10931</v>
      </c>
      <c r="E851" s="29">
        <f t="shared" si="52"/>
        <v>1</v>
      </c>
      <c r="F851" s="38">
        <f t="shared" si="53"/>
        <v>3.9</v>
      </c>
      <c r="G851" s="29" t="str">
        <f t="shared" si="54"/>
        <v>Below Percentile</v>
      </c>
      <c r="H851" s="29">
        <f t="shared" si="55"/>
        <v>1697</v>
      </c>
    </row>
    <row r="852" spans="1:8" x14ac:dyDescent="0.3">
      <c r="A852" s="31" t="s">
        <v>3154</v>
      </c>
      <c r="B852" s="33">
        <v>7.1</v>
      </c>
      <c r="D852" s="30" t="s">
        <v>10959</v>
      </c>
      <c r="E852" s="29">
        <f t="shared" si="52"/>
        <v>4</v>
      </c>
      <c r="F852" s="38">
        <f t="shared" si="53"/>
        <v>6.15</v>
      </c>
      <c r="G852" s="29" t="str">
        <f t="shared" si="54"/>
        <v>Below Percentile</v>
      </c>
      <c r="H852" s="29">
        <f t="shared" si="55"/>
        <v>1076</v>
      </c>
    </row>
    <row r="853" spans="1:8" x14ac:dyDescent="0.3">
      <c r="A853" s="31" t="s">
        <v>364</v>
      </c>
      <c r="B853" s="33">
        <v>7.6</v>
      </c>
      <c r="D853" s="30" t="s">
        <v>10965</v>
      </c>
      <c r="E853" s="29">
        <f t="shared" si="52"/>
        <v>1</v>
      </c>
      <c r="F853" s="38">
        <f t="shared" si="53"/>
        <v>6.5</v>
      </c>
      <c r="G853" s="29" t="str">
        <f t="shared" si="54"/>
        <v>Below Percentile</v>
      </c>
      <c r="H853" s="29">
        <f t="shared" si="55"/>
        <v>809</v>
      </c>
    </row>
    <row r="854" spans="1:8" x14ac:dyDescent="0.3">
      <c r="A854" s="31" t="s">
        <v>4291</v>
      </c>
      <c r="B854" s="33">
        <v>5.5</v>
      </c>
      <c r="D854" s="30" t="s">
        <v>10972</v>
      </c>
      <c r="E854" s="29">
        <f t="shared" si="52"/>
        <v>1</v>
      </c>
      <c r="F854" s="38">
        <f t="shared" si="53"/>
        <v>6.4</v>
      </c>
      <c r="G854" s="29" t="str">
        <f t="shared" si="54"/>
        <v>Below Percentile</v>
      </c>
      <c r="H854" s="29">
        <f t="shared" si="55"/>
        <v>896</v>
      </c>
    </row>
    <row r="855" spans="1:8" x14ac:dyDescent="0.3">
      <c r="A855" s="31" t="s">
        <v>4893</v>
      </c>
      <c r="B855" s="33">
        <v>7</v>
      </c>
      <c r="D855" s="30" t="s">
        <v>10977</v>
      </c>
      <c r="E855" s="29">
        <f t="shared" si="52"/>
        <v>2</v>
      </c>
      <c r="F855" s="38">
        <f t="shared" si="53"/>
        <v>6.05</v>
      </c>
      <c r="G855" s="29" t="str">
        <f t="shared" si="54"/>
        <v>Below Percentile</v>
      </c>
      <c r="H855" s="29">
        <f t="shared" si="55"/>
        <v>1150</v>
      </c>
    </row>
    <row r="856" spans="1:8" x14ac:dyDescent="0.3">
      <c r="A856" s="31" t="s">
        <v>3694</v>
      </c>
      <c r="B856" s="33">
        <v>7.1</v>
      </c>
      <c r="D856" s="30" t="s">
        <v>10983</v>
      </c>
      <c r="E856" s="29">
        <f t="shared" si="52"/>
        <v>3</v>
      </c>
      <c r="F856" s="38">
        <f t="shared" si="53"/>
        <v>5.1000000000000005</v>
      </c>
      <c r="G856" s="29" t="str">
        <f t="shared" si="54"/>
        <v>Below Percentile</v>
      </c>
      <c r="H856" s="29">
        <f t="shared" si="55"/>
        <v>1558</v>
      </c>
    </row>
    <row r="857" spans="1:8" x14ac:dyDescent="0.3">
      <c r="A857" s="31" t="s">
        <v>3088</v>
      </c>
      <c r="B857" s="33">
        <v>7.4</v>
      </c>
      <c r="D857" s="30" t="s">
        <v>10991</v>
      </c>
      <c r="E857" s="29">
        <f t="shared" si="52"/>
        <v>1</v>
      </c>
      <c r="F857" s="38">
        <f t="shared" si="53"/>
        <v>5.3</v>
      </c>
      <c r="G857" s="29" t="str">
        <f t="shared" si="54"/>
        <v>Below Percentile</v>
      </c>
      <c r="H857" s="29">
        <f t="shared" si="55"/>
        <v>1489</v>
      </c>
    </row>
    <row r="858" spans="1:8" x14ac:dyDescent="0.3">
      <c r="A858" s="31" t="s">
        <v>4903</v>
      </c>
      <c r="B858" s="33">
        <v>7.6</v>
      </c>
      <c r="D858" s="30" t="s">
        <v>11012</v>
      </c>
      <c r="E858" s="29">
        <f t="shared" si="52"/>
        <v>3</v>
      </c>
      <c r="F858" s="38">
        <f t="shared" si="53"/>
        <v>5.833333333333333</v>
      </c>
      <c r="G858" s="29" t="str">
        <f t="shared" si="54"/>
        <v>Below Percentile</v>
      </c>
      <c r="H858" s="29">
        <f t="shared" si="55"/>
        <v>1282</v>
      </c>
    </row>
    <row r="859" spans="1:8" x14ac:dyDescent="0.3">
      <c r="A859" s="31" t="s">
        <v>2728</v>
      </c>
      <c r="B859" s="33">
        <v>5.9</v>
      </c>
      <c r="D859" s="30" t="s">
        <v>11032</v>
      </c>
      <c r="E859" s="29">
        <f t="shared" si="52"/>
        <v>1</v>
      </c>
      <c r="F859" s="38">
        <f t="shared" si="53"/>
        <v>8.5</v>
      </c>
      <c r="G859" s="29" t="str">
        <f t="shared" si="54"/>
        <v>Top Director</v>
      </c>
      <c r="H859" s="29">
        <f t="shared" si="55"/>
        <v>3</v>
      </c>
    </row>
    <row r="860" spans="1:8" x14ac:dyDescent="0.3">
      <c r="A860" s="31" t="s">
        <v>4914</v>
      </c>
      <c r="B860" s="33">
        <v>5.9</v>
      </c>
      <c r="D860" s="30" t="s">
        <v>11043</v>
      </c>
      <c r="E860" s="29">
        <f t="shared" si="52"/>
        <v>3</v>
      </c>
      <c r="F860" s="38">
        <f t="shared" si="53"/>
        <v>6.4333333333333336</v>
      </c>
      <c r="G860" s="29" t="str">
        <f t="shared" si="54"/>
        <v>Below Percentile</v>
      </c>
      <c r="H860" s="29">
        <f t="shared" si="55"/>
        <v>891</v>
      </c>
    </row>
    <row r="861" spans="1:8" x14ac:dyDescent="0.3">
      <c r="A861" s="31" t="s">
        <v>389</v>
      </c>
      <c r="B861" s="33">
        <v>8</v>
      </c>
      <c r="D861" s="30" t="s">
        <v>11050</v>
      </c>
      <c r="E861" s="29">
        <f t="shared" si="52"/>
        <v>2</v>
      </c>
      <c r="F861" s="38">
        <f t="shared" si="53"/>
        <v>5.25</v>
      </c>
      <c r="G861" s="29" t="str">
        <f t="shared" si="54"/>
        <v>Below Percentile</v>
      </c>
      <c r="H861" s="29">
        <f t="shared" si="55"/>
        <v>1529</v>
      </c>
    </row>
    <row r="862" spans="1:8" x14ac:dyDescent="0.3">
      <c r="A862" s="31" t="s">
        <v>2271</v>
      </c>
      <c r="B862" s="33">
        <v>7.4</v>
      </c>
      <c r="D862" s="30" t="s">
        <v>11065</v>
      </c>
      <c r="E862" s="29">
        <f t="shared" si="52"/>
        <v>3</v>
      </c>
      <c r="F862" s="38">
        <f t="shared" si="53"/>
        <v>7</v>
      </c>
      <c r="G862" s="29" t="str">
        <f t="shared" si="54"/>
        <v>Below Percentile</v>
      </c>
      <c r="H862" s="29">
        <f t="shared" si="55"/>
        <v>419</v>
      </c>
    </row>
    <row r="863" spans="1:8" x14ac:dyDescent="0.3">
      <c r="A863" s="31" t="s">
        <v>1165</v>
      </c>
      <c r="B863" s="33">
        <v>5.8</v>
      </c>
      <c r="D863" s="30" t="s">
        <v>11076</v>
      </c>
      <c r="E863" s="29">
        <f t="shared" si="52"/>
        <v>1</v>
      </c>
      <c r="F863" s="38">
        <f t="shared" si="53"/>
        <v>5</v>
      </c>
      <c r="G863" s="29" t="str">
        <f t="shared" si="54"/>
        <v>Below Percentile</v>
      </c>
      <c r="H863" s="29">
        <f t="shared" si="55"/>
        <v>1584</v>
      </c>
    </row>
    <row r="864" spans="1:8" x14ac:dyDescent="0.3">
      <c r="A864" s="31" t="s">
        <v>4931</v>
      </c>
      <c r="B864" s="33">
        <v>6.3</v>
      </c>
      <c r="D864" s="30" t="s">
        <v>11085</v>
      </c>
      <c r="E864" s="29">
        <f t="shared" si="52"/>
        <v>1</v>
      </c>
      <c r="F864" s="38">
        <f t="shared" si="53"/>
        <v>6.4</v>
      </c>
      <c r="G864" s="29" t="str">
        <f t="shared" si="54"/>
        <v>Below Percentile</v>
      </c>
      <c r="H864" s="29">
        <f t="shared" si="55"/>
        <v>896</v>
      </c>
    </row>
    <row r="865" spans="1:8" x14ac:dyDescent="0.3">
      <c r="A865" s="31" t="s">
        <v>3303</v>
      </c>
      <c r="B865" s="33">
        <v>5.7</v>
      </c>
      <c r="D865" s="30" t="s">
        <v>11094</v>
      </c>
      <c r="E865" s="29">
        <f t="shared" si="52"/>
        <v>2</v>
      </c>
      <c r="F865" s="38">
        <f t="shared" si="53"/>
        <v>7.55</v>
      </c>
      <c r="G865" s="29" t="str">
        <f t="shared" si="54"/>
        <v>Top Director</v>
      </c>
      <c r="H865" s="29">
        <f t="shared" si="55"/>
        <v>155</v>
      </c>
    </row>
    <row r="866" spans="1:8" x14ac:dyDescent="0.3">
      <c r="A866" s="31" t="s">
        <v>4939</v>
      </c>
      <c r="B866" s="33">
        <v>5.0999999999999996</v>
      </c>
      <c r="D866" s="30" t="s">
        <v>11107</v>
      </c>
      <c r="E866" s="29">
        <f t="shared" si="52"/>
        <v>1</v>
      </c>
      <c r="F866" s="38">
        <f t="shared" si="53"/>
        <v>4</v>
      </c>
      <c r="G866" s="29" t="str">
        <f t="shared" si="54"/>
        <v>Below Percentile</v>
      </c>
      <c r="H866" s="29">
        <f t="shared" si="55"/>
        <v>1691</v>
      </c>
    </row>
    <row r="867" spans="1:8" x14ac:dyDescent="0.3">
      <c r="A867" s="31" t="s">
        <v>4945</v>
      </c>
      <c r="B867" s="33">
        <v>7.6</v>
      </c>
      <c r="D867" s="30" t="s">
        <v>11121</v>
      </c>
      <c r="E867" s="29">
        <f t="shared" si="52"/>
        <v>1</v>
      </c>
      <c r="F867" s="38">
        <f t="shared" si="53"/>
        <v>5.8</v>
      </c>
      <c r="G867" s="29" t="str">
        <f t="shared" si="54"/>
        <v>Below Percentile</v>
      </c>
      <c r="H867" s="29">
        <f t="shared" si="55"/>
        <v>1286</v>
      </c>
    </row>
    <row r="868" spans="1:8" x14ac:dyDescent="0.3">
      <c r="A868" s="31" t="s">
        <v>4950</v>
      </c>
      <c r="B868" s="33">
        <v>6.4</v>
      </c>
      <c r="D868" s="30" t="s">
        <v>11127</v>
      </c>
      <c r="E868" s="29">
        <f t="shared" si="52"/>
        <v>2</v>
      </c>
      <c r="F868" s="38">
        <f t="shared" si="53"/>
        <v>5.25</v>
      </c>
      <c r="G868" s="29" t="str">
        <f t="shared" si="54"/>
        <v>Below Percentile</v>
      </c>
      <c r="H868" s="29">
        <f t="shared" si="55"/>
        <v>1529</v>
      </c>
    </row>
    <row r="869" spans="1:8" x14ac:dyDescent="0.3">
      <c r="A869" s="31" t="s">
        <v>4955</v>
      </c>
      <c r="B869" s="33">
        <v>7.4</v>
      </c>
      <c r="D869" s="30" t="s">
        <v>11131</v>
      </c>
      <c r="E869" s="29">
        <f t="shared" si="52"/>
        <v>3</v>
      </c>
      <c r="F869" s="38">
        <f t="shared" si="53"/>
        <v>5.7333333333333334</v>
      </c>
      <c r="G869" s="29" t="str">
        <f t="shared" si="54"/>
        <v>Below Percentile</v>
      </c>
      <c r="H869" s="29">
        <f t="shared" si="55"/>
        <v>1320</v>
      </c>
    </row>
    <row r="870" spans="1:8" x14ac:dyDescent="0.3">
      <c r="A870" s="31" t="s">
        <v>487</v>
      </c>
      <c r="B870" s="33">
        <v>8.1999999999999993</v>
      </c>
      <c r="D870" s="30" t="s">
        <v>11143</v>
      </c>
      <c r="E870" s="29">
        <f t="shared" si="52"/>
        <v>1</v>
      </c>
      <c r="F870" s="38">
        <f t="shared" si="53"/>
        <v>6.6</v>
      </c>
      <c r="G870" s="29" t="str">
        <f t="shared" si="54"/>
        <v>Below Percentile</v>
      </c>
      <c r="H870" s="29">
        <f t="shared" si="55"/>
        <v>735</v>
      </c>
    </row>
    <row r="871" spans="1:8" x14ac:dyDescent="0.3">
      <c r="A871" s="31" t="s">
        <v>4965</v>
      </c>
      <c r="B871" s="33">
        <v>6.5</v>
      </c>
      <c r="D871" s="30" t="s">
        <v>11164</v>
      </c>
      <c r="E871" s="29">
        <f t="shared" si="52"/>
        <v>1</v>
      </c>
      <c r="F871" s="38">
        <f t="shared" si="53"/>
        <v>6</v>
      </c>
      <c r="G871" s="29" t="str">
        <f t="shared" si="54"/>
        <v>Below Percentile</v>
      </c>
      <c r="H871" s="29">
        <f t="shared" si="55"/>
        <v>1166</v>
      </c>
    </row>
    <row r="872" spans="1:8" x14ac:dyDescent="0.3">
      <c r="A872" s="31" t="s">
        <v>4972</v>
      </c>
      <c r="B872" s="33">
        <v>5.5</v>
      </c>
      <c r="D872" s="30" t="s">
        <v>11168</v>
      </c>
      <c r="E872" s="29">
        <f t="shared" si="52"/>
        <v>1</v>
      </c>
      <c r="F872" s="38">
        <f t="shared" si="53"/>
        <v>6.1</v>
      </c>
      <c r="G872" s="29" t="str">
        <f t="shared" si="54"/>
        <v>Below Percentile</v>
      </c>
      <c r="H872" s="29">
        <f t="shared" si="55"/>
        <v>1088</v>
      </c>
    </row>
    <row r="873" spans="1:8" x14ac:dyDescent="0.3">
      <c r="A873" s="31" t="s">
        <v>3494</v>
      </c>
      <c r="B873" s="33">
        <v>6.5</v>
      </c>
      <c r="D873" s="30" t="s">
        <v>11183</v>
      </c>
      <c r="E873" s="29">
        <f t="shared" si="52"/>
        <v>1</v>
      </c>
      <c r="F873" s="38">
        <f t="shared" si="53"/>
        <v>6.3</v>
      </c>
      <c r="G873" s="29" t="str">
        <f t="shared" si="54"/>
        <v>Below Percentile</v>
      </c>
      <c r="H873" s="29">
        <f t="shared" si="55"/>
        <v>965</v>
      </c>
    </row>
    <row r="874" spans="1:8" x14ac:dyDescent="0.3">
      <c r="A874" s="31" t="s">
        <v>4982</v>
      </c>
      <c r="B874" s="33">
        <v>5.6</v>
      </c>
      <c r="D874" s="30" t="s">
        <v>11214</v>
      </c>
      <c r="E874" s="29">
        <f t="shared" si="52"/>
        <v>1</v>
      </c>
      <c r="F874" s="38">
        <f t="shared" si="53"/>
        <v>4.3</v>
      </c>
      <c r="G874" s="29" t="str">
        <f t="shared" si="54"/>
        <v>Below Percentile</v>
      </c>
      <c r="H874" s="29">
        <f t="shared" si="55"/>
        <v>1666</v>
      </c>
    </row>
    <row r="875" spans="1:8" x14ac:dyDescent="0.3">
      <c r="A875" s="31" t="s">
        <v>198</v>
      </c>
      <c r="B875" s="33">
        <v>4.5999999999999996</v>
      </c>
      <c r="D875" s="30" t="s">
        <v>11237</v>
      </c>
      <c r="E875" s="29">
        <f t="shared" si="52"/>
        <v>1</v>
      </c>
      <c r="F875" s="38">
        <f t="shared" si="53"/>
        <v>6.1</v>
      </c>
      <c r="G875" s="29" t="str">
        <f t="shared" si="54"/>
        <v>Below Percentile</v>
      </c>
      <c r="H875" s="29">
        <f t="shared" si="55"/>
        <v>1088</v>
      </c>
    </row>
    <row r="876" spans="1:8" x14ac:dyDescent="0.3">
      <c r="A876" s="31" t="s">
        <v>146</v>
      </c>
      <c r="B876" s="33">
        <v>7.9</v>
      </c>
      <c r="D876" s="30" t="s">
        <v>11263</v>
      </c>
      <c r="E876" s="29">
        <f t="shared" si="52"/>
        <v>3</v>
      </c>
      <c r="F876" s="38">
        <f t="shared" si="53"/>
        <v>3.5333333333333337</v>
      </c>
      <c r="G876" s="29" t="str">
        <f t="shared" si="54"/>
        <v>Below Percentile</v>
      </c>
      <c r="H876" s="29">
        <f t="shared" si="55"/>
        <v>1717</v>
      </c>
    </row>
    <row r="877" spans="1:8" x14ac:dyDescent="0.3">
      <c r="A877" s="31" t="s">
        <v>5001</v>
      </c>
      <c r="B877" s="33">
        <v>7.1</v>
      </c>
      <c r="D877" s="30" t="s">
        <v>11295</v>
      </c>
      <c r="E877" s="29">
        <f t="shared" si="52"/>
        <v>1</v>
      </c>
      <c r="F877" s="38">
        <f t="shared" si="53"/>
        <v>2.8</v>
      </c>
      <c r="G877" s="29" t="str">
        <f t="shared" si="54"/>
        <v>Below Percentile</v>
      </c>
      <c r="H877" s="29">
        <f t="shared" si="55"/>
        <v>1742</v>
      </c>
    </row>
    <row r="878" spans="1:8" x14ac:dyDescent="0.3">
      <c r="A878" s="31" t="s">
        <v>528</v>
      </c>
      <c r="B878" s="33">
        <v>6.9</v>
      </c>
      <c r="D878" s="30" t="s">
        <v>11299</v>
      </c>
      <c r="E878" s="29">
        <f t="shared" si="52"/>
        <v>1</v>
      </c>
      <c r="F878" s="38">
        <f t="shared" si="53"/>
        <v>5</v>
      </c>
      <c r="G878" s="29" t="str">
        <f t="shared" si="54"/>
        <v>Below Percentile</v>
      </c>
      <c r="H878" s="29">
        <f t="shared" si="55"/>
        <v>1584</v>
      </c>
    </row>
    <row r="879" spans="1:8" x14ac:dyDescent="0.3">
      <c r="A879" s="31" t="s">
        <v>3347</v>
      </c>
      <c r="B879" s="33">
        <v>7.3</v>
      </c>
      <c r="D879" s="30" t="s">
        <v>11318</v>
      </c>
      <c r="E879" s="29">
        <f t="shared" si="52"/>
        <v>2</v>
      </c>
      <c r="F879" s="38">
        <f t="shared" si="53"/>
        <v>5.35</v>
      </c>
      <c r="G879" s="29" t="str">
        <f t="shared" si="54"/>
        <v>Below Percentile</v>
      </c>
      <c r="H879" s="29">
        <f t="shared" si="55"/>
        <v>1482</v>
      </c>
    </row>
    <row r="880" spans="1:8" x14ac:dyDescent="0.3">
      <c r="A880" s="31" t="s">
        <v>2513</v>
      </c>
      <c r="B880" s="33">
        <v>7</v>
      </c>
      <c r="D880" s="30" t="s">
        <v>11327</v>
      </c>
      <c r="E880" s="29">
        <f t="shared" si="52"/>
        <v>5</v>
      </c>
      <c r="F880" s="38">
        <f t="shared" si="53"/>
        <v>7.3599999999999994</v>
      </c>
      <c r="G880" s="29" t="str">
        <f t="shared" si="54"/>
        <v>Below Percentile</v>
      </c>
      <c r="H880" s="29">
        <f t="shared" si="55"/>
        <v>222</v>
      </c>
    </row>
    <row r="881" spans="1:8" x14ac:dyDescent="0.3">
      <c r="A881" s="31" t="s">
        <v>1413</v>
      </c>
      <c r="B881" s="33">
        <v>7.7</v>
      </c>
      <c r="D881" s="30" t="s">
        <v>11333</v>
      </c>
      <c r="E881" s="29">
        <f t="shared" si="52"/>
        <v>2</v>
      </c>
      <c r="F881" s="38">
        <f t="shared" si="53"/>
        <v>7.4</v>
      </c>
      <c r="G881" s="29" t="str">
        <f t="shared" si="54"/>
        <v>Below Percentile</v>
      </c>
      <c r="H881" s="29">
        <f t="shared" si="55"/>
        <v>201</v>
      </c>
    </row>
    <row r="882" spans="1:8" x14ac:dyDescent="0.3">
      <c r="A882" s="31" t="s">
        <v>514</v>
      </c>
      <c r="B882" s="33">
        <v>6.7</v>
      </c>
      <c r="D882" s="30" t="s">
        <v>11357</v>
      </c>
      <c r="E882" s="29">
        <f t="shared" si="52"/>
        <v>1</v>
      </c>
      <c r="F882" s="38">
        <f t="shared" si="53"/>
        <v>6.1</v>
      </c>
      <c r="G882" s="29" t="str">
        <f t="shared" si="54"/>
        <v>Below Percentile</v>
      </c>
      <c r="H882" s="29">
        <f t="shared" si="55"/>
        <v>1088</v>
      </c>
    </row>
    <row r="883" spans="1:8" x14ac:dyDescent="0.3">
      <c r="A883" s="31" t="s">
        <v>1751</v>
      </c>
      <c r="B883" s="33">
        <v>6.3</v>
      </c>
      <c r="D883" s="30" t="s">
        <v>11361</v>
      </c>
      <c r="E883" s="29">
        <f t="shared" si="52"/>
        <v>3</v>
      </c>
      <c r="F883" s="38">
        <f t="shared" si="53"/>
        <v>7</v>
      </c>
      <c r="G883" s="29" t="str">
        <f t="shared" si="54"/>
        <v>Below Percentile</v>
      </c>
      <c r="H883" s="29">
        <f t="shared" si="55"/>
        <v>419</v>
      </c>
    </row>
    <row r="884" spans="1:8" x14ac:dyDescent="0.3">
      <c r="A884" s="31" t="s">
        <v>2785</v>
      </c>
      <c r="B884" s="33">
        <v>5.8</v>
      </c>
      <c r="D884" s="30" t="s">
        <v>11368</v>
      </c>
      <c r="E884" s="29">
        <f t="shared" si="52"/>
        <v>1</v>
      </c>
      <c r="F884" s="38">
        <f t="shared" si="53"/>
        <v>7</v>
      </c>
      <c r="G884" s="29" t="str">
        <f t="shared" si="54"/>
        <v>Below Percentile</v>
      </c>
      <c r="H884" s="29">
        <f t="shared" si="55"/>
        <v>419</v>
      </c>
    </row>
    <row r="885" spans="1:8" x14ac:dyDescent="0.3">
      <c r="A885" s="31" t="s">
        <v>351</v>
      </c>
      <c r="B885" s="33">
        <v>7.1</v>
      </c>
      <c r="D885" s="30" t="s">
        <v>11375</v>
      </c>
      <c r="E885" s="29">
        <f t="shared" si="52"/>
        <v>2</v>
      </c>
      <c r="F885" s="38">
        <f t="shared" si="53"/>
        <v>7.2</v>
      </c>
      <c r="G885" s="29" t="str">
        <f t="shared" si="54"/>
        <v>Below Percentile</v>
      </c>
      <c r="H885" s="29">
        <f t="shared" si="55"/>
        <v>279</v>
      </c>
    </row>
    <row r="886" spans="1:8" x14ac:dyDescent="0.3">
      <c r="A886" s="31" t="s">
        <v>1526</v>
      </c>
      <c r="B886" s="33">
        <v>7.3</v>
      </c>
      <c r="D886" s="30" t="s">
        <v>11380</v>
      </c>
      <c r="E886" s="29">
        <f t="shared" si="52"/>
        <v>1</v>
      </c>
      <c r="F886" s="38">
        <f t="shared" si="53"/>
        <v>4.9000000000000004</v>
      </c>
      <c r="G886" s="29" t="str">
        <f t="shared" si="54"/>
        <v>Below Percentile</v>
      </c>
      <c r="H886" s="29">
        <f t="shared" si="55"/>
        <v>1600</v>
      </c>
    </row>
    <row r="887" spans="1:8" x14ac:dyDescent="0.3">
      <c r="A887" s="31" t="s">
        <v>4239</v>
      </c>
      <c r="B887" s="33">
        <v>6.4</v>
      </c>
      <c r="D887" s="30" t="s">
        <v>11389</v>
      </c>
      <c r="E887" s="29">
        <f t="shared" si="52"/>
        <v>1</v>
      </c>
      <c r="F887" s="38">
        <f t="shared" si="53"/>
        <v>7.5</v>
      </c>
      <c r="G887" s="29" t="str">
        <f t="shared" si="54"/>
        <v>Top Director</v>
      </c>
      <c r="H887" s="29">
        <f t="shared" si="55"/>
        <v>163</v>
      </c>
    </row>
    <row r="888" spans="1:8" x14ac:dyDescent="0.3">
      <c r="A888" s="31" t="s">
        <v>2099</v>
      </c>
      <c r="B888" s="33">
        <v>7.1</v>
      </c>
      <c r="D888" s="30" t="s">
        <v>7721</v>
      </c>
      <c r="E888" s="29">
        <f t="shared" si="52"/>
        <v>1</v>
      </c>
      <c r="F888" s="38">
        <f t="shared" si="53"/>
        <v>6.9</v>
      </c>
      <c r="G888" s="29" t="str">
        <f t="shared" si="54"/>
        <v>Below Percentile</v>
      </c>
      <c r="H888" s="29">
        <f t="shared" si="55"/>
        <v>514</v>
      </c>
    </row>
    <row r="889" spans="1:8" x14ac:dyDescent="0.3">
      <c r="A889" s="31" t="s">
        <v>5050</v>
      </c>
      <c r="B889" s="33">
        <v>7.6</v>
      </c>
      <c r="D889" s="30" t="s">
        <v>11400</v>
      </c>
      <c r="E889" s="29">
        <f t="shared" si="52"/>
        <v>1</v>
      </c>
      <c r="F889" s="38">
        <f t="shared" si="53"/>
        <v>4.5</v>
      </c>
      <c r="G889" s="29" t="str">
        <f t="shared" si="54"/>
        <v>Below Percentile</v>
      </c>
      <c r="H889" s="29">
        <f t="shared" si="55"/>
        <v>1650</v>
      </c>
    </row>
    <row r="890" spans="1:8" x14ac:dyDescent="0.3">
      <c r="A890" s="31" t="s">
        <v>1165</v>
      </c>
      <c r="B890" s="33">
        <v>6.8</v>
      </c>
      <c r="D890" s="30" t="s">
        <v>11410</v>
      </c>
      <c r="E890" s="29">
        <f t="shared" si="52"/>
        <v>1</v>
      </c>
      <c r="F890" s="38">
        <f t="shared" si="53"/>
        <v>7</v>
      </c>
      <c r="G890" s="29" t="str">
        <f t="shared" si="54"/>
        <v>Below Percentile</v>
      </c>
      <c r="H890" s="29">
        <f t="shared" si="55"/>
        <v>419</v>
      </c>
    </row>
    <row r="891" spans="1:8" x14ac:dyDescent="0.3">
      <c r="A891" s="31" t="s">
        <v>5059</v>
      </c>
      <c r="B891" s="33">
        <v>6.6</v>
      </c>
      <c r="D891" s="30" t="s">
        <v>11431</v>
      </c>
      <c r="E891" s="29">
        <f t="shared" si="52"/>
        <v>1</v>
      </c>
      <c r="F891" s="38">
        <f t="shared" si="53"/>
        <v>6.7</v>
      </c>
      <c r="G891" s="29" t="str">
        <f t="shared" si="54"/>
        <v>Below Percentile</v>
      </c>
      <c r="H891" s="29">
        <f t="shared" si="55"/>
        <v>662</v>
      </c>
    </row>
    <row r="892" spans="1:8" x14ac:dyDescent="0.3">
      <c r="A892" s="31" t="s">
        <v>1252</v>
      </c>
      <c r="B892" s="33">
        <v>6.7</v>
      </c>
      <c r="D892" s="30" t="s">
        <v>11441</v>
      </c>
      <c r="E892" s="29">
        <f t="shared" si="52"/>
        <v>2</v>
      </c>
      <c r="F892" s="38">
        <f t="shared" si="53"/>
        <v>7.5</v>
      </c>
      <c r="G892" s="29" t="str">
        <f t="shared" si="54"/>
        <v>Top Director</v>
      </c>
      <c r="H892" s="29">
        <f t="shared" si="55"/>
        <v>163</v>
      </c>
    </row>
    <row r="893" spans="1:8" x14ac:dyDescent="0.3">
      <c r="A893" s="31" t="s">
        <v>4516</v>
      </c>
      <c r="B893" s="33">
        <v>6.1</v>
      </c>
      <c r="D893" s="30" t="s">
        <v>11447</v>
      </c>
      <c r="E893" s="29">
        <f t="shared" si="52"/>
        <v>1</v>
      </c>
      <c r="F893" s="38">
        <f t="shared" si="53"/>
        <v>6.2</v>
      </c>
      <c r="G893" s="29" t="str">
        <f t="shared" si="54"/>
        <v>Below Percentile</v>
      </c>
      <c r="H893" s="29">
        <f t="shared" si="55"/>
        <v>1025</v>
      </c>
    </row>
    <row r="894" spans="1:8" x14ac:dyDescent="0.3">
      <c r="A894" s="31" t="s">
        <v>157</v>
      </c>
      <c r="B894" s="33">
        <v>6</v>
      </c>
      <c r="D894" s="30" t="s">
        <v>11478</v>
      </c>
      <c r="E894" s="29">
        <f t="shared" si="52"/>
        <v>1</v>
      </c>
      <c r="F894" s="38">
        <f t="shared" si="53"/>
        <v>5.5</v>
      </c>
      <c r="G894" s="29" t="str">
        <f t="shared" si="54"/>
        <v>Below Percentile</v>
      </c>
      <c r="H894" s="29">
        <f t="shared" si="55"/>
        <v>1416</v>
      </c>
    </row>
    <row r="895" spans="1:8" x14ac:dyDescent="0.3">
      <c r="A895" s="31" t="s">
        <v>5076</v>
      </c>
      <c r="B895" s="33">
        <v>7.6</v>
      </c>
      <c r="D895" s="30" t="s">
        <v>11562</v>
      </c>
      <c r="E895" s="29">
        <f t="shared" si="52"/>
        <v>2</v>
      </c>
      <c r="F895" s="38">
        <f t="shared" si="53"/>
        <v>5.7</v>
      </c>
      <c r="G895" s="29" t="str">
        <f t="shared" si="54"/>
        <v>Below Percentile</v>
      </c>
      <c r="H895" s="29">
        <f t="shared" si="55"/>
        <v>1323</v>
      </c>
    </row>
    <row r="896" spans="1:8" x14ac:dyDescent="0.3">
      <c r="A896" s="31" t="s">
        <v>5081</v>
      </c>
      <c r="B896" s="33">
        <v>7.1</v>
      </c>
      <c r="D896" s="30" t="s">
        <v>11620</v>
      </c>
      <c r="E896" s="29">
        <f t="shared" si="52"/>
        <v>1</v>
      </c>
      <c r="F896" s="38">
        <f t="shared" si="53"/>
        <v>3.6</v>
      </c>
      <c r="G896" s="29" t="str">
        <f t="shared" si="54"/>
        <v>Below Percentile</v>
      </c>
      <c r="H896" s="29">
        <f t="shared" si="55"/>
        <v>1711</v>
      </c>
    </row>
    <row r="897" spans="1:8" x14ac:dyDescent="0.3">
      <c r="A897" s="31" t="s">
        <v>5087</v>
      </c>
      <c r="B897" s="33">
        <v>5</v>
      </c>
      <c r="D897" s="30" t="s">
        <v>11642</v>
      </c>
      <c r="E897" s="29">
        <f t="shared" si="52"/>
        <v>1</v>
      </c>
      <c r="F897" s="38">
        <f t="shared" si="53"/>
        <v>7.6</v>
      </c>
      <c r="G897" s="29" t="str">
        <f t="shared" si="54"/>
        <v>Top Director</v>
      </c>
      <c r="H897" s="29">
        <f t="shared" si="55"/>
        <v>122</v>
      </c>
    </row>
    <row r="898" spans="1:8" x14ac:dyDescent="0.3">
      <c r="A898" s="31" t="s">
        <v>1039</v>
      </c>
      <c r="B898" s="33">
        <v>6.2</v>
      </c>
      <c r="D898" s="30" t="s">
        <v>11653</v>
      </c>
      <c r="E898" s="29">
        <f t="shared" ref="E898:E961" si="56">COUNTIF(A$2:A$3786,"*"&amp;D898&amp;"*")</f>
        <v>2</v>
      </c>
      <c r="F898" s="38">
        <f t="shared" ref="F898:F961" si="57">AVERAGEIF(A$2:A$3786,D898,B$2:B$3786)</f>
        <v>6.65</v>
      </c>
      <c r="G898" s="29" t="str">
        <f t="shared" si="54"/>
        <v>Below Percentile</v>
      </c>
      <c r="H898" s="29">
        <f t="shared" si="55"/>
        <v>718</v>
      </c>
    </row>
    <row r="899" spans="1:8" x14ac:dyDescent="0.3">
      <c r="A899" s="31" t="s">
        <v>4673</v>
      </c>
      <c r="B899" s="33">
        <v>5.6</v>
      </c>
      <c r="D899" s="30" t="s">
        <v>11664</v>
      </c>
      <c r="E899" s="29">
        <f t="shared" si="56"/>
        <v>1</v>
      </c>
      <c r="F899" s="38">
        <f t="shared" si="57"/>
        <v>6.3</v>
      </c>
      <c r="G899" s="29" t="str">
        <f t="shared" ref="G899:G962" si="58">IF(F899&gt;=7.5,"Top Director","Below Percentile")</f>
        <v>Below Percentile</v>
      </c>
      <c r="H899" s="29">
        <f t="shared" ref="H899:H962" si="59">RANK(F899,F$2:F$1752,0)</f>
        <v>965</v>
      </c>
    </row>
    <row r="900" spans="1:8" x14ac:dyDescent="0.3">
      <c r="A900" s="31" t="s">
        <v>3739</v>
      </c>
      <c r="B900" s="33">
        <v>7.4</v>
      </c>
      <c r="D900" s="30" t="s">
        <v>11673</v>
      </c>
      <c r="E900" s="29">
        <f t="shared" si="56"/>
        <v>1</v>
      </c>
      <c r="F900" s="38">
        <f t="shared" si="57"/>
        <v>5.7</v>
      </c>
      <c r="G900" s="29" t="str">
        <f t="shared" si="58"/>
        <v>Below Percentile</v>
      </c>
      <c r="H900" s="29">
        <f t="shared" si="59"/>
        <v>1323</v>
      </c>
    </row>
    <row r="901" spans="1:8" x14ac:dyDescent="0.3">
      <c r="A901" s="31" t="s">
        <v>5111</v>
      </c>
      <c r="B901" s="33">
        <v>5</v>
      </c>
      <c r="D901" s="30" t="s">
        <v>11681</v>
      </c>
      <c r="E901" s="29">
        <f t="shared" si="56"/>
        <v>3</v>
      </c>
      <c r="F901" s="38">
        <f t="shared" si="57"/>
        <v>6.8</v>
      </c>
      <c r="G901" s="29" t="str">
        <f t="shared" si="58"/>
        <v>Below Percentile</v>
      </c>
      <c r="H901" s="29">
        <f t="shared" si="59"/>
        <v>591</v>
      </c>
    </row>
    <row r="902" spans="1:8" x14ac:dyDescent="0.3">
      <c r="A902" s="31" t="s">
        <v>5117</v>
      </c>
      <c r="B902" s="33">
        <v>5.2</v>
      </c>
      <c r="D902" s="30" t="s">
        <v>11691</v>
      </c>
      <c r="E902" s="29">
        <f t="shared" si="56"/>
        <v>1</v>
      </c>
      <c r="F902" s="38">
        <f t="shared" si="57"/>
        <v>6</v>
      </c>
      <c r="G902" s="29" t="str">
        <f t="shared" si="58"/>
        <v>Below Percentile</v>
      </c>
      <c r="H902" s="29">
        <f t="shared" si="59"/>
        <v>1166</v>
      </c>
    </row>
    <row r="903" spans="1:8" x14ac:dyDescent="0.3">
      <c r="A903" s="31" t="s">
        <v>5121</v>
      </c>
      <c r="B903" s="33">
        <v>7.6</v>
      </c>
      <c r="D903" s="30" t="s">
        <v>2495</v>
      </c>
      <c r="E903" s="29">
        <f t="shared" si="56"/>
        <v>3</v>
      </c>
      <c r="F903" s="38">
        <f t="shared" si="57"/>
        <v>5.6333333333333329</v>
      </c>
      <c r="G903" s="29" t="str">
        <f t="shared" si="58"/>
        <v>Below Percentile</v>
      </c>
      <c r="H903" s="29">
        <f t="shared" si="59"/>
        <v>1362</v>
      </c>
    </row>
    <row r="904" spans="1:8" x14ac:dyDescent="0.3">
      <c r="A904" s="31" t="s">
        <v>710</v>
      </c>
      <c r="B904" s="33">
        <v>6.6</v>
      </c>
      <c r="D904" s="30" t="s">
        <v>11711</v>
      </c>
      <c r="E904" s="29">
        <f t="shared" si="56"/>
        <v>1</v>
      </c>
      <c r="F904" s="38">
        <f t="shared" si="57"/>
        <v>6.4</v>
      </c>
      <c r="G904" s="29" t="str">
        <f t="shared" si="58"/>
        <v>Below Percentile</v>
      </c>
      <c r="H904" s="29">
        <f t="shared" si="59"/>
        <v>896</v>
      </c>
    </row>
    <row r="905" spans="1:8" x14ac:dyDescent="0.3">
      <c r="A905" s="31" t="s">
        <v>5128</v>
      </c>
      <c r="B905" s="33">
        <v>7</v>
      </c>
      <c r="D905" s="30" t="s">
        <v>11748</v>
      </c>
      <c r="E905" s="29">
        <f t="shared" si="56"/>
        <v>1</v>
      </c>
      <c r="F905" s="38">
        <f t="shared" si="57"/>
        <v>3.1</v>
      </c>
      <c r="G905" s="29" t="str">
        <f t="shared" si="58"/>
        <v>Below Percentile</v>
      </c>
      <c r="H905" s="29">
        <f t="shared" si="59"/>
        <v>1735</v>
      </c>
    </row>
    <row r="906" spans="1:8" x14ac:dyDescent="0.3">
      <c r="A906" s="31" t="s">
        <v>5133</v>
      </c>
      <c r="B906" s="33">
        <v>5.7</v>
      </c>
      <c r="D906" s="30" t="s">
        <v>11761</v>
      </c>
      <c r="E906" s="29">
        <f t="shared" si="56"/>
        <v>2</v>
      </c>
      <c r="F906" s="38">
        <f t="shared" si="57"/>
        <v>7.25</v>
      </c>
      <c r="G906" s="29" t="str">
        <f t="shared" si="58"/>
        <v>Below Percentile</v>
      </c>
      <c r="H906" s="29">
        <f t="shared" si="59"/>
        <v>269</v>
      </c>
    </row>
    <row r="907" spans="1:8" x14ac:dyDescent="0.3">
      <c r="A907" s="31" t="s">
        <v>5139</v>
      </c>
      <c r="B907" s="33">
        <v>8.1999999999999993</v>
      </c>
      <c r="D907" s="30" t="s">
        <v>10918</v>
      </c>
      <c r="E907" s="29">
        <f t="shared" si="56"/>
        <v>1</v>
      </c>
      <c r="F907" s="38">
        <f t="shared" si="57"/>
        <v>3.9</v>
      </c>
      <c r="G907" s="29" t="str">
        <f t="shared" si="58"/>
        <v>Below Percentile</v>
      </c>
      <c r="H907" s="29">
        <f t="shared" si="59"/>
        <v>1697</v>
      </c>
    </row>
    <row r="908" spans="1:8" x14ac:dyDescent="0.3">
      <c r="A908" s="31" t="s">
        <v>4950</v>
      </c>
      <c r="B908" s="33">
        <v>6.2</v>
      </c>
      <c r="D908" s="30" t="s">
        <v>11792</v>
      </c>
      <c r="E908" s="29">
        <f t="shared" si="56"/>
        <v>1</v>
      </c>
      <c r="F908" s="38">
        <f t="shared" si="57"/>
        <v>6.7</v>
      </c>
      <c r="G908" s="29" t="str">
        <f t="shared" si="58"/>
        <v>Below Percentile</v>
      </c>
      <c r="H908" s="29">
        <f t="shared" si="59"/>
        <v>662</v>
      </c>
    </row>
    <row r="909" spans="1:8" x14ac:dyDescent="0.3">
      <c r="A909" s="31" t="s">
        <v>5154</v>
      </c>
      <c r="B909" s="33">
        <v>6.6</v>
      </c>
      <c r="D909" s="30" t="s">
        <v>9593</v>
      </c>
      <c r="E909" s="29">
        <f t="shared" si="56"/>
        <v>3</v>
      </c>
      <c r="F909" s="38">
        <f t="shared" si="57"/>
        <v>5</v>
      </c>
      <c r="G909" s="29" t="str">
        <f t="shared" si="58"/>
        <v>Below Percentile</v>
      </c>
      <c r="H909" s="29">
        <f t="shared" si="59"/>
        <v>1584</v>
      </c>
    </row>
    <row r="910" spans="1:8" x14ac:dyDescent="0.3">
      <c r="A910" s="31" t="s">
        <v>5158</v>
      </c>
      <c r="B910" s="33">
        <v>4.7</v>
      </c>
      <c r="D910" s="30" t="s">
        <v>11825</v>
      </c>
      <c r="E910" s="29">
        <f t="shared" si="56"/>
        <v>1</v>
      </c>
      <c r="F910" s="38">
        <f t="shared" si="57"/>
        <v>5.3</v>
      </c>
      <c r="G910" s="29" t="str">
        <f t="shared" si="58"/>
        <v>Below Percentile</v>
      </c>
      <c r="H910" s="29">
        <f t="shared" si="59"/>
        <v>1489</v>
      </c>
    </row>
    <row r="911" spans="1:8" x14ac:dyDescent="0.3">
      <c r="A911" s="31" t="s">
        <v>5164</v>
      </c>
      <c r="B911" s="33">
        <v>6.3</v>
      </c>
      <c r="D911" s="30" t="s">
        <v>11835</v>
      </c>
      <c r="E911" s="29">
        <f t="shared" si="56"/>
        <v>2</v>
      </c>
      <c r="F911" s="38">
        <f t="shared" si="57"/>
        <v>6.5</v>
      </c>
      <c r="G911" s="29" t="str">
        <f t="shared" si="58"/>
        <v>Below Percentile</v>
      </c>
      <c r="H911" s="29">
        <f t="shared" si="59"/>
        <v>809</v>
      </c>
    </row>
    <row r="912" spans="1:8" x14ac:dyDescent="0.3">
      <c r="A912" s="31" t="s">
        <v>5170</v>
      </c>
      <c r="B912" s="33">
        <v>6.1</v>
      </c>
      <c r="D912" s="30" t="s">
        <v>11846</v>
      </c>
      <c r="E912" s="29">
        <f t="shared" si="56"/>
        <v>1</v>
      </c>
      <c r="F912" s="38">
        <f t="shared" si="57"/>
        <v>5.8</v>
      </c>
      <c r="G912" s="29" t="str">
        <f t="shared" si="58"/>
        <v>Below Percentile</v>
      </c>
      <c r="H912" s="29">
        <f t="shared" si="59"/>
        <v>1286</v>
      </c>
    </row>
    <row r="913" spans="1:8" x14ac:dyDescent="0.3">
      <c r="A913" s="31" t="s">
        <v>5175</v>
      </c>
      <c r="B913" s="33">
        <v>6.7</v>
      </c>
      <c r="D913" s="30" t="s">
        <v>11860</v>
      </c>
      <c r="E913" s="29">
        <f t="shared" si="56"/>
        <v>1</v>
      </c>
      <c r="F913" s="38">
        <f t="shared" si="57"/>
        <v>5.6</v>
      </c>
      <c r="G913" s="29" t="str">
        <f t="shared" si="58"/>
        <v>Below Percentile</v>
      </c>
      <c r="H913" s="29">
        <f t="shared" si="59"/>
        <v>1368</v>
      </c>
    </row>
    <row r="914" spans="1:8" x14ac:dyDescent="0.3">
      <c r="A914" s="31" t="s">
        <v>2641</v>
      </c>
      <c r="B914" s="33">
        <v>6.1</v>
      </c>
      <c r="D914" s="30" t="s">
        <v>11871</v>
      </c>
      <c r="E914" s="29">
        <f t="shared" si="56"/>
        <v>2</v>
      </c>
      <c r="F914" s="38">
        <f t="shared" si="57"/>
        <v>5.2</v>
      </c>
      <c r="G914" s="29" t="str">
        <f t="shared" si="58"/>
        <v>Below Percentile</v>
      </c>
      <c r="H914" s="29">
        <f t="shared" si="59"/>
        <v>1535</v>
      </c>
    </row>
    <row r="915" spans="1:8" x14ac:dyDescent="0.3">
      <c r="A915" s="31" t="s">
        <v>5188</v>
      </c>
      <c r="B915" s="33">
        <v>7</v>
      </c>
      <c r="D915" s="30" t="s">
        <v>11881</v>
      </c>
      <c r="E915" s="29">
        <f t="shared" si="56"/>
        <v>3</v>
      </c>
      <c r="F915" s="38">
        <f t="shared" si="57"/>
        <v>6.5333333333333341</v>
      </c>
      <c r="G915" s="29" t="str">
        <f t="shared" si="58"/>
        <v>Below Percentile</v>
      </c>
      <c r="H915" s="29">
        <f t="shared" si="59"/>
        <v>803</v>
      </c>
    </row>
    <row r="916" spans="1:8" x14ac:dyDescent="0.3">
      <c r="A916" s="31" t="s">
        <v>278</v>
      </c>
      <c r="B916" s="33">
        <v>7.4</v>
      </c>
      <c r="D916" s="30" t="s">
        <v>11891</v>
      </c>
      <c r="E916" s="29">
        <f t="shared" si="56"/>
        <v>2</v>
      </c>
      <c r="F916" s="38">
        <f t="shared" si="57"/>
        <v>5.45</v>
      </c>
      <c r="G916" s="29" t="str">
        <f t="shared" si="58"/>
        <v>Below Percentile</v>
      </c>
      <c r="H916" s="29">
        <f t="shared" si="59"/>
        <v>1444</v>
      </c>
    </row>
    <row r="917" spans="1:8" x14ac:dyDescent="0.3">
      <c r="A917" s="31" t="s">
        <v>5199</v>
      </c>
      <c r="B917" s="33">
        <v>7.3</v>
      </c>
      <c r="D917" s="30" t="s">
        <v>11910</v>
      </c>
      <c r="E917" s="29">
        <f t="shared" si="56"/>
        <v>1</v>
      </c>
      <c r="F917" s="38">
        <f t="shared" si="57"/>
        <v>5</v>
      </c>
      <c r="G917" s="29" t="str">
        <f t="shared" si="58"/>
        <v>Below Percentile</v>
      </c>
      <c r="H917" s="29">
        <f t="shared" si="59"/>
        <v>1584</v>
      </c>
    </row>
    <row r="918" spans="1:8" x14ac:dyDescent="0.3">
      <c r="A918" s="31" t="s">
        <v>5204</v>
      </c>
      <c r="B918" s="33">
        <v>5.8</v>
      </c>
      <c r="D918" s="30" t="s">
        <v>11916</v>
      </c>
      <c r="E918" s="29">
        <f t="shared" si="56"/>
        <v>1</v>
      </c>
      <c r="F918" s="38">
        <f t="shared" si="57"/>
        <v>6.1</v>
      </c>
      <c r="G918" s="29" t="str">
        <f t="shared" si="58"/>
        <v>Below Percentile</v>
      </c>
      <c r="H918" s="29">
        <f t="shared" si="59"/>
        <v>1088</v>
      </c>
    </row>
    <row r="919" spans="1:8" x14ac:dyDescent="0.3">
      <c r="A919" s="31" t="s">
        <v>3694</v>
      </c>
      <c r="B919" s="33">
        <v>6.7</v>
      </c>
      <c r="D919" s="30" t="s">
        <v>11926</v>
      </c>
      <c r="E919" s="29">
        <f t="shared" si="56"/>
        <v>2</v>
      </c>
      <c r="F919" s="38">
        <f t="shared" si="57"/>
        <v>4.7</v>
      </c>
      <c r="G919" s="29" t="str">
        <f t="shared" si="58"/>
        <v>Below Percentile</v>
      </c>
      <c r="H919" s="29">
        <f t="shared" si="59"/>
        <v>1625</v>
      </c>
    </row>
    <row r="920" spans="1:8" x14ac:dyDescent="0.3">
      <c r="A920" s="31" t="s">
        <v>187</v>
      </c>
      <c r="B920" s="33">
        <v>5.8</v>
      </c>
      <c r="D920" s="30" t="s">
        <v>11940</v>
      </c>
      <c r="E920" s="29">
        <f t="shared" si="56"/>
        <v>1</v>
      </c>
      <c r="F920" s="38">
        <f t="shared" si="57"/>
        <v>5.5</v>
      </c>
      <c r="G920" s="29" t="str">
        <f t="shared" si="58"/>
        <v>Below Percentile</v>
      </c>
      <c r="H920" s="29">
        <f t="shared" si="59"/>
        <v>1416</v>
      </c>
    </row>
    <row r="921" spans="1:8" x14ac:dyDescent="0.3">
      <c r="A921" s="31" t="s">
        <v>685</v>
      </c>
      <c r="B921" s="33">
        <v>7.8</v>
      </c>
      <c r="D921" s="30" t="s">
        <v>11946</v>
      </c>
      <c r="E921" s="29">
        <f t="shared" si="56"/>
        <v>1</v>
      </c>
      <c r="F921" s="38">
        <f t="shared" si="57"/>
        <v>7.1</v>
      </c>
      <c r="G921" s="29" t="str">
        <f t="shared" si="58"/>
        <v>Below Percentile</v>
      </c>
      <c r="H921" s="29">
        <f t="shared" si="59"/>
        <v>357</v>
      </c>
    </row>
    <row r="922" spans="1:8" x14ac:dyDescent="0.3">
      <c r="A922" s="31" t="s">
        <v>5219</v>
      </c>
      <c r="B922" s="33">
        <v>6.6</v>
      </c>
      <c r="D922" s="30" t="s">
        <v>11958</v>
      </c>
      <c r="E922" s="29">
        <f t="shared" si="56"/>
        <v>1</v>
      </c>
      <c r="F922" s="38">
        <f t="shared" si="57"/>
        <v>6.7</v>
      </c>
      <c r="G922" s="29" t="str">
        <f t="shared" si="58"/>
        <v>Below Percentile</v>
      </c>
      <c r="H922" s="29">
        <f t="shared" si="59"/>
        <v>662</v>
      </c>
    </row>
    <row r="923" spans="1:8" x14ac:dyDescent="0.3">
      <c r="A923" s="31" t="s">
        <v>5225</v>
      </c>
      <c r="B923" s="33">
        <v>6.5</v>
      </c>
      <c r="D923" s="30" t="s">
        <v>11984</v>
      </c>
      <c r="E923" s="29">
        <f t="shared" si="56"/>
        <v>1</v>
      </c>
      <c r="F923" s="38">
        <f t="shared" si="57"/>
        <v>3.5</v>
      </c>
      <c r="G923" s="29" t="str">
        <f t="shared" si="58"/>
        <v>Below Percentile</v>
      </c>
      <c r="H923" s="29">
        <f t="shared" si="59"/>
        <v>1718</v>
      </c>
    </row>
    <row r="924" spans="1:8" x14ac:dyDescent="0.3">
      <c r="A924" s="31" t="s">
        <v>5230</v>
      </c>
      <c r="B924" s="33">
        <v>6.7</v>
      </c>
      <c r="D924" s="30" t="s">
        <v>11999</v>
      </c>
      <c r="E924" s="29">
        <f t="shared" si="56"/>
        <v>3</v>
      </c>
      <c r="F924" s="38">
        <f t="shared" si="57"/>
        <v>7.166666666666667</v>
      </c>
      <c r="G924" s="29" t="str">
        <f t="shared" si="58"/>
        <v>Below Percentile</v>
      </c>
      <c r="H924" s="29">
        <f t="shared" si="59"/>
        <v>332</v>
      </c>
    </row>
    <row r="925" spans="1:8" x14ac:dyDescent="0.3">
      <c r="A925" s="31" t="s">
        <v>3088</v>
      </c>
      <c r="B925" s="33">
        <v>7.3</v>
      </c>
      <c r="D925" s="30" t="s">
        <v>12008</v>
      </c>
      <c r="E925" s="29">
        <f t="shared" si="56"/>
        <v>1</v>
      </c>
      <c r="F925" s="38">
        <f t="shared" si="57"/>
        <v>7.1</v>
      </c>
      <c r="G925" s="29" t="str">
        <f t="shared" si="58"/>
        <v>Below Percentile</v>
      </c>
      <c r="H925" s="29">
        <f t="shared" si="59"/>
        <v>357</v>
      </c>
    </row>
    <row r="926" spans="1:8" x14ac:dyDescent="0.3">
      <c r="A926" s="31" t="s">
        <v>5239</v>
      </c>
      <c r="B926" s="33">
        <v>5.8</v>
      </c>
      <c r="D926" s="30" t="s">
        <v>12018</v>
      </c>
      <c r="E926" s="29">
        <f t="shared" si="56"/>
        <v>3</v>
      </c>
      <c r="F926" s="38">
        <f t="shared" si="57"/>
        <v>7.4000000000000012</v>
      </c>
      <c r="G926" s="29" t="str">
        <f t="shared" si="58"/>
        <v>Below Percentile</v>
      </c>
      <c r="H926" s="29">
        <f t="shared" si="59"/>
        <v>200</v>
      </c>
    </row>
    <row r="927" spans="1:8" x14ac:dyDescent="0.3">
      <c r="A927" s="31" t="s">
        <v>5245</v>
      </c>
      <c r="B927" s="33">
        <v>5.5</v>
      </c>
      <c r="D927" s="30" t="s">
        <v>12029</v>
      </c>
      <c r="E927" s="29">
        <f t="shared" si="56"/>
        <v>1</v>
      </c>
      <c r="F927" s="38">
        <f t="shared" si="57"/>
        <v>5.9</v>
      </c>
      <c r="G927" s="29" t="str">
        <f t="shared" si="58"/>
        <v>Below Percentile</v>
      </c>
      <c r="H927" s="29">
        <f t="shared" si="59"/>
        <v>1226</v>
      </c>
    </row>
    <row r="928" spans="1:8" x14ac:dyDescent="0.3">
      <c r="A928" s="31" t="s">
        <v>2843</v>
      </c>
      <c r="B928" s="33">
        <v>6.3</v>
      </c>
      <c r="D928" s="30" t="s">
        <v>12060</v>
      </c>
      <c r="E928" s="29">
        <f t="shared" si="56"/>
        <v>1</v>
      </c>
      <c r="F928" s="38">
        <f t="shared" si="57"/>
        <v>6.2</v>
      </c>
      <c r="G928" s="29" t="str">
        <f t="shared" si="58"/>
        <v>Below Percentile</v>
      </c>
      <c r="H928" s="29">
        <f t="shared" si="59"/>
        <v>1025</v>
      </c>
    </row>
    <row r="929" spans="1:8" x14ac:dyDescent="0.3">
      <c r="A929" s="31" t="s">
        <v>4950</v>
      </c>
      <c r="B929" s="33">
        <v>7.4</v>
      </c>
      <c r="D929" s="30" t="s">
        <v>12075</v>
      </c>
      <c r="E929" s="29">
        <f t="shared" si="56"/>
        <v>1</v>
      </c>
      <c r="F929" s="38">
        <f t="shared" si="57"/>
        <v>6.7</v>
      </c>
      <c r="G929" s="29" t="str">
        <f t="shared" si="58"/>
        <v>Below Percentile</v>
      </c>
      <c r="H929" s="29">
        <f t="shared" si="59"/>
        <v>662</v>
      </c>
    </row>
    <row r="930" spans="1:8" x14ac:dyDescent="0.3">
      <c r="A930" s="31" t="s">
        <v>2565</v>
      </c>
      <c r="B930" s="33">
        <v>5.9</v>
      </c>
      <c r="D930" s="30" t="s">
        <v>12105</v>
      </c>
      <c r="E930" s="29">
        <f t="shared" si="56"/>
        <v>1</v>
      </c>
      <c r="F930" s="38">
        <f t="shared" si="57"/>
        <v>6.5</v>
      </c>
      <c r="G930" s="29" t="str">
        <f t="shared" si="58"/>
        <v>Below Percentile</v>
      </c>
      <c r="H930" s="29">
        <f t="shared" si="59"/>
        <v>809</v>
      </c>
    </row>
    <row r="931" spans="1:8" x14ac:dyDescent="0.3">
      <c r="A931" s="31" t="s">
        <v>5263</v>
      </c>
      <c r="B931" s="33">
        <v>6.2</v>
      </c>
      <c r="D931" s="30" t="s">
        <v>12110</v>
      </c>
      <c r="E931" s="29">
        <f t="shared" si="56"/>
        <v>1</v>
      </c>
      <c r="F931" s="38">
        <f t="shared" si="57"/>
        <v>8.1</v>
      </c>
      <c r="G931" s="29" t="str">
        <f t="shared" si="58"/>
        <v>Top Director</v>
      </c>
      <c r="H931" s="29">
        <f t="shared" si="59"/>
        <v>26</v>
      </c>
    </row>
    <row r="932" spans="1:8" x14ac:dyDescent="0.3">
      <c r="A932" s="31" t="s">
        <v>5268</v>
      </c>
      <c r="B932" s="33">
        <v>5.9</v>
      </c>
      <c r="D932" s="30" t="s">
        <v>12115</v>
      </c>
      <c r="E932" s="29">
        <f t="shared" si="56"/>
        <v>2</v>
      </c>
      <c r="F932" s="38">
        <f t="shared" si="57"/>
        <v>6.05</v>
      </c>
      <c r="G932" s="29" t="str">
        <f t="shared" si="58"/>
        <v>Below Percentile</v>
      </c>
      <c r="H932" s="29">
        <f t="shared" si="59"/>
        <v>1150</v>
      </c>
    </row>
    <row r="933" spans="1:8" x14ac:dyDescent="0.3">
      <c r="A933" s="31" t="s">
        <v>5273</v>
      </c>
      <c r="B933" s="33">
        <v>6.5</v>
      </c>
      <c r="D933" s="30" t="s">
        <v>12120</v>
      </c>
      <c r="E933" s="29">
        <f t="shared" si="56"/>
        <v>2</v>
      </c>
      <c r="F933" s="38">
        <f t="shared" si="57"/>
        <v>5.85</v>
      </c>
      <c r="G933" s="29" t="str">
        <f t="shared" si="58"/>
        <v>Below Percentile</v>
      </c>
      <c r="H933" s="29">
        <f t="shared" si="59"/>
        <v>1279</v>
      </c>
    </row>
    <row r="934" spans="1:8" x14ac:dyDescent="0.3">
      <c r="A934" s="31" t="s">
        <v>5279</v>
      </c>
      <c r="B934" s="33">
        <v>4.4000000000000004</v>
      </c>
      <c r="D934" s="30" t="s">
        <v>12131</v>
      </c>
      <c r="E934" s="29">
        <f t="shared" si="56"/>
        <v>1</v>
      </c>
      <c r="F934" s="38">
        <f t="shared" si="57"/>
        <v>6</v>
      </c>
      <c r="G934" s="29" t="str">
        <f t="shared" si="58"/>
        <v>Below Percentile</v>
      </c>
      <c r="H934" s="29">
        <f t="shared" si="59"/>
        <v>1166</v>
      </c>
    </row>
    <row r="935" spans="1:8" x14ac:dyDescent="0.3">
      <c r="A935" s="31" t="s">
        <v>4903</v>
      </c>
      <c r="B935" s="33">
        <v>3.5</v>
      </c>
      <c r="D935" s="30" t="s">
        <v>12147</v>
      </c>
      <c r="E935" s="29">
        <f t="shared" si="56"/>
        <v>1</v>
      </c>
      <c r="F935" s="38">
        <f t="shared" si="57"/>
        <v>7.9</v>
      </c>
      <c r="G935" s="29" t="str">
        <f t="shared" si="58"/>
        <v>Top Director</v>
      </c>
      <c r="H935" s="29">
        <f t="shared" si="59"/>
        <v>42</v>
      </c>
    </row>
    <row r="936" spans="1:8" x14ac:dyDescent="0.3">
      <c r="A936" s="31" t="s">
        <v>5289</v>
      </c>
      <c r="B936" s="33">
        <v>6.6</v>
      </c>
      <c r="D936" s="30" t="s">
        <v>4831</v>
      </c>
      <c r="E936" s="29">
        <f t="shared" si="56"/>
        <v>1</v>
      </c>
      <c r="F936" s="38">
        <f t="shared" si="57"/>
        <v>5.6</v>
      </c>
      <c r="G936" s="29" t="str">
        <f t="shared" si="58"/>
        <v>Below Percentile</v>
      </c>
      <c r="H936" s="29">
        <f t="shared" si="59"/>
        <v>1368</v>
      </c>
    </row>
    <row r="937" spans="1:8" x14ac:dyDescent="0.3">
      <c r="A937" s="31" t="s">
        <v>3303</v>
      </c>
      <c r="B937" s="33">
        <v>6</v>
      </c>
      <c r="D937" s="30" t="s">
        <v>12173</v>
      </c>
      <c r="E937" s="29">
        <f t="shared" si="56"/>
        <v>1</v>
      </c>
      <c r="F937" s="38">
        <f t="shared" si="57"/>
        <v>5.0999999999999996</v>
      </c>
      <c r="G937" s="29" t="str">
        <f t="shared" si="58"/>
        <v>Below Percentile</v>
      </c>
      <c r="H937" s="29">
        <f t="shared" si="59"/>
        <v>1559</v>
      </c>
    </row>
    <row r="938" spans="1:8" x14ac:dyDescent="0.3">
      <c r="A938" s="31" t="s">
        <v>5139</v>
      </c>
      <c r="B938" s="33">
        <v>6.4</v>
      </c>
      <c r="D938" s="30" t="s">
        <v>12184</v>
      </c>
      <c r="E938" s="29">
        <f t="shared" si="56"/>
        <v>2</v>
      </c>
      <c r="F938" s="38">
        <f t="shared" si="57"/>
        <v>5.8</v>
      </c>
      <c r="G938" s="29" t="str">
        <f t="shared" si="58"/>
        <v>Below Percentile</v>
      </c>
      <c r="H938" s="29">
        <f t="shared" si="59"/>
        <v>1286</v>
      </c>
    </row>
    <row r="939" spans="1:8" x14ac:dyDescent="0.3">
      <c r="A939" s="31" t="s">
        <v>79</v>
      </c>
      <c r="B939" s="33">
        <v>6.5</v>
      </c>
      <c r="D939" s="30" t="s">
        <v>12192</v>
      </c>
      <c r="E939" s="29">
        <f t="shared" si="56"/>
        <v>1</v>
      </c>
      <c r="F939" s="38">
        <f t="shared" si="57"/>
        <v>6.2</v>
      </c>
      <c r="G939" s="29" t="str">
        <f t="shared" si="58"/>
        <v>Below Percentile</v>
      </c>
      <c r="H939" s="29">
        <f t="shared" si="59"/>
        <v>1025</v>
      </c>
    </row>
    <row r="940" spans="1:8" x14ac:dyDescent="0.3">
      <c r="A940" s="31" t="s">
        <v>5314</v>
      </c>
      <c r="B940" s="33">
        <v>4.3</v>
      </c>
      <c r="D940" s="30" t="s">
        <v>11668</v>
      </c>
      <c r="E940" s="29">
        <f t="shared" si="56"/>
        <v>1</v>
      </c>
      <c r="F940" s="38">
        <f t="shared" si="57"/>
        <v>5.6</v>
      </c>
      <c r="G940" s="29" t="str">
        <f t="shared" si="58"/>
        <v>Below Percentile</v>
      </c>
      <c r="H940" s="29">
        <f t="shared" si="59"/>
        <v>1368</v>
      </c>
    </row>
    <row r="941" spans="1:8" x14ac:dyDescent="0.3">
      <c r="A941" s="31" t="s">
        <v>4673</v>
      </c>
      <c r="B941" s="33">
        <v>4.2</v>
      </c>
      <c r="D941" s="30" t="s">
        <v>12225</v>
      </c>
      <c r="E941" s="29">
        <f t="shared" si="56"/>
        <v>1</v>
      </c>
      <c r="F941" s="38">
        <f t="shared" si="57"/>
        <v>7.2</v>
      </c>
      <c r="G941" s="29" t="str">
        <f t="shared" si="58"/>
        <v>Below Percentile</v>
      </c>
      <c r="H941" s="29">
        <f t="shared" si="59"/>
        <v>279</v>
      </c>
    </row>
    <row r="942" spans="1:8" x14ac:dyDescent="0.3">
      <c r="A942" s="31" t="s">
        <v>3694</v>
      </c>
      <c r="B942" s="33">
        <v>6.5</v>
      </c>
      <c r="D942" s="30" t="s">
        <v>12236</v>
      </c>
      <c r="E942" s="29">
        <f t="shared" si="56"/>
        <v>2</v>
      </c>
      <c r="F942" s="38">
        <f t="shared" si="57"/>
        <v>5.15</v>
      </c>
      <c r="G942" s="29" t="str">
        <f t="shared" si="58"/>
        <v>Below Percentile</v>
      </c>
      <c r="H942" s="29">
        <f t="shared" si="59"/>
        <v>1557</v>
      </c>
    </row>
    <row r="943" spans="1:8" x14ac:dyDescent="0.3">
      <c r="A943" s="31" t="s">
        <v>5328</v>
      </c>
      <c r="B943" s="33">
        <v>6.1</v>
      </c>
      <c r="D943" s="30" t="s">
        <v>12240</v>
      </c>
      <c r="E943" s="29">
        <f t="shared" si="56"/>
        <v>1</v>
      </c>
      <c r="F943" s="38">
        <f t="shared" si="57"/>
        <v>3.1</v>
      </c>
      <c r="G943" s="29" t="str">
        <f t="shared" si="58"/>
        <v>Below Percentile</v>
      </c>
      <c r="H943" s="29">
        <f t="shared" si="59"/>
        <v>1735</v>
      </c>
    </row>
    <row r="944" spans="1:8" x14ac:dyDescent="0.3">
      <c r="A944" s="31" t="s">
        <v>1058</v>
      </c>
      <c r="B944" s="33">
        <v>6.3</v>
      </c>
      <c r="D944" s="30" t="s">
        <v>12245</v>
      </c>
      <c r="E944" s="29">
        <f t="shared" si="56"/>
        <v>1</v>
      </c>
      <c r="F944" s="38">
        <f t="shared" si="57"/>
        <v>5.8</v>
      </c>
      <c r="G944" s="29" t="str">
        <f t="shared" si="58"/>
        <v>Below Percentile</v>
      </c>
      <c r="H944" s="29">
        <f t="shared" si="59"/>
        <v>1286</v>
      </c>
    </row>
    <row r="945" spans="1:8" x14ac:dyDescent="0.3">
      <c r="A945" s="31" t="s">
        <v>5338</v>
      </c>
      <c r="B945" s="33">
        <v>6.2</v>
      </c>
      <c r="D945" s="30" t="s">
        <v>12262</v>
      </c>
      <c r="E945" s="29">
        <f t="shared" si="56"/>
        <v>1</v>
      </c>
      <c r="F945" s="38">
        <f t="shared" si="57"/>
        <v>6.5</v>
      </c>
      <c r="G945" s="29" t="str">
        <f t="shared" si="58"/>
        <v>Below Percentile</v>
      </c>
      <c r="H945" s="29">
        <f t="shared" si="59"/>
        <v>809</v>
      </c>
    </row>
    <row r="946" spans="1:8" x14ac:dyDescent="0.3">
      <c r="A946" s="31" t="s">
        <v>3891</v>
      </c>
      <c r="B946" s="33">
        <v>5.9</v>
      </c>
      <c r="D946" s="30" t="s">
        <v>12276</v>
      </c>
      <c r="E946" s="29">
        <f t="shared" si="56"/>
        <v>1</v>
      </c>
      <c r="F946" s="38">
        <f t="shared" si="57"/>
        <v>3.6</v>
      </c>
      <c r="G946" s="29" t="str">
        <f t="shared" si="58"/>
        <v>Below Percentile</v>
      </c>
      <c r="H946" s="29">
        <f t="shared" si="59"/>
        <v>1711</v>
      </c>
    </row>
    <row r="947" spans="1:8" x14ac:dyDescent="0.3">
      <c r="A947" s="31" t="s">
        <v>5349</v>
      </c>
      <c r="B947" s="33">
        <v>5.9</v>
      </c>
      <c r="D947" s="30" t="s">
        <v>12287</v>
      </c>
      <c r="E947" s="29">
        <f t="shared" si="56"/>
        <v>2</v>
      </c>
      <c r="F947" s="38">
        <f t="shared" si="57"/>
        <v>7.2</v>
      </c>
      <c r="G947" s="29" t="str">
        <f t="shared" si="58"/>
        <v>Below Percentile</v>
      </c>
      <c r="H947" s="29">
        <f t="shared" si="59"/>
        <v>279</v>
      </c>
    </row>
    <row r="948" spans="1:8" x14ac:dyDescent="0.3">
      <c r="A948" s="31" t="s">
        <v>1311</v>
      </c>
      <c r="B948" s="33">
        <v>6.5</v>
      </c>
      <c r="D948" s="30" t="s">
        <v>12295</v>
      </c>
      <c r="E948" s="29">
        <f t="shared" si="56"/>
        <v>1</v>
      </c>
      <c r="F948" s="38">
        <f t="shared" si="57"/>
        <v>3</v>
      </c>
      <c r="G948" s="29" t="str">
        <f t="shared" si="58"/>
        <v>Below Percentile</v>
      </c>
      <c r="H948" s="29">
        <f t="shared" si="59"/>
        <v>1738</v>
      </c>
    </row>
    <row r="949" spans="1:8" x14ac:dyDescent="0.3">
      <c r="A949" s="31" t="s">
        <v>3694</v>
      </c>
      <c r="B949" s="33">
        <v>6.4</v>
      </c>
      <c r="D949" s="30" t="s">
        <v>12305</v>
      </c>
      <c r="E949" s="29">
        <f t="shared" si="56"/>
        <v>1</v>
      </c>
      <c r="F949" s="38">
        <f t="shared" si="57"/>
        <v>6.4</v>
      </c>
      <c r="G949" s="29" t="str">
        <f t="shared" si="58"/>
        <v>Below Percentile</v>
      </c>
      <c r="H949" s="29">
        <f t="shared" si="59"/>
        <v>896</v>
      </c>
    </row>
    <row r="950" spans="1:8" x14ac:dyDescent="0.3">
      <c r="A950" s="31" t="s">
        <v>1847</v>
      </c>
      <c r="B950" s="33">
        <v>6.5</v>
      </c>
      <c r="D950" s="30" t="s">
        <v>2853</v>
      </c>
      <c r="E950" s="29">
        <f t="shared" si="56"/>
        <v>1</v>
      </c>
      <c r="F950" s="38">
        <f t="shared" si="57"/>
        <v>6.6</v>
      </c>
      <c r="G950" s="29" t="str">
        <f t="shared" si="58"/>
        <v>Below Percentile</v>
      </c>
      <c r="H950" s="29">
        <f t="shared" si="59"/>
        <v>735</v>
      </c>
    </row>
    <row r="951" spans="1:8" x14ac:dyDescent="0.3">
      <c r="A951" s="31" t="s">
        <v>5367</v>
      </c>
      <c r="B951" s="33">
        <v>5.7</v>
      </c>
      <c r="D951" s="30" t="s">
        <v>12337</v>
      </c>
      <c r="E951" s="29">
        <f t="shared" si="56"/>
        <v>1</v>
      </c>
      <c r="F951" s="38">
        <f t="shared" si="57"/>
        <v>4.0999999999999996</v>
      </c>
      <c r="G951" s="29" t="str">
        <f t="shared" si="58"/>
        <v>Below Percentile</v>
      </c>
      <c r="H951" s="29">
        <f t="shared" si="59"/>
        <v>1676</v>
      </c>
    </row>
    <row r="952" spans="1:8" x14ac:dyDescent="0.3">
      <c r="A952" s="31" t="s">
        <v>604</v>
      </c>
      <c r="B952" s="33">
        <v>8</v>
      </c>
      <c r="D952" s="30" t="s">
        <v>12344</v>
      </c>
      <c r="E952" s="29">
        <f t="shared" si="56"/>
        <v>2</v>
      </c>
      <c r="F952" s="38">
        <f t="shared" si="57"/>
        <v>6.4499999999999993</v>
      </c>
      <c r="G952" s="29" t="str">
        <f t="shared" si="58"/>
        <v>Below Percentile</v>
      </c>
      <c r="H952" s="29">
        <f t="shared" si="59"/>
        <v>884</v>
      </c>
    </row>
    <row r="953" spans="1:8" x14ac:dyDescent="0.3">
      <c r="A953" s="31" t="s">
        <v>5382</v>
      </c>
      <c r="B953" s="33">
        <v>7.3</v>
      </c>
      <c r="D953" s="30" t="s">
        <v>12348</v>
      </c>
      <c r="E953" s="29">
        <f t="shared" si="56"/>
        <v>2</v>
      </c>
      <c r="F953" s="38">
        <f t="shared" si="57"/>
        <v>6.8</v>
      </c>
      <c r="G953" s="29" t="str">
        <f t="shared" si="58"/>
        <v>Below Percentile</v>
      </c>
      <c r="H953" s="29">
        <f t="shared" si="59"/>
        <v>591</v>
      </c>
    </row>
    <row r="954" spans="1:8" x14ac:dyDescent="0.3">
      <c r="A954" s="31" t="s">
        <v>2296</v>
      </c>
      <c r="B954" s="33">
        <v>6.7</v>
      </c>
      <c r="D954" s="30" t="s">
        <v>12360</v>
      </c>
      <c r="E954" s="29">
        <f t="shared" si="56"/>
        <v>1</v>
      </c>
      <c r="F954" s="38">
        <f t="shared" si="57"/>
        <v>7.1</v>
      </c>
      <c r="G954" s="29" t="str">
        <f t="shared" si="58"/>
        <v>Below Percentile</v>
      </c>
      <c r="H954" s="29">
        <f t="shared" si="59"/>
        <v>357</v>
      </c>
    </row>
    <row r="955" spans="1:8" x14ac:dyDescent="0.3">
      <c r="A955" s="31" t="s">
        <v>4704</v>
      </c>
      <c r="B955" s="33">
        <v>7.5</v>
      </c>
      <c r="D955" s="30" t="s">
        <v>12365</v>
      </c>
      <c r="E955" s="29">
        <f t="shared" si="56"/>
        <v>3</v>
      </c>
      <c r="F955" s="38">
        <f t="shared" si="57"/>
        <v>5.666666666666667</v>
      </c>
      <c r="G955" s="29" t="str">
        <f t="shared" si="58"/>
        <v>Below Percentile</v>
      </c>
      <c r="H955" s="29">
        <f t="shared" si="59"/>
        <v>1354</v>
      </c>
    </row>
    <row r="956" spans="1:8" x14ac:dyDescent="0.3">
      <c r="A956" s="31" t="s">
        <v>4437</v>
      </c>
      <c r="B956" s="33">
        <v>5.4</v>
      </c>
      <c r="D956" s="30" t="s">
        <v>12371</v>
      </c>
      <c r="E956" s="29">
        <f t="shared" si="56"/>
        <v>2</v>
      </c>
      <c r="F956" s="38">
        <f t="shared" si="57"/>
        <v>7</v>
      </c>
      <c r="G956" s="29" t="str">
        <f t="shared" si="58"/>
        <v>Below Percentile</v>
      </c>
      <c r="H956" s="29">
        <f t="shared" si="59"/>
        <v>419</v>
      </c>
    </row>
    <row r="957" spans="1:8" x14ac:dyDescent="0.3">
      <c r="A957" s="31" t="s">
        <v>5128</v>
      </c>
      <c r="B957" s="33">
        <v>6.6</v>
      </c>
      <c r="D957" s="30" t="s">
        <v>12378</v>
      </c>
      <c r="E957" s="29">
        <f t="shared" si="56"/>
        <v>1</v>
      </c>
      <c r="F957" s="38">
        <f t="shared" si="57"/>
        <v>7.3</v>
      </c>
      <c r="G957" s="29" t="str">
        <f t="shared" si="58"/>
        <v>Below Percentile</v>
      </c>
      <c r="H957" s="29">
        <f t="shared" si="59"/>
        <v>231</v>
      </c>
    </row>
    <row r="958" spans="1:8" x14ac:dyDescent="0.3">
      <c r="A958" s="31" t="s">
        <v>5403</v>
      </c>
      <c r="B958" s="33">
        <v>7.7</v>
      </c>
      <c r="D958" s="30" t="s">
        <v>12400</v>
      </c>
      <c r="E958" s="29">
        <f t="shared" si="56"/>
        <v>1</v>
      </c>
      <c r="F958" s="38">
        <f t="shared" si="57"/>
        <v>8</v>
      </c>
      <c r="G958" s="29" t="str">
        <f t="shared" si="58"/>
        <v>Top Director</v>
      </c>
      <c r="H958" s="29">
        <f t="shared" si="59"/>
        <v>34</v>
      </c>
    </row>
    <row r="959" spans="1:8" x14ac:dyDescent="0.3">
      <c r="A959" s="31" t="s">
        <v>5408</v>
      </c>
      <c r="B959" s="33">
        <v>5.8</v>
      </c>
      <c r="D959" s="30" t="s">
        <v>12414</v>
      </c>
      <c r="E959" s="29">
        <f t="shared" si="56"/>
        <v>1</v>
      </c>
      <c r="F959" s="38">
        <f t="shared" si="57"/>
        <v>5.4</v>
      </c>
      <c r="G959" s="29" t="str">
        <f t="shared" si="58"/>
        <v>Below Percentile</v>
      </c>
      <c r="H959" s="29">
        <f t="shared" si="59"/>
        <v>1453</v>
      </c>
    </row>
    <row r="960" spans="1:8" x14ac:dyDescent="0.3">
      <c r="A960" s="31" t="s">
        <v>1971</v>
      </c>
      <c r="B960" s="33">
        <v>6.4</v>
      </c>
      <c r="D960" s="30" t="s">
        <v>12419</v>
      </c>
      <c r="E960" s="29">
        <f t="shared" si="56"/>
        <v>1</v>
      </c>
      <c r="F960" s="38">
        <f t="shared" si="57"/>
        <v>3.3</v>
      </c>
      <c r="G960" s="29" t="str">
        <f t="shared" si="58"/>
        <v>Below Percentile</v>
      </c>
      <c r="H960" s="29">
        <f t="shared" si="59"/>
        <v>1725</v>
      </c>
    </row>
    <row r="961" spans="1:8" x14ac:dyDescent="0.3">
      <c r="A961" s="31" t="s">
        <v>5418</v>
      </c>
      <c r="B961" s="33">
        <v>5.6</v>
      </c>
      <c r="D961" s="30" t="s">
        <v>12441</v>
      </c>
      <c r="E961" s="29">
        <f t="shared" si="56"/>
        <v>1</v>
      </c>
      <c r="F961" s="38">
        <f t="shared" si="57"/>
        <v>4.8</v>
      </c>
      <c r="G961" s="29" t="str">
        <f t="shared" si="58"/>
        <v>Below Percentile</v>
      </c>
      <c r="H961" s="29">
        <f t="shared" si="59"/>
        <v>1610</v>
      </c>
    </row>
    <row r="962" spans="1:8" x14ac:dyDescent="0.3">
      <c r="A962" s="31" t="s">
        <v>5423</v>
      </c>
      <c r="B962" s="33">
        <v>6</v>
      </c>
      <c r="D962" s="30" t="s">
        <v>12448</v>
      </c>
      <c r="E962" s="29">
        <f t="shared" ref="E962:E1025" si="60">COUNTIF(A$2:A$3786,"*"&amp;D962&amp;"*")</f>
        <v>2</v>
      </c>
      <c r="F962" s="38">
        <f t="shared" ref="F962:F1025" si="61">AVERAGEIF(A$2:A$3786,D962,B$2:B$3786)</f>
        <v>6.1</v>
      </c>
      <c r="G962" s="29" t="str">
        <f t="shared" si="58"/>
        <v>Below Percentile</v>
      </c>
      <c r="H962" s="29">
        <f t="shared" si="59"/>
        <v>1088</v>
      </c>
    </row>
    <row r="963" spans="1:8" x14ac:dyDescent="0.3">
      <c r="A963" s="31" t="s">
        <v>5428</v>
      </c>
      <c r="B963" s="33">
        <v>6.2</v>
      </c>
      <c r="D963" s="30" t="s">
        <v>12460</v>
      </c>
      <c r="E963" s="29">
        <f t="shared" si="60"/>
        <v>1</v>
      </c>
      <c r="F963" s="38">
        <f t="shared" si="61"/>
        <v>4.9000000000000004</v>
      </c>
      <c r="G963" s="29" t="str">
        <f t="shared" ref="G963:G1026" si="62">IF(F963&gt;=7.5,"Top Director","Below Percentile")</f>
        <v>Below Percentile</v>
      </c>
      <c r="H963" s="29">
        <f t="shared" ref="H963:H1026" si="63">RANK(F963,F$2:F$1752,0)</f>
        <v>1600</v>
      </c>
    </row>
    <row r="964" spans="1:8" x14ac:dyDescent="0.3">
      <c r="A964" s="31" t="s">
        <v>5433</v>
      </c>
      <c r="B964" s="33">
        <v>5.9</v>
      </c>
      <c r="D964" s="30" t="s">
        <v>12474</v>
      </c>
      <c r="E964" s="29">
        <f t="shared" si="60"/>
        <v>3</v>
      </c>
      <c r="F964" s="38">
        <f t="shared" si="61"/>
        <v>4.3999999999999995</v>
      </c>
      <c r="G964" s="29" t="str">
        <f t="shared" si="62"/>
        <v>Below Percentile</v>
      </c>
      <c r="H964" s="29">
        <f t="shared" si="63"/>
        <v>1665</v>
      </c>
    </row>
    <row r="965" spans="1:8" x14ac:dyDescent="0.3">
      <c r="A965" s="31" t="s">
        <v>576</v>
      </c>
      <c r="B965" s="33">
        <v>5.0999999999999996</v>
      </c>
      <c r="D965" s="30" t="s">
        <v>12479</v>
      </c>
      <c r="E965" s="29">
        <f t="shared" si="60"/>
        <v>1</v>
      </c>
      <c r="F965" s="38">
        <f t="shared" si="61"/>
        <v>7.2</v>
      </c>
      <c r="G965" s="29" t="str">
        <f t="shared" si="62"/>
        <v>Below Percentile</v>
      </c>
      <c r="H965" s="29">
        <f t="shared" si="63"/>
        <v>279</v>
      </c>
    </row>
    <row r="966" spans="1:8" x14ac:dyDescent="0.3">
      <c r="A966" s="31" t="s">
        <v>521</v>
      </c>
      <c r="B966" s="33">
        <v>6.8</v>
      </c>
      <c r="D966" s="30" t="s">
        <v>11208</v>
      </c>
      <c r="E966" s="29">
        <f t="shared" si="60"/>
        <v>1</v>
      </c>
      <c r="F966" s="38">
        <f t="shared" si="61"/>
        <v>5.6</v>
      </c>
      <c r="G966" s="29" t="str">
        <f t="shared" si="62"/>
        <v>Below Percentile</v>
      </c>
      <c r="H966" s="29">
        <f t="shared" si="63"/>
        <v>1368</v>
      </c>
    </row>
    <row r="967" spans="1:8" x14ac:dyDescent="0.3">
      <c r="A967" s="31" t="s">
        <v>1739</v>
      </c>
      <c r="B967" s="33">
        <v>6</v>
      </c>
      <c r="D967" s="30" t="s">
        <v>12497</v>
      </c>
      <c r="E967" s="29">
        <f t="shared" si="60"/>
        <v>1</v>
      </c>
      <c r="F967" s="38">
        <f t="shared" si="61"/>
        <v>7.2</v>
      </c>
      <c r="G967" s="29" t="str">
        <f t="shared" si="62"/>
        <v>Below Percentile</v>
      </c>
      <c r="H967" s="29">
        <f t="shared" si="63"/>
        <v>279</v>
      </c>
    </row>
    <row r="968" spans="1:8" x14ac:dyDescent="0.3">
      <c r="A968" s="31" t="s">
        <v>4733</v>
      </c>
      <c r="B968" s="33">
        <v>5.0999999999999996</v>
      </c>
      <c r="D968" s="30" t="s">
        <v>12502</v>
      </c>
      <c r="E968" s="29">
        <f t="shared" si="60"/>
        <v>2</v>
      </c>
      <c r="F968" s="38">
        <f t="shared" si="61"/>
        <v>5.9</v>
      </c>
      <c r="G968" s="29" t="str">
        <f t="shared" si="62"/>
        <v>Below Percentile</v>
      </c>
      <c r="H968" s="29">
        <f t="shared" si="63"/>
        <v>1226</v>
      </c>
    </row>
    <row r="969" spans="1:8" x14ac:dyDescent="0.3">
      <c r="A969" s="31" t="s">
        <v>4531</v>
      </c>
      <c r="B969" s="33">
        <v>5.8</v>
      </c>
      <c r="D969" s="30" t="s">
        <v>12514</v>
      </c>
      <c r="E969" s="29">
        <f t="shared" si="60"/>
        <v>1</v>
      </c>
      <c r="F969" s="38">
        <f t="shared" si="61"/>
        <v>7</v>
      </c>
      <c r="G969" s="29" t="str">
        <f t="shared" si="62"/>
        <v>Below Percentile</v>
      </c>
      <c r="H969" s="29">
        <f t="shared" si="63"/>
        <v>419</v>
      </c>
    </row>
    <row r="970" spans="1:8" x14ac:dyDescent="0.3">
      <c r="A970" s="31" t="s">
        <v>5462</v>
      </c>
      <c r="B970" s="33">
        <v>6.2</v>
      </c>
      <c r="D970" s="30" t="s">
        <v>12530</v>
      </c>
      <c r="E970" s="29">
        <f t="shared" si="60"/>
        <v>1</v>
      </c>
      <c r="F970" s="38">
        <f t="shared" si="61"/>
        <v>6</v>
      </c>
      <c r="G970" s="29" t="str">
        <f t="shared" si="62"/>
        <v>Below Percentile</v>
      </c>
      <c r="H970" s="29">
        <f t="shared" si="63"/>
        <v>1166</v>
      </c>
    </row>
    <row r="971" spans="1:8" x14ac:dyDescent="0.3">
      <c r="A971" s="31" t="s">
        <v>5469</v>
      </c>
      <c r="B971" s="33">
        <v>6.4</v>
      </c>
      <c r="D971" s="30" t="s">
        <v>12537</v>
      </c>
      <c r="E971" s="29">
        <f t="shared" si="60"/>
        <v>1</v>
      </c>
      <c r="F971" s="38">
        <f t="shared" si="61"/>
        <v>6.8</v>
      </c>
      <c r="G971" s="29" t="str">
        <f t="shared" si="62"/>
        <v>Below Percentile</v>
      </c>
      <c r="H971" s="29">
        <f t="shared" si="63"/>
        <v>591</v>
      </c>
    </row>
    <row r="972" spans="1:8" x14ac:dyDescent="0.3">
      <c r="A972" s="31" t="s">
        <v>2112</v>
      </c>
      <c r="B972" s="33">
        <v>4.8</v>
      </c>
      <c r="D972" s="30" t="s">
        <v>12546</v>
      </c>
      <c r="E972" s="29">
        <f t="shared" si="60"/>
        <v>1</v>
      </c>
      <c r="F972" s="38">
        <f t="shared" si="61"/>
        <v>7.2</v>
      </c>
      <c r="G972" s="29" t="str">
        <f t="shared" si="62"/>
        <v>Below Percentile</v>
      </c>
      <c r="H972" s="29">
        <f t="shared" si="63"/>
        <v>279</v>
      </c>
    </row>
    <row r="973" spans="1:8" x14ac:dyDescent="0.3">
      <c r="A973" s="31" t="s">
        <v>5476</v>
      </c>
      <c r="B973" s="33">
        <v>4.9000000000000004</v>
      </c>
      <c r="D973" s="30" t="s">
        <v>12551</v>
      </c>
      <c r="E973" s="29">
        <f t="shared" si="60"/>
        <v>1</v>
      </c>
      <c r="F973" s="38">
        <f t="shared" si="61"/>
        <v>2.8</v>
      </c>
      <c r="G973" s="29" t="str">
        <f t="shared" si="62"/>
        <v>Below Percentile</v>
      </c>
      <c r="H973" s="29">
        <f t="shared" si="63"/>
        <v>1742</v>
      </c>
    </row>
    <row r="974" spans="1:8" x14ac:dyDescent="0.3">
      <c r="A974" s="31" t="s">
        <v>3066</v>
      </c>
      <c r="B974" s="33">
        <v>5.6</v>
      </c>
      <c r="D974" s="30" t="s">
        <v>12560</v>
      </c>
      <c r="E974" s="29">
        <f t="shared" si="60"/>
        <v>5</v>
      </c>
      <c r="F974" s="38">
        <f t="shared" si="61"/>
        <v>7.1</v>
      </c>
      <c r="G974" s="29" t="str">
        <f t="shared" si="62"/>
        <v>Below Percentile</v>
      </c>
      <c r="H974" s="29">
        <f t="shared" si="63"/>
        <v>357</v>
      </c>
    </row>
    <row r="975" spans="1:8" x14ac:dyDescent="0.3">
      <c r="A975" s="31" t="s">
        <v>5486</v>
      </c>
      <c r="B975" s="33">
        <v>5.5</v>
      </c>
      <c r="D975" s="30" t="s">
        <v>12569</v>
      </c>
      <c r="E975" s="29">
        <f t="shared" si="60"/>
        <v>1</v>
      </c>
      <c r="F975" s="38">
        <f t="shared" si="61"/>
        <v>4.4000000000000004</v>
      </c>
      <c r="G975" s="29" t="str">
        <f t="shared" si="62"/>
        <v>Below Percentile</v>
      </c>
      <c r="H975" s="29">
        <f t="shared" si="63"/>
        <v>1658</v>
      </c>
    </row>
    <row r="976" spans="1:8" x14ac:dyDescent="0.3">
      <c r="A976" s="31" t="s">
        <v>3444</v>
      </c>
      <c r="B976" s="33">
        <v>3.7</v>
      </c>
      <c r="D976" s="30" t="s">
        <v>12577</v>
      </c>
      <c r="E976" s="29">
        <f t="shared" si="60"/>
        <v>1</v>
      </c>
      <c r="F976" s="38">
        <f t="shared" si="61"/>
        <v>6.2</v>
      </c>
      <c r="G976" s="29" t="str">
        <f t="shared" si="62"/>
        <v>Below Percentile</v>
      </c>
      <c r="H976" s="29">
        <f t="shared" si="63"/>
        <v>1025</v>
      </c>
    </row>
    <row r="977" spans="1:8" x14ac:dyDescent="0.3">
      <c r="A977" s="31" t="s">
        <v>5495</v>
      </c>
      <c r="B977" s="33">
        <v>5.9</v>
      </c>
      <c r="D977" s="30" t="s">
        <v>12582</v>
      </c>
      <c r="E977" s="29">
        <f t="shared" si="60"/>
        <v>1</v>
      </c>
      <c r="F977" s="38">
        <f t="shared" si="61"/>
        <v>7.3</v>
      </c>
      <c r="G977" s="29" t="str">
        <f t="shared" si="62"/>
        <v>Below Percentile</v>
      </c>
      <c r="H977" s="29">
        <f t="shared" si="63"/>
        <v>231</v>
      </c>
    </row>
    <row r="978" spans="1:8" x14ac:dyDescent="0.3">
      <c r="A978" s="31" t="s">
        <v>2066</v>
      </c>
      <c r="B978" s="33">
        <v>6.3</v>
      </c>
      <c r="D978" s="30" t="s">
        <v>12602</v>
      </c>
      <c r="E978" s="29">
        <f t="shared" si="60"/>
        <v>2</v>
      </c>
      <c r="F978" s="38">
        <f t="shared" si="61"/>
        <v>7.05</v>
      </c>
      <c r="G978" s="29" t="str">
        <f t="shared" si="62"/>
        <v>Below Percentile</v>
      </c>
      <c r="H978" s="29">
        <f t="shared" si="63"/>
        <v>408</v>
      </c>
    </row>
    <row r="979" spans="1:8" x14ac:dyDescent="0.3">
      <c r="A979" s="31" t="s">
        <v>1526</v>
      </c>
      <c r="B979" s="33">
        <v>7.6</v>
      </c>
      <c r="D979" s="30" t="s">
        <v>12606</v>
      </c>
      <c r="E979" s="29">
        <f t="shared" si="60"/>
        <v>1</v>
      </c>
      <c r="F979" s="38">
        <f t="shared" si="61"/>
        <v>4.5</v>
      </c>
      <c r="G979" s="29" t="str">
        <f t="shared" si="62"/>
        <v>Below Percentile</v>
      </c>
      <c r="H979" s="29">
        <f t="shared" si="63"/>
        <v>1650</v>
      </c>
    </row>
    <row r="980" spans="1:8" x14ac:dyDescent="0.3">
      <c r="A980" s="31" t="s">
        <v>389</v>
      </c>
      <c r="B980" s="33">
        <v>8.3000000000000007</v>
      </c>
      <c r="D980" s="30" t="s">
        <v>12628</v>
      </c>
      <c r="E980" s="29">
        <f t="shared" si="60"/>
        <v>1</v>
      </c>
      <c r="F980" s="38">
        <f t="shared" si="61"/>
        <v>5.9</v>
      </c>
      <c r="G980" s="29" t="str">
        <f t="shared" si="62"/>
        <v>Below Percentile</v>
      </c>
      <c r="H980" s="29">
        <f t="shared" si="63"/>
        <v>1226</v>
      </c>
    </row>
    <row r="981" spans="1:8" x14ac:dyDescent="0.3">
      <c r="A981" s="31" t="s">
        <v>1389</v>
      </c>
      <c r="B981" s="33">
        <v>6.9</v>
      </c>
      <c r="D981" s="30" t="s">
        <v>12632</v>
      </c>
      <c r="E981" s="29">
        <f t="shared" si="60"/>
        <v>1</v>
      </c>
      <c r="F981" s="38">
        <f t="shared" si="61"/>
        <v>6.6</v>
      </c>
      <c r="G981" s="29" t="str">
        <f t="shared" si="62"/>
        <v>Below Percentile</v>
      </c>
      <c r="H981" s="29">
        <f t="shared" si="63"/>
        <v>735</v>
      </c>
    </row>
    <row r="982" spans="1:8" x14ac:dyDescent="0.3">
      <c r="A982" s="31" t="s">
        <v>1198</v>
      </c>
      <c r="B982" s="33">
        <v>6.7</v>
      </c>
      <c r="D982" s="30" t="s">
        <v>12684</v>
      </c>
      <c r="E982" s="29">
        <f t="shared" si="60"/>
        <v>1</v>
      </c>
      <c r="F982" s="38">
        <f t="shared" si="61"/>
        <v>6.8</v>
      </c>
      <c r="G982" s="29" t="str">
        <f t="shared" si="62"/>
        <v>Below Percentile</v>
      </c>
      <c r="H982" s="29">
        <f t="shared" si="63"/>
        <v>591</v>
      </c>
    </row>
    <row r="983" spans="1:8" x14ac:dyDescent="0.3">
      <c r="A983" s="31" t="s">
        <v>685</v>
      </c>
      <c r="B983" s="33">
        <v>6.8</v>
      </c>
      <c r="D983" s="30" t="s">
        <v>12702</v>
      </c>
      <c r="E983" s="29">
        <f t="shared" si="60"/>
        <v>2</v>
      </c>
      <c r="F983" s="38">
        <f t="shared" si="61"/>
        <v>7.85</v>
      </c>
      <c r="G983" s="29" t="str">
        <f t="shared" si="62"/>
        <v>Top Director</v>
      </c>
      <c r="H983" s="29">
        <f t="shared" si="63"/>
        <v>55</v>
      </c>
    </row>
    <row r="984" spans="1:8" x14ac:dyDescent="0.3">
      <c r="A984" s="31" t="s">
        <v>4166</v>
      </c>
      <c r="B984" s="33">
        <v>7.1</v>
      </c>
      <c r="D984" s="30" t="s">
        <v>12717</v>
      </c>
      <c r="E984" s="29">
        <f t="shared" si="60"/>
        <v>1</v>
      </c>
      <c r="F984" s="38">
        <f t="shared" si="61"/>
        <v>6.2</v>
      </c>
      <c r="G984" s="29" t="str">
        <f t="shared" si="62"/>
        <v>Below Percentile</v>
      </c>
      <c r="H984" s="29">
        <f t="shared" si="63"/>
        <v>1025</v>
      </c>
    </row>
    <row r="985" spans="1:8" x14ac:dyDescent="0.3">
      <c r="A985" s="31" t="s">
        <v>2354</v>
      </c>
      <c r="B985" s="33">
        <v>6.4</v>
      </c>
      <c r="D985" s="30" t="s">
        <v>12743</v>
      </c>
      <c r="E985" s="29">
        <f t="shared" si="60"/>
        <v>2</v>
      </c>
      <c r="F985" s="38">
        <f t="shared" si="61"/>
        <v>7</v>
      </c>
      <c r="G985" s="29" t="str">
        <f t="shared" si="62"/>
        <v>Below Percentile</v>
      </c>
      <c r="H985" s="29">
        <f t="shared" si="63"/>
        <v>419</v>
      </c>
    </row>
    <row r="986" spans="1:8" x14ac:dyDescent="0.3">
      <c r="A986" s="31" t="s">
        <v>3129</v>
      </c>
      <c r="B986" s="33">
        <v>6.4</v>
      </c>
      <c r="D986" s="30" t="s">
        <v>12748</v>
      </c>
      <c r="E986" s="29">
        <f t="shared" si="60"/>
        <v>1</v>
      </c>
      <c r="F986" s="38">
        <f t="shared" si="61"/>
        <v>6.4</v>
      </c>
      <c r="G986" s="29" t="str">
        <f t="shared" si="62"/>
        <v>Below Percentile</v>
      </c>
      <c r="H986" s="29">
        <f t="shared" si="63"/>
        <v>896</v>
      </c>
    </row>
    <row r="987" spans="1:8" x14ac:dyDescent="0.3">
      <c r="A987" s="31" t="s">
        <v>4392</v>
      </c>
      <c r="B987" s="33">
        <v>7.4</v>
      </c>
      <c r="D987" s="30" t="s">
        <v>12767</v>
      </c>
      <c r="E987" s="29">
        <f t="shared" si="60"/>
        <v>1</v>
      </c>
      <c r="F987" s="38">
        <f t="shared" si="61"/>
        <v>5.3</v>
      </c>
      <c r="G987" s="29" t="str">
        <f t="shared" si="62"/>
        <v>Below Percentile</v>
      </c>
      <c r="H987" s="29">
        <f t="shared" si="63"/>
        <v>1489</v>
      </c>
    </row>
    <row r="988" spans="1:8" x14ac:dyDescent="0.3">
      <c r="A988" s="31" t="s">
        <v>1421</v>
      </c>
      <c r="B988" s="33">
        <v>6.4</v>
      </c>
      <c r="D988" s="30" t="s">
        <v>12774</v>
      </c>
      <c r="E988" s="29">
        <f t="shared" si="60"/>
        <v>1</v>
      </c>
      <c r="F988" s="38">
        <f t="shared" si="61"/>
        <v>6.5</v>
      </c>
      <c r="G988" s="29" t="str">
        <f t="shared" si="62"/>
        <v>Below Percentile</v>
      </c>
      <c r="H988" s="29">
        <f t="shared" si="63"/>
        <v>809</v>
      </c>
    </row>
    <row r="989" spans="1:8" x14ac:dyDescent="0.3">
      <c r="A989" s="31" t="s">
        <v>4218</v>
      </c>
      <c r="B989" s="33">
        <v>6</v>
      </c>
      <c r="D989" s="30" t="s">
        <v>12778</v>
      </c>
      <c r="E989" s="29">
        <f t="shared" si="60"/>
        <v>1</v>
      </c>
      <c r="F989" s="38">
        <f t="shared" si="61"/>
        <v>6.2</v>
      </c>
      <c r="G989" s="29" t="str">
        <f t="shared" si="62"/>
        <v>Below Percentile</v>
      </c>
      <c r="H989" s="29">
        <f t="shared" si="63"/>
        <v>1025</v>
      </c>
    </row>
    <row r="990" spans="1:8" x14ac:dyDescent="0.3">
      <c r="A990" s="31" t="s">
        <v>4850</v>
      </c>
      <c r="B990" s="33">
        <v>6.5</v>
      </c>
      <c r="D990" s="30" t="s">
        <v>12795</v>
      </c>
      <c r="E990" s="29">
        <f t="shared" si="60"/>
        <v>1</v>
      </c>
      <c r="F990" s="38">
        <f t="shared" si="61"/>
        <v>5.7</v>
      </c>
      <c r="G990" s="29" t="str">
        <f t="shared" si="62"/>
        <v>Below Percentile</v>
      </c>
      <c r="H990" s="29">
        <f t="shared" si="63"/>
        <v>1323</v>
      </c>
    </row>
    <row r="991" spans="1:8" x14ac:dyDescent="0.3">
      <c r="A991" s="31" t="s">
        <v>1421</v>
      </c>
      <c r="B991" s="33">
        <v>7.8</v>
      </c>
      <c r="D991" s="30" t="s">
        <v>12807</v>
      </c>
      <c r="E991" s="29">
        <f t="shared" si="60"/>
        <v>2</v>
      </c>
      <c r="F991" s="38">
        <f t="shared" si="61"/>
        <v>7.75</v>
      </c>
      <c r="G991" s="29" t="str">
        <f t="shared" si="62"/>
        <v>Top Director</v>
      </c>
      <c r="H991" s="29">
        <f t="shared" si="63"/>
        <v>76</v>
      </c>
    </row>
    <row r="992" spans="1:8" x14ac:dyDescent="0.3">
      <c r="A992" s="31" t="s">
        <v>5589</v>
      </c>
      <c r="B992" s="33">
        <v>6</v>
      </c>
      <c r="D992" s="30" t="s">
        <v>12814</v>
      </c>
      <c r="E992" s="29">
        <f t="shared" si="60"/>
        <v>1</v>
      </c>
      <c r="F992" s="38">
        <f t="shared" si="61"/>
        <v>6.8</v>
      </c>
      <c r="G992" s="29" t="str">
        <f t="shared" si="62"/>
        <v>Below Percentile</v>
      </c>
      <c r="H992" s="29">
        <f t="shared" si="63"/>
        <v>591</v>
      </c>
    </row>
    <row r="993" spans="1:8" x14ac:dyDescent="0.3">
      <c r="A993" s="31" t="s">
        <v>1526</v>
      </c>
      <c r="B993" s="33">
        <v>7</v>
      </c>
      <c r="D993" s="30" t="s">
        <v>12822</v>
      </c>
      <c r="E993" s="29">
        <f t="shared" si="60"/>
        <v>4</v>
      </c>
      <c r="F993" s="38">
        <f t="shared" si="61"/>
        <v>5.7249999999999996</v>
      </c>
      <c r="G993" s="29" t="str">
        <f t="shared" si="62"/>
        <v>Below Percentile</v>
      </c>
      <c r="H993" s="29">
        <f t="shared" si="63"/>
        <v>1322</v>
      </c>
    </row>
    <row r="994" spans="1:8" x14ac:dyDescent="0.3">
      <c r="A994" s="31" t="s">
        <v>2112</v>
      </c>
      <c r="B994" s="33">
        <v>6</v>
      </c>
      <c r="D994" s="30" t="s">
        <v>12829</v>
      </c>
      <c r="E994" s="29">
        <f t="shared" si="60"/>
        <v>1</v>
      </c>
      <c r="F994" s="38">
        <f t="shared" si="61"/>
        <v>6.6</v>
      </c>
      <c r="G994" s="29" t="str">
        <f t="shared" si="62"/>
        <v>Below Percentile</v>
      </c>
      <c r="H994" s="29">
        <f t="shared" si="63"/>
        <v>735</v>
      </c>
    </row>
    <row r="995" spans="1:8" x14ac:dyDescent="0.3">
      <c r="A995" s="31" t="s">
        <v>1680</v>
      </c>
      <c r="B995" s="33">
        <v>6.1</v>
      </c>
      <c r="D995" s="30" t="s">
        <v>12837</v>
      </c>
      <c r="E995" s="29">
        <f t="shared" si="60"/>
        <v>1</v>
      </c>
      <c r="F995" s="38">
        <f t="shared" si="61"/>
        <v>4.0999999999999996</v>
      </c>
      <c r="G995" s="29" t="str">
        <f t="shared" si="62"/>
        <v>Below Percentile</v>
      </c>
      <c r="H995" s="29">
        <f t="shared" si="63"/>
        <v>1676</v>
      </c>
    </row>
    <row r="996" spans="1:8" x14ac:dyDescent="0.3">
      <c r="A996" s="31" t="s">
        <v>1311</v>
      </c>
      <c r="B996" s="33">
        <v>6.8</v>
      </c>
      <c r="D996" s="30" t="s">
        <v>1727</v>
      </c>
      <c r="E996" s="29">
        <f t="shared" si="60"/>
        <v>2</v>
      </c>
      <c r="F996" s="38">
        <f t="shared" si="61"/>
        <v>7.4499999999999993</v>
      </c>
      <c r="G996" s="29" t="str">
        <f t="shared" si="62"/>
        <v>Below Percentile</v>
      </c>
      <c r="H996" s="29">
        <f t="shared" si="63"/>
        <v>194</v>
      </c>
    </row>
    <row r="997" spans="1:8" x14ac:dyDescent="0.3">
      <c r="A997" s="31" t="s">
        <v>5624</v>
      </c>
      <c r="B997" s="33">
        <v>6.4</v>
      </c>
      <c r="D997" s="30" t="s">
        <v>12849</v>
      </c>
      <c r="E997" s="29">
        <f t="shared" si="60"/>
        <v>3</v>
      </c>
      <c r="F997" s="38">
        <f t="shared" si="61"/>
        <v>6.833333333333333</v>
      </c>
      <c r="G997" s="29" t="str">
        <f t="shared" si="62"/>
        <v>Below Percentile</v>
      </c>
      <c r="H997" s="29">
        <f t="shared" si="63"/>
        <v>585</v>
      </c>
    </row>
    <row r="998" spans="1:8" x14ac:dyDescent="0.3">
      <c r="A998" s="31" t="s">
        <v>5643</v>
      </c>
      <c r="B998" s="33">
        <v>4.5</v>
      </c>
      <c r="D998" s="30" t="s">
        <v>12854</v>
      </c>
      <c r="E998" s="29">
        <f t="shared" si="60"/>
        <v>1</v>
      </c>
      <c r="F998" s="38">
        <f t="shared" si="61"/>
        <v>4.5999999999999996</v>
      </c>
      <c r="G998" s="29" t="str">
        <f t="shared" si="62"/>
        <v>Below Percentile</v>
      </c>
      <c r="H998" s="29">
        <f t="shared" si="63"/>
        <v>1636</v>
      </c>
    </row>
    <row r="999" spans="1:8" x14ac:dyDescent="0.3">
      <c r="A999" s="31" t="s">
        <v>5647</v>
      </c>
      <c r="B999" s="33">
        <v>5.8</v>
      </c>
      <c r="D999" s="30" t="s">
        <v>12863</v>
      </c>
      <c r="E999" s="29">
        <f t="shared" si="60"/>
        <v>1</v>
      </c>
      <c r="F999" s="38">
        <f t="shared" si="61"/>
        <v>7</v>
      </c>
      <c r="G999" s="29" t="str">
        <f t="shared" si="62"/>
        <v>Below Percentile</v>
      </c>
      <c r="H999" s="29">
        <f t="shared" si="63"/>
        <v>419</v>
      </c>
    </row>
    <row r="1000" spans="1:8" x14ac:dyDescent="0.3">
      <c r="A1000" s="31" t="s">
        <v>5653</v>
      </c>
      <c r="B1000" s="33">
        <v>6.3</v>
      </c>
      <c r="D1000" s="30" t="s">
        <v>12876</v>
      </c>
      <c r="E1000" s="29">
        <f t="shared" si="60"/>
        <v>3</v>
      </c>
      <c r="F1000" s="38">
        <f t="shared" si="61"/>
        <v>7.1333333333333329</v>
      </c>
      <c r="G1000" s="29" t="str">
        <f t="shared" si="62"/>
        <v>Below Percentile</v>
      </c>
      <c r="H1000" s="29">
        <f t="shared" si="63"/>
        <v>345</v>
      </c>
    </row>
    <row r="1001" spans="1:8" x14ac:dyDescent="0.3">
      <c r="A1001" s="31" t="s">
        <v>5117</v>
      </c>
      <c r="B1001" s="33">
        <v>5.7</v>
      </c>
      <c r="D1001" s="30" t="s">
        <v>12884</v>
      </c>
      <c r="E1001" s="29">
        <f t="shared" si="60"/>
        <v>1</v>
      </c>
      <c r="F1001" s="38">
        <f t="shared" si="61"/>
        <v>4.8</v>
      </c>
      <c r="G1001" s="29" t="str">
        <f t="shared" si="62"/>
        <v>Below Percentile</v>
      </c>
      <c r="H1001" s="29">
        <f t="shared" si="63"/>
        <v>1610</v>
      </c>
    </row>
    <row r="1002" spans="1:8" x14ac:dyDescent="0.3">
      <c r="A1002" s="31" t="s">
        <v>57</v>
      </c>
      <c r="B1002" s="33">
        <v>7.2</v>
      </c>
      <c r="D1002" s="30" t="s">
        <v>12888</v>
      </c>
      <c r="E1002" s="29">
        <f t="shared" si="60"/>
        <v>1</v>
      </c>
      <c r="F1002" s="38">
        <f t="shared" si="61"/>
        <v>4</v>
      </c>
      <c r="G1002" s="29" t="str">
        <f t="shared" si="62"/>
        <v>Below Percentile</v>
      </c>
      <c r="H1002" s="29">
        <f t="shared" si="63"/>
        <v>1691</v>
      </c>
    </row>
    <row r="1003" spans="1:8" x14ac:dyDescent="0.3">
      <c r="A1003" s="31" t="s">
        <v>3376</v>
      </c>
      <c r="B1003" s="33">
        <v>7.6</v>
      </c>
      <c r="D1003" s="30" t="s">
        <v>12904</v>
      </c>
      <c r="E1003" s="29">
        <f t="shared" si="60"/>
        <v>2</v>
      </c>
      <c r="F1003" s="38">
        <f t="shared" si="61"/>
        <v>6</v>
      </c>
      <c r="G1003" s="29" t="str">
        <f t="shared" si="62"/>
        <v>Below Percentile</v>
      </c>
      <c r="H1003" s="29">
        <f t="shared" si="63"/>
        <v>1166</v>
      </c>
    </row>
    <row r="1004" spans="1:8" x14ac:dyDescent="0.3">
      <c r="A1004" s="31" t="s">
        <v>4693</v>
      </c>
      <c r="B1004" s="33">
        <v>4.7</v>
      </c>
      <c r="D1004" s="30" t="s">
        <v>12923</v>
      </c>
      <c r="E1004" s="29">
        <f t="shared" si="60"/>
        <v>2</v>
      </c>
      <c r="F1004" s="38">
        <f t="shared" si="61"/>
        <v>6.5</v>
      </c>
      <c r="G1004" s="29" t="str">
        <f t="shared" si="62"/>
        <v>Below Percentile</v>
      </c>
      <c r="H1004" s="29">
        <f t="shared" si="63"/>
        <v>809</v>
      </c>
    </row>
    <row r="1005" spans="1:8" x14ac:dyDescent="0.3">
      <c r="A1005" s="31" t="s">
        <v>1015</v>
      </c>
      <c r="B1005" s="33">
        <v>6.6</v>
      </c>
      <c r="D1005" s="30" t="s">
        <v>12928</v>
      </c>
      <c r="E1005" s="29">
        <f t="shared" si="60"/>
        <v>1</v>
      </c>
      <c r="F1005" s="38">
        <f t="shared" si="61"/>
        <v>5.0999999999999996</v>
      </c>
      <c r="G1005" s="29" t="str">
        <f t="shared" si="62"/>
        <v>Below Percentile</v>
      </c>
      <c r="H1005" s="29">
        <f t="shared" si="63"/>
        <v>1559</v>
      </c>
    </row>
    <row r="1006" spans="1:8" x14ac:dyDescent="0.3">
      <c r="A1006" s="31" t="s">
        <v>514</v>
      </c>
      <c r="B1006" s="33">
        <v>6.8</v>
      </c>
      <c r="D1006" s="30" t="s">
        <v>12932</v>
      </c>
      <c r="E1006" s="29">
        <f t="shared" si="60"/>
        <v>1</v>
      </c>
      <c r="F1006" s="38">
        <f t="shared" si="61"/>
        <v>4.0999999999999996</v>
      </c>
      <c r="G1006" s="29" t="str">
        <f t="shared" si="62"/>
        <v>Below Percentile</v>
      </c>
      <c r="H1006" s="29">
        <f t="shared" si="63"/>
        <v>1676</v>
      </c>
    </row>
    <row r="1007" spans="1:8" x14ac:dyDescent="0.3">
      <c r="A1007" s="31" t="s">
        <v>5683</v>
      </c>
      <c r="B1007" s="33">
        <v>7.3</v>
      </c>
      <c r="D1007" s="30" t="s">
        <v>12940</v>
      </c>
      <c r="E1007" s="29">
        <f t="shared" si="60"/>
        <v>1</v>
      </c>
      <c r="F1007" s="38">
        <f t="shared" si="61"/>
        <v>4.7</v>
      </c>
      <c r="G1007" s="29" t="str">
        <f t="shared" si="62"/>
        <v>Below Percentile</v>
      </c>
      <c r="H1007" s="29">
        <f t="shared" si="63"/>
        <v>1625</v>
      </c>
    </row>
    <row r="1008" spans="1:8" x14ac:dyDescent="0.3">
      <c r="A1008" s="31" t="s">
        <v>4107</v>
      </c>
      <c r="B1008" s="33">
        <v>4.8</v>
      </c>
      <c r="D1008" s="30" t="s">
        <v>12945</v>
      </c>
      <c r="E1008" s="29">
        <f t="shared" si="60"/>
        <v>1</v>
      </c>
      <c r="F1008" s="38">
        <f t="shared" si="61"/>
        <v>6.4</v>
      </c>
      <c r="G1008" s="29" t="str">
        <f t="shared" si="62"/>
        <v>Below Percentile</v>
      </c>
      <c r="H1008" s="29">
        <f t="shared" si="63"/>
        <v>896</v>
      </c>
    </row>
    <row r="1009" spans="1:8" x14ac:dyDescent="0.3">
      <c r="A1009" s="31" t="s">
        <v>5589</v>
      </c>
      <c r="B1009" s="33">
        <v>6.3</v>
      </c>
      <c r="D1009" s="30" t="s">
        <v>12954</v>
      </c>
      <c r="E1009" s="29">
        <f t="shared" si="60"/>
        <v>1</v>
      </c>
      <c r="F1009" s="38">
        <f t="shared" si="61"/>
        <v>5.5</v>
      </c>
      <c r="G1009" s="29" t="str">
        <f t="shared" si="62"/>
        <v>Below Percentile</v>
      </c>
      <c r="H1009" s="29">
        <f t="shared" si="63"/>
        <v>1416</v>
      </c>
    </row>
    <row r="1010" spans="1:8" x14ac:dyDescent="0.3">
      <c r="A1010" s="31" t="s">
        <v>5702</v>
      </c>
      <c r="B1010" s="33">
        <v>5.5</v>
      </c>
      <c r="D1010" s="30" t="s">
        <v>12958</v>
      </c>
      <c r="E1010" s="29">
        <f t="shared" si="60"/>
        <v>2</v>
      </c>
      <c r="F1010" s="38">
        <f t="shared" si="61"/>
        <v>7.35</v>
      </c>
      <c r="G1010" s="29" t="str">
        <f t="shared" si="62"/>
        <v>Below Percentile</v>
      </c>
      <c r="H1010" s="29">
        <f t="shared" si="63"/>
        <v>223</v>
      </c>
    </row>
    <row r="1011" spans="1:8" x14ac:dyDescent="0.3">
      <c r="A1011" s="31" t="s">
        <v>4239</v>
      </c>
      <c r="B1011" s="33">
        <v>6.2</v>
      </c>
      <c r="D1011" s="30" t="s">
        <v>12967</v>
      </c>
      <c r="E1011" s="29">
        <f t="shared" si="60"/>
        <v>1</v>
      </c>
      <c r="F1011" s="38">
        <f t="shared" si="61"/>
        <v>4.9000000000000004</v>
      </c>
      <c r="G1011" s="29" t="str">
        <f t="shared" si="62"/>
        <v>Below Percentile</v>
      </c>
      <c r="H1011" s="29">
        <f t="shared" si="63"/>
        <v>1600</v>
      </c>
    </row>
    <row r="1012" spans="1:8" x14ac:dyDescent="0.3">
      <c r="A1012" s="31" t="s">
        <v>2703</v>
      </c>
      <c r="B1012" s="33">
        <v>5.8</v>
      </c>
      <c r="D1012" s="30" t="s">
        <v>12976</v>
      </c>
      <c r="E1012" s="29">
        <f t="shared" si="60"/>
        <v>2</v>
      </c>
      <c r="F1012" s="38">
        <f t="shared" si="61"/>
        <v>6</v>
      </c>
      <c r="G1012" s="29" t="str">
        <f t="shared" si="62"/>
        <v>Below Percentile</v>
      </c>
      <c r="H1012" s="29">
        <f t="shared" si="63"/>
        <v>1166</v>
      </c>
    </row>
    <row r="1013" spans="1:8" x14ac:dyDescent="0.3">
      <c r="A1013" s="31" t="s">
        <v>3303</v>
      </c>
      <c r="B1013" s="33">
        <v>5.7</v>
      </c>
      <c r="D1013" s="30" t="s">
        <v>12989</v>
      </c>
      <c r="E1013" s="29">
        <f t="shared" si="60"/>
        <v>1</v>
      </c>
      <c r="F1013" s="38">
        <f t="shared" si="61"/>
        <v>4.5</v>
      </c>
      <c r="G1013" s="29" t="str">
        <f t="shared" si="62"/>
        <v>Below Percentile</v>
      </c>
      <c r="H1013" s="29">
        <f t="shared" si="63"/>
        <v>1650</v>
      </c>
    </row>
    <row r="1014" spans="1:8" x14ac:dyDescent="0.3">
      <c r="A1014" s="31" t="s">
        <v>2266</v>
      </c>
      <c r="B1014" s="33">
        <v>6.5</v>
      </c>
      <c r="D1014" s="30" t="s">
        <v>12993</v>
      </c>
      <c r="E1014" s="29">
        <f t="shared" si="60"/>
        <v>2</v>
      </c>
      <c r="F1014" s="38">
        <f t="shared" si="61"/>
        <v>6.15</v>
      </c>
      <c r="G1014" s="29" t="str">
        <f t="shared" si="62"/>
        <v>Below Percentile</v>
      </c>
      <c r="H1014" s="29">
        <f t="shared" si="63"/>
        <v>1076</v>
      </c>
    </row>
    <row r="1015" spans="1:8" x14ac:dyDescent="0.3">
      <c r="A1015" s="31" t="s">
        <v>1324</v>
      </c>
      <c r="B1015" s="33">
        <v>6.7</v>
      </c>
      <c r="D1015" s="30" t="s">
        <v>13006</v>
      </c>
      <c r="E1015" s="29">
        <f t="shared" si="60"/>
        <v>1</v>
      </c>
      <c r="F1015" s="38">
        <f t="shared" si="61"/>
        <v>4.5999999999999996</v>
      </c>
      <c r="G1015" s="29" t="str">
        <f t="shared" si="62"/>
        <v>Below Percentile</v>
      </c>
      <c r="H1015" s="29">
        <f t="shared" si="63"/>
        <v>1636</v>
      </c>
    </row>
    <row r="1016" spans="1:8" x14ac:dyDescent="0.3">
      <c r="A1016" s="31" t="s">
        <v>3891</v>
      </c>
      <c r="B1016" s="33">
        <v>7.4</v>
      </c>
      <c r="D1016" s="30" t="s">
        <v>13012</v>
      </c>
      <c r="E1016" s="29">
        <f t="shared" si="60"/>
        <v>1</v>
      </c>
      <c r="F1016" s="38">
        <f t="shared" si="61"/>
        <v>6.2</v>
      </c>
      <c r="G1016" s="29" t="str">
        <f t="shared" si="62"/>
        <v>Below Percentile</v>
      </c>
      <c r="H1016" s="29">
        <f t="shared" si="63"/>
        <v>1025</v>
      </c>
    </row>
    <row r="1017" spans="1:8" x14ac:dyDescent="0.3">
      <c r="A1017" s="31" t="s">
        <v>1198</v>
      </c>
      <c r="B1017" s="33">
        <v>6.9</v>
      </c>
      <c r="D1017" s="30" t="s">
        <v>13017</v>
      </c>
      <c r="E1017" s="29">
        <f t="shared" si="60"/>
        <v>2</v>
      </c>
      <c r="F1017" s="38">
        <f t="shared" si="61"/>
        <v>7.15</v>
      </c>
      <c r="G1017" s="29" t="str">
        <f t="shared" si="62"/>
        <v>Below Percentile</v>
      </c>
      <c r="H1017" s="29">
        <f t="shared" si="63"/>
        <v>335</v>
      </c>
    </row>
    <row r="1018" spans="1:8" x14ac:dyDescent="0.3">
      <c r="A1018" s="31" t="s">
        <v>3102</v>
      </c>
      <c r="B1018" s="33">
        <v>5.5</v>
      </c>
      <c r="D1018" s="30" t="s">
        <v>13021</v>
      </c>
      <c r="E1018" s="29">
        <f t="shared" si="60"/>
        <v>1</v>
      </c>
      <c r="F1018" s="38">
        <f t="shared" si="61"/>
        <v>6.9</v>
      </c>
      <c r="G1018" s="29" t="str">
        <f t="shared" si="62"/>
        <v>Below Percentile</v>
      </c>
      <c r="H1018" s="29">
        <f t="shared" si="63"/>
        <v>514</v>
      </c>
    </row>
    <row r="1019" spans="1:8" x14ac:dyDescent="0.3">
      <c r="A1019" s="31" t="s">
        <v>5743</v>
      </c>
      <c r="B1019" s="33">
        <v>8.1</v>
      </c>
      <c r="D1019" s="30" t="s">
        <v>13030</v>
      </c>
      <c r="E1019" s="29">
        <f t="shared" si="60"/>
        <v>3</v>
      </c>
      <c r="F1019" s="38">
        <f t="shared" si="61"/>
        <v>6.833333333333333</v>
      </c>
      <c r="G1019" s="29" t="str">
        <f t="shared" si="62"/>
        <v>Below Percentile</v>
      </c>
      <c r="H1019" s="29">
        <f t="shared" si="63"/>
        <v>585</v>
      </c>
    </row>
    <row r="1020" spans="1:8" x14ac:dyDescent="0.3">
      <c r="A1020" s="31" t="s">
        <v>3098</v>
      </c>
      <c r="B1020" s="33">
        <v>7.7</v>
      </c>
      <c r="D1020" s="30" t="s">
        <v>2968</v>
      </c>
      <c r="E1020" s="29">
        <f t="shared" si="60"/>
        <v>1</v>
      </c>
      <c r="F1020" s="38">
        <f t="shared" si="61"/>
        <v>5.6</v>
      </c>
      <c r="G1020" s="29" t="str">
        <f t="shared" si="62"/>
        <v>Below Percentile</v>
      </c>
      <c r="H1020" s="29">
        <f t="shared" si="63"/>
        <v>1368</v>
      </c>
    </row>
    <row r="1021" spans="1:8" x14ac:dyDescent="0.3">
      <c r="A1021" s="31" t="s">
        <v>1007</v>
      </c>
      <c r="B1021" s="33">
        <v>7.3</v>
      </c>
      <c r="D1021" s="30" t="s">
        <v>13045</v>
      </c>
      <c r="E1021" s="29">
        <f t="shared" si="60"/>
        <v>1</v>
      </c>
      <c r="F1021" s="38">
        <f t="shared" si="61"/>
        <v>2.8</v>
      </c>
      <c r="G1021" s="29" t="str">
        <f t="shared" si="62"/>
        <v>Below Percentile</v>
      </c>
      <c r="H1021" s="29">
        <f t="shared" si="63"/>
        <v>1742</v>
      </c>
    </row>
    <row r="1022" spans="1:8" x14ac:dyDescent="0.3">
      <c r="A1022" s="31" t="s">
        <v>3880</v>
      </c>
      <c r="B1022" s="33">
        <v>5.2</v>
      </c>
      <c r="D1022" s="30" t="s">
        <v>1729</v>
      </c>
      <c r="E1022" s="29">
        <f t="shared" si="60"/>
        <v>1</v>
      </c>
      <c r="F1022" s="38">
        <f t="shared" si="61"/>
        <v>5.4</v>
      </c>
      <c r="G1022" s="29" t="str">
        <f t="shared" si="62"/>
        <v>Below Percentile</v>
      </c>
      <c r="H1022" s="29">
        <f t="shared" si="63"/>
        <v>1453</v>
      </c>
    </row>
    <row r="1023" spans="1:8" x14ac:dyDescent="0.3">
      <c r="A1023" s="31" t="s">
        <v>717</v>
      </c>
      <c r="B1023" s="33">
        <v>7.1</v>
      </c>
      <c r="D1023" s="30" t="s">
        <v>13058</v>
      </c>
      <c r="E1023" s="29">
        <f t="shared" si="60"/>
        <v>1</v>
      </c>
      <c r="F1023" s="38">
        <f t="shared" si="61"/>
        <v>5.0999999999999996</v>
      </c>
      <c r="G1023" s="29" t="str">
        <f t="shared" si="62"/>
        <v>Below Percentile</v>
      </c>
      <c r="H1023" s="29">
        <f t="shared" si="63"/>
        <v>1559</v>
      </c>
    </row>
    <row r="1024" spans="1:8" x14ac:dyDescent="0.3">
      <c r="A1024" s="31" t="s">
        <v>2971</v>
      </c>
      <c r="B1024" s="33">
        <v>7.1</v>
      </c>
      <c r="D1024" s="30" t="s">
        <v>13078</v>
      </c>
      <c r="E1024" s="29">
        <f t="shared" si="60"/>
        <v>2</v>
      </c>
      <c r="F1024" s="38">
        <f t="shared" si="61"/>
        <v>7.2</v>
      </c>
      <c r="G1024" s="29" t="str">
        <f t="shared" si="62"/>
        <v>Below Percentile</v>
      </c>
      <c r="H1024" s="29">
        <f t="shared" si="63"/>
        <v>279</v>
      </c>
    </row>
    <row r="1025" spans="1:8" x14ac:dyDescent="0.3">
      <c r="A1025" s="31" t="s">
        <v>5769</v>
      </c>
      <c r="B1025" s="33">
        <v>7.2</v>
      </c>
      <c r="D1025" s="30" t="s">
        <v>9430</v>
      </c>
      <c r="E1025" s="29">
        <f t="shared" si="60"/>
        <v>5</v>
      </c>
      <c r="F1025" s="38">
        <f t="shared" si="61"/>
        <v>6.4799999999999995</v>
      </c>
      <c r="G1025" s="29" t="str">
        <f t="shared" si="62"/>
        <v>Below Percentile</v>
      </c>
      <c r="H1025" s="29">
        <f t="shared" si="63"/>
        <v>869</v>
      </c>
    </row>
    <row r="1026" spans="1:8" x14ac:dyDescent="0.3">
      <c r="A1026" s="31" t="s">
        <v>5774</v>
      </c>
      <c r="B1026" s="33">
        <v>6.5</v>
      </c>
      <c r="D1026" s="30" t="s">
        <v>13092</v>
      </c>
      <c r="E1026" s="29">
        <f t="shared" ref="E1026:E1089" si="64">COUNTIF(A$2:A$3786,"*"&amp;D1026&amp;"*")</f>
        <v>2</v>
      </c>
      <c r="F1026" s="38">
        <f t="shared" ref="F1026:F1089" si="65">AVERAGEIF(A$2:A$3786,D1026,B$2:B$3786)</f>
        <v>5.45</v>
      </c>
      <c r="G1026" s="29" t="str">
        <f t="shared" si="62"/>
        <v>Below Percentile</v>
      </c>
      <c r="H1026" s="29">
        <f t="shared" si="63"/>
        <v>1444</v>
      </c>
    </row>
    <row r="1027" spans="1:8" x14ac:dyDescent="0.3">
      <c r="A1027" s="31" t="s">
        <v>5780</v>
      </c>
      <c r="B1027" s="33">
        <v>4.5999999999999996</v>
      </c>
      <c r="D1027" s="30" t="s">
        <v>13097</v>
      </c>
      <c r="E1027" s="29">
        <f t="shared" si="64"/>
        <v>1</v>
      </c>
      <c r="F1027" s="38">
        <f t="shared" si="65"/>
        <v>4.9000000000000004</v>
      </c>
      <c r="G1027" s="29" t="str">
        <f t="shared" ref="G1027:G1090" si="66">IF(F1027&gt;=7.5,"Top Director","Below Percentile")</f>
        <v>Below Percentile</v>
      </c>
      <c r="H1027" s="29">
        <f t="shared" ref="H1027:H1090" si="67">RANK(F1027,F$2:F$1752,0)</f>
        <v>1600</v>
      </c>
    </row>
    <row r="1028" spans="1:8" x14ac:dyDescent="0.3">
      <c r="A1028" s="31" t="s">
        <v>4080</v>
      </c>
      <c r="B1028" s="33">
        <v>5.6</v>
      </c>
      <c r="D1028" s="30" t="s">
        <v>13109</v>
      </c>
      <c r="E1028" s="29">
        <f t="shared" si="64"/>
        <v>1</v>
      </c>
      <c r="F1028" s="38">
        <f t="shared" si="65"/>
        <v>5.6</v>
      </c>
      <c r="G1028" s="29" t="str">
        <f t="shared" si="66"/>
        <v>Below Percentile</v>
      </c>
      <c r="H1028" s="29">
        <f t="shared" si="67"/>
        <v>1368</v>
      </c>
    </row>
    <row r="1029" spans="1:8" x14ac:dyDescent="0.3">
      <c r="A1029" s="31" t="s">
        <v>5509</v>
      </c>
      <c r="B1029" s="33">
        <v>7.7</v>
      </c>
      <c r="D1029" s="30" t="s">
        <v>13113</v>
      </c>
      <c r="E1029" s="29">
        <f t="shared" si="64"/>
        <v>2</v>
      </c>
      <c r="F1029" s="38">
        <f t="shared" si="65"/>
        <v>7.6</v>
      </c>
      <c r="G1029" s="29" t="str">
        <f t="shared" si="66"/>
        <v>Top Director</v>
      </c>
      <c r="H1029" s="29">
        <f t="shared" si="67"/>
        <v>122</v>
      </c>
    </row>
    <row r="1030" spans="1:8" x14ac:dyDescent="0.3">
      <c r="A1030" s="31" t="s">
        <v>306</v>
      </c>
      <c r="B1030" s="33">
        <v>7.2</v>
      </c>
      <c r="D1030" s="30" t="s">
        <v>13120</v>
      </c>
      <c r="E1030" s="29">
        <f t="shared" si="64"/>
        <v>1</v>
      </c>
      <c r="F1030" s="38">
        <f t="shared" si="65"/>
        <v>5.3</v>
      </c>
      <c r="G1030" s="29" t="str">
        <f t="shared" si="66"/>
        <v>Below Percentile</v>
      </c>
      <c r="H1030" s="29">
        <f t="shared" si="67"/>
        <v>1489</v>
      </c>
    </row>
    <row r="1031" spans="1:8" x14ac:dyDescent="0.3">
      <c r="A1031" s="31" t="s">
        <v>2652</v>
      </c>
      <c r="B1031" s="33">
        <v>6.8</v>
      </c>
      <c r="D1031" s="30" t="s">
        <v>13125</v>
      </c>
      <c r="E1031" s="29">
        <f t="shared" si="64"/>
        <v>4</v>
      </c>
      <c r="F1031" s="38">
        <f t="shared" si="65"/>
        <v>6.55</v>
      </c>
      <c r="G1031" s="29" t="str">
        <f t="shared" si="66"/>
        <v>Below Percentile</v>
      </c>
      <c r="H1031" s="29">
        <f t="shared" si="67"/>
        <v>795</v>
      </c>
    </row>
    <row r="1032" spans="1:8" x14ac:dyDescent="0.3">
      <c r="A1032" s="31" t="s">
        <v>5780</v>
      </c>
      <c r="B1032" s="33">
        <v>5.4</v>
      </c>
      <c r="D1032" s="30" t="s">
        <v>13129</v>
      </c>
      <c r="E1032" s="29">
        <f t="shared" si="64"/>
        <v>1</v>
      </c>
      <c r="F1032" s="38">
        <f t="shared" si="65"/>
        <v>5.3</v>
      </c>
      <c r="G1032" s="29" t="str">
        <f t="shared" si="66"/>
        <v>Below Percentile</v>
      </c>
      <c r="H1032" s="29">
        <f t="shared" si="67"/>
        <v>1489</v>
      </c>
    </row>
    <row r="1033" spans="1:8" x14ac:dyDescent="0.3">
      <c r="A1033" s="31" t="s">
        <v>3159</v>
      </c>
      <c r="B1033" s="33">
        <v>6.3</v>
      </c>
      <c r="D1033" s="30" t="s">
        <v>13140</v>
      </c>
      <c r="E1033" s="29">
        <f t="shared" si="64"/>
        <v>2</v>
      </c>
      <c r="F1033" s="38">
        <f t="shared" si="65"/>
        <v>5.6</v>
      </c>
      <c r="G1033" s="29" t="str">
        <f t="shared" si="66"/>
        <v>Below Percentile</v>
      </c>
      <c r="H1033" s="29">
        <f t="shared" si="67"/>
        <v>1368</v>
      </c>
    </row>
    <row r="1034" spans="1:8" x14ac:dyDescent="0.3">
      <c r="A1034" s="31" t="s">
        <v>4597</v>
      </c>
      <c r="B1034" s="33">
        <v>5.6</v>
      </c>
      <c r="D1034" s="30" t="s">
        <v>13149</v>
      </c>
      <c r="E1034" s="29">
        <f t="shared" si="64"/>
        <v>1</v>
      </c>
      <c r="F1034" s="38">
        <f t="shared" si="65"/>
        <v>6.5</v>
      </c>
      <c r="G1034" s="29" t="str">
        <f t="shared" si="66"/>
        <v>Below Percentile</v>
      </c>
      <c r="H1034" s="29">
        <f t="shared" si="67"/>
        <v>809</v>
      </c>
    </row>
    <row r="1035" spans="1:8" x14ac:dyDescent="0.3">
      <c r="A1035" s="31" t="s">
        <v>5825</v>
      </c>
      <c r="B1035" s="33">
        <v>6.8</v>
      </c>
      <c r="D1035" s="30" t="s">
        <v>13157</v>
      </c>
      <c r="E1035" s="29">
        <f t="shared" si="64"/>
        <v>1</v>
      </c>
      <c r="F1035" s="38">
        <f t="shared" si="65"/>
        <v>6.2</v>
      </c>
      <c r="G1035" s="29" t="str">
        <f t="shared" si="66"/>
        <v>Below Percentile</v>
      </c>
      <c r="H1035" s="29">
        <f t="shared" si="67"/>
        <v>1025</v>
      </c>
    </row>
    <row r="1036" spans="1:8" x14ac:dyDescent="0.3">
      <c r="A1036" s="31" t="s">
        <v>5829</v>
      </c>
      <c r="B1036" s="33">
        <v>4.3</v>
      </c>
      <c r="D1036" s="30" t="s">
        <v>13173</v>
      </c>
      <c r="E1036" s="29">
        <f t="shared" si="64"/>
        <v>2</v>
      </c>
      <c r="F1036" s="38">
        <f t="shared" si="65"/>
        <v>7</v>
      </c>
      <c r="G1036" s="29" t="str">
        <f t="shared" si="66"/>
        <v>Below Percentile</v>
      </c>
      <c r="H1036" s="29">
        <f t="shared" si="67"/>
        <v>419</v>
      </c>
    </row>
    <row r="1037" spans="1:8" x14ac:dyDescent="0.3">
      <c r="A1037" s="31" t="s">
        <v>5834</v>
      </c>
      <c r="B1037" s="33">
        <v>6.3</v>
      </c>
      <c r="D1037" s="30" t="s">
        <v>13181</v>
      </c>
      <c r="E1037" s="29">
        <f t="shared" si="64"/>
        <v>5</v>
      </c>
      <c r="F1037" s="38">
        <f t="shared" si="65"/>
        <v>6.8600000000000012</v>
      </c>
      <c r="G1037" s="29" t="str">
        <f t="shared" si="66"/>
        <v>Below Percentile</v>
      </c>
      <c r="H1037" s="29">
        <f t="shared" si="67"/>
        <v>565</v>
      </c>
    </row>
    <row r="1038" spans="1:8" x14ac:dyDescent="0.3">
      <c r="A1038" s="31" t="s">
        <v>1627</v>
      </c>
      <c r="B1038" s="33">
        <v>6.5</v>
      </c>
      <c r="D1038" s="30" t="s">
        <v>13186</v>
      </c>
      <c r="E1038" s="29">
        <f t="shared" si="64"/>
        <v>1</v>
      </c>
      <c r="F1038" s="38">
        <f t="shared" si="65"/>
        <v>5.3</v>
      </c>
      <c r="G1038" s="29" t="str">
        <f t="shared" si="66"/>
        <v>Below Percentile</v>
      </c>
      <c r="H1038" s="29">
        <f t="shared" si="67"/>
        <v>1489</v>
      </c>
    </row>
    <row r="1039" spans="1:8" x14ac:dyDescent="0.3">
      <c r="A1039" s="31" t="s">
        <v>4619</v>
      </c>
      <c r="B1039" s="33">
        <v>6.4</v>
      </c>
      <c r="D1039" s="30" t="s">
        <v>13191</v>
      </c>
      <c r="E1039" s="29">
        <f t="shared" si="64"/>
        <v>1</v>
      </c>
      <c r="F1039" s="38">
        <f t="shared" si="65"/>
        <v>6.3</v>
      </c>
      <c r="G1039" s="29" t="str">
        <f t="shared" si="66"/>
        <v>Below Percentile</v>
      </c>
      <c r="H1039" s="29">
        <f t="shared" si="67"/>
        <v>965</v>
      </c>
    </row>
    <row r="1040" spans="1:8" x14ac:dyDescent="0.3">
      <c r="A1040" s="31" t="s">
        <v>4914</v>
      </c>
      <c r="B1040" s="33">
        <v>6.3</v>
      </c>
      <c r="D1040" s="30" t="s">
        <v>13209</v>
      </c>
      <c r="E1040" s="29">
        <f t="shared" si="64"/>
        <v>1</v>
      </c>
      <c r="F1040" s="38">
        <f t="shared" si="65"/>
        <v>8.3000000000000007</v>
      </c>
      <c r="G1040" s="29" t="str">
        <f t="shared" si="66"/>
        <v>Top Director</v>
      </c>
      <c r="H1040" s="29">
        <f t="shared" si="67"/>
        <v>13</v>
      </c>
    </row>
    <row r="1041" spans="1:8" x14ac:dyDescent="0.3">
      <c r="A1041" s="31" t="s">
        <v>1954</v>
      </c>
      <c r="B1041" s="33">
        <v>5.9</v>
      </c>
      <c r="D1041" s="30" t="s">
        <v>13223</v>
      </c>
      <c r="E1041" s="29">
        <f t="shared" si="64"/>
        <v>1</v>
      </c>
      <c r="F1041" s="38">
        <f t="shared" si="65"/>
        <v>6.4</v>
      </c>
      <c r="G1041" s="29" t="str">
        <f t="shared" si="66"/>
        <v>Below Percentile</v>
      </c>
      <c r="H1041" s="29">
        <f t="shared" si="67"/>
        <v>896</v>
      </c>
    </row>
    <row r="1042" spans="1:8" x14ac:dyDescent="0.3">
      <c r="A1042" s="31" t="s">
        <v>760</v>
      </c>
      <c r="B1042" s="33">
        <v>6.5</v>
      </c>
      <c r="D1042" s="30" t="s">
        <v>12044</v>
      </c>
      <c r="E1042" s="29">
        <f t="shared" si="64"/>
        <v>1</v>
      </c>
      <c r="F1042" s="38">
        <f t="shared" si="65"/>
        <v>6.9</v>
      </c>
      <c r="G1042" s="29" t="str">
        <f t="shared" si="66"/>
        <v>Below Percentile</v>
      </c>
      <c r="H1042" s="29">
        <f t="shared" si="67"/>
        <v>514</v>
      </c>
    </row>
    <row r="1043" spans="1:8" x14ac:dyDescent="0.3">
      <c r="A1043" s="31" t="s">
        <v>5861</v>
      </c>
      <c r="B1043" s="33">
        <v>6.5</v>
      </c>
      <c r="D1043" s="30" t="s">
        <v>13239</v>
      </c>
      <c r="E1043" s="29">
        <f t="shared" si="64"/>
        <v>1</v>
      </c>
      <c r="F1043" s="38">
        <f t="shared" si="65"/>
        <v>6.2</v>
      </c>
      <c r="G1043" s="29" t="str">
        <f t="shared" si="66"/>
        <v>Below Percentile</v>
      </c>
      <c r="H1043" s="29">
        <f t="shared" si="67"/>
        <v>1025</v>
      </c>
    </row>
    <row r="1044" spans="1:8" x14ac:dyDescent="0.3">
      <c r="A1044" s="31" t="s">
        <v>5867</v>
      </c>
      <c r="B1044" s="33">
        <v>6.1</v>
      </c>
      <c r="D1044" s="30" t="s">
        <v>13258</v>
      </c>
      <c r="E1044" s="29">
        <f t="shared" si="64"/>
        <v>1</v>
      </c>
      <c r="F1044" s="38">
        <f t="shared" si="65"/>
        <v>6.1</v>
      </c>
      <c r="G1044" s="29" t="str">
        <f t="shared" si="66"/>
        <v>Below Percentile</v>
      </c>
      <c r="H1044" s="29">
        <f t="shared" si="67"/>
        <v>1088</v>
      </c>
    </row>
    <row r="1045" spans="1:8" x14ac:dyDescent="0.3">
      <c r="A1045" s="31" t="s">
        <v>5873</v>
      </c>
      <c r="B1045" s="33">
        <v>5.9</v>
      </c>
      <c r="D1045" s="30" t="s">
        <v>13267</v>
      </c>
      <c r="E1045" s="29">
        <f t="shared" si="64"/>
        <v>1</v>
      </c>
      <c r="F1045" s="38">
        <f t="shared" si="65"/>
        <v>5.0999999999999996</v>
      </c>
      <c r="G1045" s="29" t="str">
        <f t="shared" si="66"/>
        <v>Below Percentile</v>
      </c>
      <c r="H1045" s="29">
        <f t="shared" si="67"/>
        <v>1559</v>
      </c>
    </row>
    <row r="1046" spans="1:8" x14ac:dyDescent="0.3">
      <c r="A1046" s="31" t="s">
        <v>5877</v>
      </c>
      <c r="B1046" s="33">
        <v>6.6</v>
      </c>
      <c r="D1046" s="30" t="s">
        <v>13271</v>
      </c>
      <c r="E1046" s="29">
        <f t="shared" si="64"/>
        <v>3</v>
      </c>
      <c r="F1046" s="38">
        <f t="shared" si="65"/>
        <v>5.6333333333333329</v>
      </c>
      <c r="G1046" s="29" t="str">
        <f t="shared" si="66"/>
        <v>Below Percentile</v>
      </c>
      <c r="H1046" s="29">
        <f t="shared" si="67"/>
        <v>1362</v>
      </c>
    </row>
    <row r="1047" spans="1:8" x14ac:dyDescent="0.3">
      <c r="A1047" s="31" t="s">
        <v>5882</v>
      </c>
      <c r="B1047" s="33">
        <v>7.4</v>
      </c>
      <c r="D1047" s="30" t="s">
        <v>13277</v>
      </c>
      <c r="E1047" s="29">
        <f t="shared" si="64"/>
        <v>1</v>
      </c>
      <c r="F1047" s="38">
        <f t="shared" si="65"/>
        <v>5.9</v>
      </c>
      <c r="G1047" s="29" t="str">
        <f t="shared" si="66"/>
        <v>Below Percentile</v>
      </c>
      <c r="H1047" s="29">
        <f t="shared" si="67"/>
        <v>1226</v>
      </c>
    </row>
    <row r="1048" spans="1:8" x14ac:dyDescent="0.3">
      <c r="A1048" s="31" t="s">
        <v>48</v>
      </c>
      <c r="B1048" s="33">
        <v>7.3</v>
      </c>
      <c r="D1048" s="30" t="s">
        <v>13325</v>
      </c>
      <c r="E1048" s="29">
        <f t="shared" si="64"/>
        <v>1</v>
      </c>
      <c r="F1048" s="38">
        <f t="shared" si="65"/>
        <v>5.7</v>
      </c>
      <c r="G1048" s="29" t="str">
        <f t="shared" si="66"/>
        <v>Below Percentile</v>
      </c>
      <c r="H1048" s="29">
        <f t="shared" si="67"/>
        <v>1323</v>
      </c>
    </row>
    <row r="1049" spans="1:8" x14ac:dyDescent="0.3">
      <c r="A1049" s="31" t="s">
        <v>1058</v>
      </c>
      <c r="B1049" s="33">
        <v>6.6</v>
      </c>
      <c r="D1049" s="30" t="s">
        <v>13332</v>
      </c>
      <c r="E1049" s="29">
        <f t="shared" si="64"/>
        <v>1</v>
      </c>
      <c r="F1049" s="38">
        <f t="shared" si="65"/>
        <v>7.5</v>
      </c>
      <c r="G1049" s="29" t="str">
        <f t="shared" si="66"/>
        <v>Top Director</v>
      </c>
      <c r="H1049" s="29">
        <f t="shared" si="67"/>
        <v>163</v>
      </c>
    </row>
    <row r="1050" spans="1:8" x14ac:dyDescent="0.3">
      <c r="A1050" s="31" t="s">
        <v>5896</v>
      </c>
      <c r="B1050" s="33">
        <v>5.6</v>
      </c>
      <c r="D1050" s="30" t="s">
        <v>13347</v>
      </c>
      <c r="E1050" s="29">
        <f t="shared" si="64"/>
        <v>3</v>
      </c>
      <c r="F1050" s="38">
        <f t="shared" si="65"/>
        <v>7.5</v>
      </c>
      <c r="G1050" s="29" t="str">
        <f t="shared" si="66"/>
        <v>Top Director</v>
      </c>
      <c r="H1050" s="29">
        <f t="shared" si="67"/>
        <v>163</v>
      </c>
    </row>
    <row r="1051" spans="1:8" x14ac:dyDescent="0.3">
      <c r="A1051" s="31" t="s">
        <v>5901</v>
      </c>
      <c r="B1051" s="33">
        <v>5.3</v>
      </c>
      <c r="D1051" s="30" t="s">
        <v>13370</v>
      </c>
      <c r="E1051" s="29">
        <f t="shared" si="64"/>
        <v>1</v>
      </c>
      <c r="F1051" s="38">
        <f t="shared" si="65"/>
        <v>5.5</v>
      </c>
      <c r="G1051" s="29" t="str">
        <f t="shared" si="66"/>
        <v>Below Percentile</v>
      </c>
      <c r="H1051" s="29">
        <f t="shared" si="67"/>
        <v>1416</v>
      </c>
    </row>
    <row r="1052" spans="1:8" x14ac:dyDescent="0.3">
      <c r="A1052" s="31" t="s">
        <v>4218</v>
      </c>
      <c r="B1052" s="33">
        <v>6</v>
      </c>
      <c r="D1052" s="30" t="s">
        <v>13404</v>
      </c>
      <c r="E1052" s="29">
        <f t="shared" si="64"/>
        <v>2</v>
      </c>
      <c r="F1052" s="38">
        <f t="shared" si="65"/>
        <v>5.0999999999999996</v>
      </c>
      <c r="G1052" s="29" t="str">
        <f t="shared" si="66"/>
        <v>Below Percentile</v>
      </c>
      <c r="H1052" s="29">
        <f t="shared" si="67"/>
        <v>1559</v>
      </c>
    </row>
    <row r="1053" spans="1:8" x14ac:dyDescent="0.3">
      <c r="A1053" s="31" t="s">
        <v>5911</v>
      </c>
      <c r="B1053" s="33">
        <v>5.4</v>
      </c>
      <c r="D1053" s="30" t="s">
        <v>13411</v>
      </c>
      <c r="E1053" s="29">
        <f t="shared" si="64"/>
        <v>2</v>
      </c>
      <c r="F1053" s="38">
        <f t="shared" si="65"/>
        <v>6.95</v>
      </c>
      <c r="G1053" s="29" t="str">
        <f t="shared" si="66"/>
        <v>Below Percentile</v>
      </c>
      <c r="H1053" s="29">
        <f t="shared" si="67"/>
        <v>495</v>
      </c>
    </row>
    <row r="1054" spans="1:8" x14ac:dyDescent="0.3">
      <c r="A1054" s="31" t="s">
        <v>5918</v>
      </c>
      <c r="B1054" s="33">
        <v>6.8</v>
      </c>
      <c r="D1054" s="30" t="s">
        <v>13454</v>
      </c>
      <c r="E1054" s="29">
        <f t="shared" si="64"/>
        <v>4</v>
      </c>
      <c r="F1054" s="38">
        <f t="shared" si="65"/>
        <v>6.4</v>
      </c>
      <c r="G1054" s="29" t="str">
        <f t="shared" si="66"/>
        <v>Below Percentile</v>
      </c>
      <c r="H1054" s="29">
        <f t="shared" si="67"/>
        <v>896</v>
      </c>
    </row>
    <row r="1055" spans="1:8" x14ac:dyDescent="0.3">
      <c r="A1055" s="31" t="s">
        <v>5925</v>
      </c>
      <c r="B1055" s="33">
        <v>6.4</v>
      </c>
      <c r="D1055" s="30" t="s">
        <v>13459</v>
      </c>
      <c r="E1055" s="29">
        <f t="shared" si="64"/>
        <v>1</v>
      </c>
      <c r="F1055" s="38">
        <f t="shared" si="65"/>
        <v>6</v>
      </c>
      <c r="G1055" s="29" t="str">
        <f t="shared" si="66"/>
        <v>Below Percentile</v>
      </c>
      <c r="H1055" s="29">
        <f t="shared" si="67"/>
        <v>1166</v>
      </c>
    </row>
    <row r="1056" spans="1:8" x14ac:dyDescent="0.3">
      <c r="A1056" s="31" t="s">
        <v>5930</v>
      </c>
      <c r="B1056" s="33">
        <v>4.9000000000000004</v>
      </c>
      <c r="D1056" s="30" t="s">
        <v>13463</v>
      </c>
      <c r="E1056" s="29">
        <f t="shared" si="64"/>
        <v>1</v>
      </c>
      <c r="F1056" s="38">
        <f t="shared" si="65"/>
        <v>6.9</v>
      </c>
      <c r="G1056" s="29" t="str">
        <f t="shared" si="66"/>
        <v>Below Percentile</v>
      </c>
      <c r="H1056" s="29">
        <f t="shared" si="67"/>
        <v>514</v>
      </c>
    </row>
    <row r="1057" spans="1:8" x14ac:dyDescent="0.3">
      <c r="A1057" s="31" t="s">
        <v>5935</v>
      </c>
      <c r="B1057" s="33">
        <v>5.8</v>
      </c>
      <c r="D1057" s="30" t="s">
        <v>13468</v>
      </c>
      <c r="E1057" s="29">
        <f t="shared" si="64"/>
        <v>2</v>
      </c>
      <c r="F1057" s="38">
        <f t="shared" si="65"/>
        <v>6.1</v>
      </c>
      <c r="G1057" s="29" t="str">
        <f t="shared" si="66"/>
        <v>Below Percentile</v>
      </c>
      <c r="H1057" s="29">
        <f t="shared" si="67"/>
        <v>1088</v>
      </c>
    </row>
    <row r="1058" spans="1:8" x14ac:dyDescent="0.3">
      <c r="A1058" s="31" t="s">
        <v>760</v>
      </c>
      <c r="B1058" s="33">
        <v>7.1</v>
      </c>
      <c r="D1058" s="30" t="s">
        <v>13483</v>
      </c>
      <c r="E1058" s="29">
        <f t="shared" si="64"/>
        <v>1</v>
      </c>
      <c r="F1058" s="38">
        <f t="shared" si="65"/>
        <v>4.4000000000000004</v>
      </c>
      <c r="G1058" s="29" t="str">
        <f t="shared" si="66"/>
        <v>Below Percentile</v>
      </c>
      <c r="H1058" s="29">
        <f t="shared" si="67"/>
        <v>1658</v>
      </c>
    </row>
    <row r="1059" spans="1:8" x14ac:dyDescent="0.3">
      <c r="A1059" s="31" t="s">
        <v>3817</v>
      </c>
      <c r="B1059" s="33">
        <v>7.2</v>
      </c>
      <c r="D1059" s="30" t="s">
        <v>13489</v>
      </c>
      <c r="E1059" s="29">
        <f t="shared" si="64"/>
        <v>1</v>
      </c>
      <c r="F1059" s="38">
        <f t="shared" si="65"/>
        <v>7</v>
      </c>
      <c r="G1059" s="29" t="str">
        <f t="shared" si="66"/>
        <v>Below Percentile</v>
      </c>
      <c r="H1059" s="29">
        <f t="shared" si="67"/>
        <v>419</v>
      </c>
    </row>
    <row r="1060" spans="1:8" x14ac:dyDescent="0.3">
      <c r="A1060" s="31" t="s">
        <v>535</v>
      </c>
      <c r="B1060" s="33">
        <v>6</v>
      </c>
      <c r="D1060" s="30" t="s">
        <v>13498</v>
      </c>
      <c r="E1060" s="29">
        <f t="shared" si="64"/>
        <v>1</v>
      </c>
      <c r="F1060" s="38">
        <f t="shared" si="65"/>
        <v>5.4</v>
      </c>
      <c r="G1060" s="29" t="str">
        <f t="shared" si="66"/>
        <v>Below Percentile</v>
      </c>
      <c r="H1060" s="29">
        <f t="shared" si="67"/>
        <v>1453</v>
      </c>
    </row>
    <row r="1061" spans="1:8" x14ac:dyDescent="0.3">
      <c r="A1061" s="31" t="s">
        <v>5076</v>
      </c>
      <c r="B1061" s="33">
        <v>6</v>
      </c>
      <c r="D1061" s="30" t="s">
        <v>13509</v>
      </c>
      <c r="E1061" s="29">
        <f t="shared" si="64"/>
        <v>2</v>
      </c>
      <c r="F1061" s="38">
        <f t="shared" si="65"/>
        <v>7.55</v>
      </c>
      <c r="G1061" s="29" t="str">
        <f t="shared" si="66"/>
        <v>Top Director</v>
      </c>
      <c r="H1061" s="29">
        <f t="shared" si="67"/>
        <v>155</v>
      </c>
    </row>
    <row r="1062" spans="1:8" x14ac:dyDescent="0.3">
      <c r="A1062" s="31" t="s">
        <v>1939</v>
      </c>
      <c r="B1062" s="33">
        <v>7</v>
      </c>
      <c r="D1062" s="30" t="s">
        <v>13514</v>
      </c>
      <c r="E1062" s="29">
        <f t="shared" si="64"/>
        <v>2</v>
      </c>
      <c r="F1062" s="38">
        <f t="shared" si="65"/>
        <v>6.0500000000000007</v>
      </c>
      <c r="G1062" s="29" t="str">
        <f t="shared" si="66"/>
        <v>Below Percentile</v>
      </c>
      <c r="H1062" s="29">
        <f t="shared" si="67"/>
        <v>1146</v>
      </c>
    </row>
    <row r="1063" spans="1:8" x14ac:dyDescent="0.3">
      <c r="A1063" s="31" t="s">
        <v>5961</v>
      </c>
      <c r="B1063" s="33">
        <v>5.4</v>
      </c>
      <c r="D1063" s="30" t="s">
        <v>13527</v>
      </c>
      <c r="E1063" s="29">
        <f t="shared" si="64"/>
        <v>1</v>
      </c>
      <c r="F1063" s="38">
        <f t="shared" si="65"/>
        <v>3.9</v>
      </c>
      <c r="G1063" s="29" t="str">
        <f t="shared" si="66"/>
        <v>Below Percentile</v>
      </c>
      <c r="H1063" s="29">
        <f t="shared" si="67"/>
        <v>1697</v>
      </c>
    </row>
    <row r="1064" spans="1:8" x14ac:dyDescent="0.3">
      <c r="A1064" s="31" t="s">
        <v>163</v>
      </c>
      <c r="B1064" s="33">
        <v>6.5</v>
      </c>
      <c r="D1064" s="30" t="s">
        <v>13542</v>
      </c>
      <c r="E1064" s="29">
        <f t="shared" si="64"/>
        <v>1</v>
      </c>
      <c r="F1064" s="38">
        <f t="shared" si="65"/>
        <v>6.5</v>
      </c>
      <c r="G1064" s="29" t="str">
        <f t="shared" si="66"/>
        <v>Below Percentile</v>
      </c>
      <c r="H1064" s="29">
        <f t="shared" si="67"/>
        <v>809</v>
      </c>
    </row>
    <row r="1065" spans="1:8" x14ac:dyDescent="0.3">
      <c r="A1065" s="31" t="s">
        <v>371</v>
      </c>
      <c r="B1065" s="33">
        <v>6.4</v>
      </c>
      <c r="D1065" s="30" t="s">
        <v>13573</v>
      </c>
      <c r="E1065" s="29">
        <f t="shared" si="64"/>
        <v>2</v>
      </c>
      <c r="F1065" s="38">
        <f t="shared" si="65"/>
        <v>7.1</v>
      </c>
      <c r="G1065" s="29" t="str">
        <f t="shared" si="66"/>
        <v>Below Percentile</v>
      </c>
      <c r="H1065" s="29">
        <f t="shared" si="67"/>
        <v>357</v>
      </c>
    </row>
    <row r="1066" spans="1:8" x14ac:dyDescent="0.3">
      <c r="A1066" s="31" t="s">
        <v>5985</v>
      </c>
      <c r="B1066" s="33">
        <v>4.9000000000000004</v>
      </c>
      <c r="D1066" s="30" t="s">
        <v>13672</v>
      </c>
      <c r="E1066" s="29">
        <f t="shared" si="64"/>
        <v>2</v>
      </c>
      <c r="F1066" s="38">
        <f t="shared" si="65"/>
        <v>6.3</v>
      </c>
      <c r="G1066" s="29" t="str">
        <f t="shared" si="66"/>
        <v>Below Percentile</v>
      </c>
      <c r="H1066" s="29">
        <f t="shared" si="67"/>
        <v>965</v>
      </c>
    </row>
    <row r="1067" spans="1:8" x14ac:dyDescent="0.3">
      <c r="A1067" s="31" t="s">
        <v>5990</v>
      </c>
      <c r="B1067" s="33">
        <v>6.3</v>
      </c>
      <c r="D1067" s="30" t="s">
        <v>13676</v>
      </c>
      <c r="E1067" s="29">
        <f t="shared" si="64"/>
        <v>1</v>
      </c>
      <c r="F1067" s="38">
        <f t="shared" si="65"/>
        <v>6.8</v>
      </c>
      <c r="G1067" s="29" t="str">
        <f t="shared" si="66"/>
        <v>Below Percentile</v>
      </c>
      <c r="H1067" s="29">
        <f t="shared" si="67"/>
        <v>591</v>
      </c>
    </row>
    <row r="1068" spans="1:8" x14ac:dyDescent="0.3">
      <c r="A1068" s="31" t="s">
        <v>6002</v>
      </c>
      <c r="B1068" s="33">
        <v>7.7</v>
      </c>
      <c r="D1068" s="30" t="s">
        <v>13681</v>
      </c>
      <c r="E1068" s="29">
        <f t="shared" si="64"/>
        <v>1</v>
      </c>
      <c r="F1068" s="38">
        <f t="shared" si="65"/>
        <v>7.3</v>
      </c>
      <c r="G1068" s="29" t="str">
        <f t="shared" si="66"/>
        <v>Below Percentile</v>
      </c>
      <c r="H1068" s="29">
        <f t="shared" si="67"/>
        <v>231</v>
      </c>
    </row>
    <row r="1069" spans="1:8" x14ac:dyDescent="0.3">
      <c r="A1069" s="31" t="s">
        <v>2433</v>
      </c>
      <c r="B1069" s="33">
        <v>7.8</v>
      </c>
      <c r="D1069" s="30" t="s">
        <v>13692</v>
      </c>
      <c r="E1069" s="29">
        <f t="shared" si="64"/>
        <v>1</v>
      </c>
      <c r="F1069" s="38">
        <f t="shared" si="65"/>
        <v>5.9</v>
      </c>
      <c r="G1069" s="29" t="str">
        <f t="shared" si="66"/>
        <v>Below Percentile</v>
      </c>
      <c r="H1069" s="29">
        <f t="shared" si="67"/>
        <v>1226</v>
      </c>
    </row>
    <row r="1070" spans="1:8" x14ac:dyDescent="0.3">
      <c r="A1070" s="31" t="s">
        <v>3136</v>
      </c>
      <c r="B1070" s="33">
        <v>5.5</v>
      </c>
      <c r="D1070" s="30" t="s">
        <v>13697</v>
      </c>
      <c r="E1070" s="29">
        <f t="shared" si="64"/>
        <v>1</v>
      </c>
      <c r="F1070" s="38">
        <f t="shared" si="65"/>
        <v>6.1</v>
      </c>
      <c r="G1070" s="29" t="str">
        <f t="shared" si="66"/>
        <v>Below Percentile</v>
      </c>
      <c r="H1070" s="29">
        <f t="shared" si="67"/>
        <v>1088</v>
      </c>
    </row>
    <row r="1071" spans="1:8" x14ac:dyDescent="0.3">
      <c r="A1071" s="31" t="s">
        <v>3122</v>
      </c>
      <c r="B1071" s="33">
        <v>7.5</v>
      </c>
      <c r="D1071" s="30" t="s">
        <v>13705</v>
      </c>
      <c r="E1071" s="29">
        <f t="shared" si="64"/>
        <v>1</v>
      </c>
      <c r="F1071" s="38">
        <f t="shared" si="65"/>
        <v>7.7</v>
      </c>
      <c r="G1071" s="29" t="str">
        <f t="shared" si="66"/>
        <v>Top Director</v>
      </c>
      <c r="H1071" s="29">
        <f t="shared" si="67"/>
        <v>83</v>
      </c>
    </row>
    <row r="1072" spans="1:8" x14ac:dyDescent="0.3">
      <c r="A1072" s="31" t="s">
        <v>5985</v>
      </c>
      <c r="B1072" s="33">
        <v>6.4</v>
      </c>
      <c r="D1072" s="30" t="s">
        <v>13712</v>
      </c>
      <c r="E1072" s="29">
        <f t="shared" si="64"/>
        <v>2</v>
      </c>
      <c r="F1072" s="38">
        <f t="shared" si="65"/>
        <v>4.0999999999999996</v>
      </c>
      <c r="G1072" s="29" t="str">
        <f t="shared" si="66"/>
        <v>Below Percentile</v>
      </c>
      <c r="H1072" s="29">
        <f t="shared" si="67"/>
        <v>1676</v>
      </c>
    </row>
    <row r="1073" spans="1:8" x14ac:dyDescent="0.3">
      <c r="A1073" s="31" t="s">
        <v>6024</v>
      </c>
      <c r="B1073" s="33">
        <v>5.6</v>
      </c>
      <c r="D1073" s="30" t="s">
        <v>13720</v>
      </c>
      <c r="E1073" s="29">
        <f t="shared" si="64"/>
        <v>1</v>
      </c>
      <c r="F1073" s="38">
        <f t="shared" si="65"/>
        <v>6.1</v>
      </c>
      <c r="G1073" s="29" t="str">
        <f t="shared" si="66"/>
        <v>Below Percentile</v>
      </c>
      <c r="H1073" s="29">
        <f t="shared" si="67"/>
        <v>1088</v>
      </c>
    </row>
    <row r="1074" spans="1:8" x14ac:dyDescent="0.3">
      <c r="A1074" s="31" t="s">
        <v>6028</v>
      </c>
      <c r="B1074" s="33">
        <v>7.5</v>
      </c>
      <c r="D1074" s="30" t="s">
        <v>13725</v>
      </c>
      <c r="E1074" s="29">
        <f t="shared" si="64"/>
        <v>1</v>
      </c>
      <c r="F1074" s="38">
        <f t="shared" si="65"/>
        <v>5.9</v>
      </c>
      <c r="G1074" s="29" t="str">
        <f t="shared" si="66"/>
        <v>Below Percentile</v>
      </c>
      <c r="H1074" s="29">
        <f t="shared" si="67"/>
        <v>1226</v>
      </c>
    </row>
    <row r="1075" spans="1:8" x14ac:dyDescent="0.3">
      <c r="A1075" s="31" t="s">
        <v>6037</v>
      </c>
      <c r="B1075" s="33">
        <v>6.8</v>
      </c>
      <c r="D1075" s="30" t="s">
        <v>13730</v>
      </c>
      <c r="E1075" s="29">
        <f t="shared" si="64"/>
        <v>1</v>
      </c>
      <c r="F1075" s="38">
        <f t="shared" si="65"/>
        <v>5.7</v>
      </c>
      <c r="G1075" s="29" t="str">
        <f t="shared" si="66"/>
        <v>Below Percentile</v>
      </c>
      <c r="H1075" s="29">
        <f t="shared" si="67"/>
        <v>1323</v>
      </c>
    </row>
    <row r="1076" spans="1:8" x14ac:dyDescent="0.3">
      <c r="A1076" s="31" t="s">
        <v>1617</v>
      </c>
      <c r="B1076" s="33">
        <v>6.8</v>
      </c>
      <c r="D1076" s="30" t="s">
        <v>13736</v>
      </c>
      <c r="E1076" s="29">
        <f t="shared" si="64"/>
        <v>2</v>
      </c>
      <c r="F1076" s="38">
        <f t="shared" si="65"/>
        <v>5.75</v>
      </c>
      <c r="G1076" s="29" t="str">
        <f t="shared" si="66"/>
        <v>Below Percentile</v>
      </c>
      <c r="H1076" s="29">
        <f t="shared" si="67"/>
        <v>1317</v>
      </c>
    </row>
    <row r="1077" spans="1:8" x14ac:dyDescent="0.3">
      <c r="A1077" s="31" t="s">
        <v>6046</v>
      </c>
      <c r="B1077" s="33">
        <v>6</v>
      </c>
      <c r="D1077" s="30" t="s">
        <v>13745</v>
      </c>
      <c r="E1077" s="29">
        <f t="shared" si="64"/>
        <v>1</v>
      </c>
      <c r="F1077" s="38">
        <f t="shared" si="65"/>
        <v>7.7</v>
      </c>
      <c r="G1077" s="29" t="str">
        <f t="shared" si="66"/>
        <v>Top Director</v>
      </c>
      <c r="H1077" s="29">
        <f t="shared" si="67"/>
        <v>83</v>
      </c>
    </row>
    <row r="1078" spans="1:8" x14ac:dyDescent="0.3">
      <c r="A1078" s="31" t="s">
        <v>6051</v>
      </c>
      <c r="B1078" s="33">
        <v>7.3</v>
      </c>
      <c r="D1078" s="30" t="s">
        <v>13756</v>
      </c>
      <c r="E1078" s="29">
        <f t="shared" si="64"/>
        <v>2</v>
      </c>
      <c r="F1078" s="38">
        <f t="shared" si="65"/>
        <v>5.1999999999999993</v>
      </c>
      <c r="G1078" s="29" t="str">
        <f t="shared" si="66"/>
        <v>Below Percentile</v>
      </c>
      <c r="H1078" s="29">
        <f t="shared" si="67"/>
        <v>1554</v>
      </c>
    </row>
    <row r="1079" spans="1:8" x14ac:dyDescent="0.3">
      <c r="A1079" s="31" t="s">
        <v>3281</v>
      </c>
      <c r="B1079" s="33">
        <v>6</v>
      </c>
      <c r="D1079" s="30" t="s">
        <v>13777</v>
      </c>
      <c r="E1079" s="29">
        <f t="shared" si="64"/>
        <v>4</v>
      </c>
      <c r="F1079" s="38">
        <f t="shared" si="65"/>
        <v>6.1499999999999995</v>
      </c>
      <c r="G1079" s="29" t="str">
        <f t="shared" si="66"/>
        <v>Below Percentile</v>
      </c>
      <c r="H1079" s="29">
        <f t="shared" si="67"/>
        <v>1080</v>
      </c>
    </row>
    <row r="1080" spans="1:8" x14ac:dyDescent="0.3">
      <c r="A1080" s="31" t="s">
        <v>1114</v>
      </c>
      <c r="B1080" s="33">
        <v>7</v>
      </c>
      <c r="D1080" s="30" t="s">
        <v>13781</v>
      </c>
      <c r="E1080" s="29">
        <f t="shared" si="64"/>
        <v>2</v>
      </c>
      <c r="F1080" s="38">
        <f t="shared" si="65"/>
        <v>4.5999999999999996</v>
      </c>
      <c r="G1080" s="29" t="str">
        <f t="shared" si="66"/>
        <v>Below Percentile</v>
      </c>
      <c r="H1080" s="29">
        <f t="shared" si="67"/>
        <v>1636</v>
      </c>
    </row>
    <row r="1081" spans="1:8" x14ac:dyDescent="0.3">
      <c r="A1081" s="31" t="s">
        <v>6063</v>
      </c>
      <c r="B1081" s="33">
        <v>5.0999999999999996</v>
      </c>
      <c r="D1081" s="30" t="s">
        <v>13785</v>
      </c>
      <c r="E1081" s="29">
        <f t="shared" si="64"/>
        <v>1</v>
      </c>
      <c r="F1081" s="38">
        <f t="shared" si="65"/>
        <v>8.3000000000000007</v>
      </c>
      <c r="G1081" s="29" t="str">
        <f t="shared" si="66"/>
        <v>Top Director</v>
      </c>
      <c r="H1081" s="29">
        <f t="shared" si="67"/>
        <v>13</v>
      </c>
    </row>
    <row r="1082" spans="1:8" x14ac:dyDescent="0.3">
      <c r="A1082" s="31" t="s">
        <v>2213</v>
      </c>
      <c r="B1082" s="33">
        <v>6.8</v>
      </c>
      <c r="D1082" s="30" t="s">
        <v>6768</v>
      </c>
      <c r="E1082" s="29">
        <f t="shared" si="64"/>
        <v>1</v>
      </c>
      <c r="F1082" s="38">
        <f t="shared" si="65"/>
        <v>6.4</v>
      </c>
      <c r="G1082" s="29" t="str">
        <f t="shared" si="66"/>
        <v>Below Percentile</v>
      </c>
      <c r="H1082" s="29">
        <f t="shared" si="67"/>
        <v>896</v>
      </c>
    </row>
    <row r="1083" spans="1:8" x14ac:dyDescent="0.3">
      <c r="A1083" s="31" t="s">
        <v>6074</v>
      </c>
      <c r="B1083" s="33">
        <v>6.5</v>
      </c>
      <c r="D1083" s="30" t="s">
        <v>13792</v>
      </c>
      <c r="E1083" s="29">
        <f t="shared" si="64"/>
        <v>3</v>
      </c>
      <c r="F1083" s="38">
        <f t="shared" si="65"/>
        <v>6.333333333333333</v>
      </c>
      <c r="G1083" s="29" t="str">
        <f t="shared" si="66"/>
        <v>Below Percentile</v>
      </c>
      <c r="H1083" s="29">
        <f t="shared" si="67"/>
        <v>956</v>
      </c>
    </row>
    <row r="1084" spans="1:8" x14ac:dyDescent="0.3">
      <c r="A1084" s="31" t="s">
        <v>1783</v>
      </c>
      <c r="B1084" s="33">
        <v>6.6</v>
      </c>
      <c r="D1084" s="30" t="s">
        <v>13803</v>
      </c>
      <c r="E1084" s="29">
        <f t="shared" si="64"/>
        <v>1</v>
      </c>
      <c r="F1084" s="38">
        <f t="shared" si="65"/>
        <v>6</v>
      </c>
      <c r="G1084" s="29" t="str">
        <f t="shared" si="66"/>
        <v>Below Percentile</v>
      </c>
      <c r="H1084" s="29">
        <f t="shared" si="67"/>
        <v>1166</v>
      </c>
    </row>
    <row r="1085" spans="1:8" x14ac:dyDescent="0.3">
      <c r="A1085" s="31" t="s">
        <v>2099</v>
      </c>
      <c r="B1085" s="33">
        <v>7.2</v>
      </c>
      <c r="D1085" s="30" t="s">
        <v>13807</v>
      </c>
      <c r="E1085" s="29">
        <f t="shared" si="64"/>
        <v>1</v>
      </c>
      <c r="F1085" s="38">
        <f t="shared" si="65"/>
        <v>5.8</v>
      </c>
      <c r="G1085" s="29" t="str">
        <f t="shared" si="66"/>
        <v>Below Percentile</v>
      </c>
      <c r="H1085" s="29">
        <f t="shared" si="67"/>
        <v>1286</v>
      </c>
    </row>
    <row r="1086" spans="1:8" x14ac:dyDescent="0.3">
      <c r="A1086" s="31" t="s">
        <v>5774</v>
      </c>
      <c r="B1086" s="33">
        <v>7</v>
      </c>
      <c r="D1086" s="30" t="s">
        <v>13811</v>
      </c>
      <c r="E1086" s="29">
        <f t="shared" si="64"/>
        <v>1</v>
      </c>
      <c r="F1086" s="38">
        <f t="shared" si="65"/>
        <v>5.6</v>
      </c>
      <c r="G1086" s="29" t="str">
        <f t="shared" si="66"/>
        <v>Below Percentile</v>
      </c>
      <c r="H1086" s="29">
        <f t="shared" si="67"/>
        <v>1368</v>
      </c>
    </row>
    <row r="1087" spans="1:8" x14ac:dyDescent="0.3">
      <c r="A1087" s="31" t="s">
        <v>4752</v>
      </c>
      <c r="B1087" s="33">
        <v>7</v>
      </c>
      <c r="D1087" s="30" t="s">
        <v>13816</v>
      </c>
      <c r="E1087" s="29">
        <f t="shared" si="64"/>
        <v>1</v>
      </c>
      <c r="F1087" s="38">
        <f t="shared" si="65"/>
        <v>6.1</v>
      </c>
      <c r="G1087" s="29" t="str">
        <f t="shared" si="66"/>
        <v>Below Percentile</v>
      </c>
      <c r="H1087" s="29">
        <f t="shared" si="67"/>
        <v>1088</v>
      </c>
    </row>
    <row r="1088" spans="1:8" x14ac:dyDescent="0.3">
      <c r="A1088" s="31" t="s">
        <v>6097</v>
      </c>
      <c r="B1088" s="33">
        <v>5.9</v>
      </c>
      <c r="D1088" s="30" t="s">
        <v>13826</v>
      </c>
      <c r="E1088" s="29">
        <f t="shared" si="64"/>
        <v>2</v>
      </c>
      <c r="F1088" s="38">
        <f t="shared" si="65"/>
        <v>7.1</v>
      </c>
      <c r="G1088" s="29" t="str">
        <f t="shared" si="66"/>
        <v>Below Percentile</v>
      </c>
      <c r="H1088" s="29">
        <f t="shared" si="67"/>
        <v>357</v>
      </c>
    </row>
    <row r="1089" spans="1:8" x14ac:dyDescent="0.3">
      <c r="A1089" s="31" t="s">
        <v>6102</v>
      </c>
      <c r="B1089" s="33">
        <v>5.4</v>
      </c>
      <c r="D1089" s="30" t="s">
        <v>13839</v>
      </c>
      <c r="E1089" s="29">
        <f t="shared" si="64"/>
        <v>1</v>
      </c>
      <c r="F1089" s="38">
        <f t="shared" si="65"/>
        <v>7.3</v>
      </c>
      <c r="G1089" s="29" t="str">
        <f t="shared" si="66"/>
        <v>Below Percentile</v>
      </c>
      <c r="H1089" s="29">
        <f t="shared" si="67"/>
        <v>231</v>
      </c>
    </row>
    <row r="1090" spans="1:8" x14ac:dyDescent="0.3">
      <c r="A1090" s="31" t="s">
        <v>969</v>
      </c>
      <c r="B1090" s="33">
        <v>6.6</v>
      </c>
      <c r="D1090" s="30" t="s">
        <v>13850</v>
      </c>
      <c r="E1090" s="29">
        <f t="shared" ref="E1090:E1153" si="68">COUNTIF(A$2:A$3786,"*"&amp;D1090&amp;"*")</f>
        <v>1</v>
      </c>
      <c r="F1090" s="38">
        <f t="shared" ref="F1090:F1153" si="69">AVERAGEIF(A$2:A$3786,D1090,B$2:B$3786)</f>
        <v>5.9</v>
      </c>
      <c r="G1090" s="29" t="str">
        <f t="shared" si="66"/>
        <v>Below Percentile</v>
      </c>
      <c r="H1090" s="29">
        <f t="shared" si="67"/>
        <v>1226</v>
      </c>
    </row>
    <row r="1091" spans="1:8" x14ac:dyDescent="0.3">
      <c r="A1091" s="31" t="s">
        <v>6111</v>
      </c>
      <c r="B1091" s="33">
        <v>7</v>
      </c>
      <c r="D1091" s="30" t="s">
        <v>13857</v>
      </c>
      <c r="E1091" s="29">
        <f t="shared" si="68"/>
        <v>1</v>
      </c>
      <c r="F1091" s="38">
        <f t="shared" si="69"/>
        <v>8</v>
      </c>
      <c r="G1091" s="29" t="str">
        <f t="shared" ref="G1091:G1154" si="70">IF(F1091&gt;=7.5,"Top Director","Below Percentile")</f>
        <v>Top Director</v>
      </c>
      <c r="H1091" s="29">
        <f t="shared" ref="H1091:H1154" si="71">RANK(F1091,F$2:F$1752,0)</f>
        <v>34</v>
      </c>
    </row>
    <row r="1092" spans="1:8" x14ac:dyDescent="0.3">
      <c r="A1092" s="31" t="s">
        <v>1627</v>
      </c>
      <c r="B1092" s="33">
        <v>6.5</v>
      </c>
      <c r="D1092" s="30" t="s">
        <v>13862</v>
      </c>
      <c r="E1092" s="29">
        <f t="shared" si="68"/>
        <v>1</v>
      </c>
      <c r="F1092" s="38">
        <f t="shared" si="69"/>
        <v>5.0999999999999996</v>
      </c>
      <c r="G1092" s="29" t="str">
        <f t="shared" si="70"/>
        <v>Below Percentile</v>
      </c>
      <c r="H1092" s="29">
        <f t="shared" si="71"/>
        <v>1559</v>
      </c>
    </row>
    <row r="1093" spans="1:8" x14ac:dyDescent="0.3">
      <c r="A1093" s="31" t="s">
        <v>5273</v>
      </c>
      <c r="B1093" s="33">
        <v>6.3</v>
      </c>
      <c r="D1093" s="30" t="s">
        <v>12455</v>
      </c>
      <c r="E1093" s="29">
        <f t="shared" si="68"/>
        <v>1</v>
      </c>
      <c r="F1093" s="38">
        <f t="shared" si="69"/>
        <v>6.6</v>
      </c>
      <c r="G1093" s="29" t="str">
        <f t="shared" si="70"/>
        <v>Below Percentile</v>
      </c>
      <c r="H1093" s="29">
        <f t="shared" si="71"/>
        <v>735</v>
      </c>
    </row>
    <row r="1094" spans="1:8" x14ac:dyDescent="0.3">
      <c r="A1094" s="31" t="s">
        <v>6126</v>
      </c>
      <c r="B1094" s="33">
        <v>6.5</v>
      </c>
      <c r="D1094" s="30" t="s">
        <v>13893</v>
      </c>
      <c r="E1094" s="29">
        <f t="shared" si="68"/>
        <v>1</v>
      </c>
      <c r="F1094" s="38">
        <f t="shared" si="69"/>
        <v>6.8</v>
      </c>
      <c r="G1094" s="29" t="str">
        <f t="shared" si="70"/>
        <v>Below Percentile</v>
      </c>
      <c r="H1094" s="29">
        <f t="shared" si="71"/>
        <v>591</v>
      </c>
    </row>
    <row r="1095" spans="1:8" x14ac:dyDescent="0.3">
      <c r="A1095" s="31" t="s">
        <v>6131</v>
      </c>
      <c r="B1095" s="33">
        <v>6.5</v>
      </c>
      <c r="D1095" s="30" t="s">
        <v>13898</v>
      </c>
      <c r="E1095" s="29">
        <f t="shared" si="68"/>
        <v>1</v>
      </c>
      <c r="F1095" s="38">
        <f t="shared" si="69"/>
        <v>5.4</v>
      </c>
      <c r="G1095" s="29" t="str">
        <f t="shared" si="70"/>
        <v>Below Percentile</v>
      </c>
      <c r="H1095" s="29">
        <f t="shared" si="71"/>
        <v>1453</v>
      </c>
    </row>
    <row r="1096" spans="1:8" x14ac:dyDescent="0.3">
      <c r="A1096" s="31" t="s">
        <v>3722</v>
      </c>
      <c r="B1096" s="33">
        <v>5.8</v>
      </c>
      <c r="D1096" s="30" t="s">
        <v>13944</v>
      </c>
      <c r="E1096" s="29">
        <f t="shared" si="68"/>
        <v>1</v>
      </c>
      <c r="F1096" s="38">
        <f t="shared" si="69"/>
        <v>5.0999999999999996</v>
      </c>
      <c r="G1096" s="29" t="str">
        <f t="shared" si="70"/>
        <v>Below Percentile</v>
      </c>
      <c r="H1096" s="29">
        <f t="shared" si="71"/>
        <v>1559</v>
      </c>
    </row>
    <row r="1097" spans="1:8" x14ac:dyDescent="0.3">
      <c r="A1097" s="31" t="s">
        <v>6142</v>
      </c>
      <c r="B1097" s="33">
        <v>6.6</v>
      </c>
      <c r="D1097" s="30" t="s">
        <v>13959</v>
      </c>
      <c r="E1097" s="29">
        <f t="shared" si="68"/>
        <v>1</v>
      </c>
      <c r="F1097" s="38">
        <f t="shared" si="69"/>
        <v>7.8</v>
      </c>
      <c r="G1097" s="29" t="str">
        <f t="shared" si="70"/>
        <v>Top Director</v>
      </c>
      <c r="H1097" s="29">
        <f t="shared" si="71"/>
        <v>58</v>
      </c>
    </row>
    <row r="1098" spans="1:8" x14ac:dyDescent="0.3">
      <c r="A1098" s="31" t="s">
        <v>6148</v>
      </c>
      <c r="B1098" s="33">
        <v>5.4</v>
      </c>
      <c r="D1098" s="30" t="s">
        <v>13974</v>
      </c>
      <c r="E1098" s="29">
        <f t="shared" si="68"/>
        <v>1</v>
      </c>
      <c r="F1098" s="38">
        <f t="shared" si="69"/>
        <v>6.6</v>
      </c>
      <c r="G1098" s="29" t="str">
        <f t="shared" si="70"/>
        <v>Below Percentile</v>
      </c>
      <c r="H1098" s="29">
        <f t="shared" si="71"/>
        <v>735</v>
      </c>
    </row>
    <row r="1099" spans="1:8" x14ac:dyDescent="0.3">
      <c r="A1099" s="31" t="s">
        <v>6152</v>
      </c>
      <c r="B1099" s="33">
        <v>6.1</v>
      </c>
      <c r="D1099" s="30" t="s">
        <v>13025</v>
      </c>
      <c r="E1099" s="29">
        <f t="shared" si="68"/>
        <v>1</v>
      </c>
      <c r="F1099" s="38">
        <f t="shared" si="69"/>
        <v>6.4</v>
      </c>
      <c r="G1099" s="29" t="str">
        <f t="shared" si="70"/>
        <v>Below Percentile</v>
      </c>
      <c r="H1099" s="29">
        <f t="shared" si="71"/>
        <v>896</v>
      </c>
    </row>
    <row r="1100" spans="1:8" x14ac:dyDescent="0.3">
      <c r="A1100" s="31" t="s">
        <v>6156</v>
      </c>
      <c r="B1100" s="33">
        <v>4</v>
      </c>
      <c r="D1100" s="30" t="s">
        <v>13982</v>
      </c>
      <c r="E1100" s="29">
        <f t="shared" si="68"/>
        <v>1</v>
      </c>
      <c r="F1100" s="38">
        <f t="shared" si="69"/>
        <v>6.7</v>
      </c>
      <c r="G1100" s="29" t="str">
        <f t="shared" si="70"/>
        <v>Below Percentile</v>
      </c>
      <c r="H1100" s="29">
        <f t="shared" si="71"/>
        <v>662</v>
      </c>
    </row>
    <row r="1101" spans="1:8" x14ac:dyDescent="0.3">
      <c r="A1101" s="31" t="s">
        <v>5349</v>
      </c>
      <c r="B1101" s="33">
        <v>7.6</v>
      </c>
      <c r="D1101" s="30" t="s">
        <v>13986</v>
      </c>
      <c r="E1101" s="29">
        <f t="shared" si="68"/>
        <v>2</v>
      </c>
      <c r="F1101" s="38">
        <f t="shared" si="69"/>
        <v>6.3000000000000007</v>
      </c>
      <c r="G1101" s="29" t="str">
        <f t="shared" si="70"/>
        <v>Below Percentile</v>
      </c>
      <c r="H1101" s="29">
        <f t="shared" si="71"/>
        <v>961</v>
      </c>
    </row>
    <row r="1102" spans="1:8" x14ac:dyDescent="0.3">
      <c r="A1102" s="31" t="s">
        <v>1939</v>
      </c>
      <c r="B1102" s="33">
        <v>7.9</v>
      </c>
      <c r="D1102" s="30" t="s">
        <v>13996</v>
      </c>
      <c r="E1102" s="29">
        <f t="shared" si="68"/>
        <v>1</v>
      </c>
      <c r="F1102" s="38">
        <f t="shared" si="69"/>
        <v>8.1</v>
      </c>
      <c r="G1102" s="29" t="str">
        <f t="shared" si="70"/>
        <v>Top Director</v>
      </c>
      <c r="H1102" s="29">
        <f t="shared" si="71"/>
        <v>26</v>
      </c>
    </row>
    <row r="1103" spans="1:8" x14ac:dyDescent="0.3">
      <c r="A1103" s="31" t="s">
        <v>6171</v>
      </c>
      <c r="B1103" s="33">
        <v>5.3</v>
      </c>
      <c r="D1103" s="30" t="s">
        <v>14002</v>
      </c>
      <c r="E1103" s="29">
        <f t="shared" si="68"/>
        <v>1</v>
      </c>
      <c r="F1103" s="38">
        <f t="shared" si="69"/>
        <v>7</v>
      </c>
      <c r="G1103" s="29" t="str">
        <f t="shared" si="70"/>
        <v>Below Percentile</v>
      </c>
      <c r="H1103" s="29">
        <f t="shared" si="71"/>
        <v>419</v>
      </c>
    </row>
    <row r="1104" spans="1:8" x14ac:dyDescent="0.3">
      <c r="A1104" s="31" t="s">
        <v>6176</v>
      </c>
      <c r="B1104" s="33">
        <v>6.6</v>
      </c>
      <c r="D1104" s="30" t="s">
        <v>14017</v>
      </c>
      <c r="E1104" s="29">
        <f t="shared" si="68"/>
        <v>1</v>
      </c>
      <c r="F1104" s="38">
        <f t="shared" si="69"/>
        <v>7.9</v>
      </c>
      <c r="G1104" s="29" t="str">
        <f t="shared" si="70"/>
        <v>Top Director</v>
      </c>
      <c r="H1104" s="29">
        <f t="shared" si="71"/>
        <v>42</v>
      </c>
    </row>
    <row r="1105" spans="1:8" x14ac:dyDescent="0.3">
      <c r="A1105" s="31" t="s">
        <v>6182</v>
      </c>
      <c r="B1105" s="33">
        <v>6.3</v>
      </c>
      <c r="D1105" s="30" t="s">
        <v>14040</v>
      </c>
      <c r="E1105" s="29">
        <f t="shared" si="68"/>
        <v>1</v>
      </c>
      <c r="F1105" s="38">
        <f t="shared" si="69"/>
        <v>7.1</v>
      </c>
      <c r="G1105" s="29" t="str">
        <f t="shared" si="70"/>
        <v>Below Percentile</v>
      </c>
      <c r="H1105" s="29">
        <f t="shared" si="71"/>
        <v>357</v>
      </c>
    </row>
    <row r="1106" spans="1:8" x14ac:dyDescent="0.3">
      <c r="A1106" s="31" t="s">
        <v>4176</v>
      </c>
      <c r="B1106" s="33">
        <v>7.2</v>
      </c>
      <c r="D1106" s="30" t="s">
        <v>14048</v>
      </c>
      <c r="E1106" s="29">
        <f t="shared" si="68"/>
        <v>1</v>
      </c>
      <c r="F1106" s="38">
        <f t="shared" si="69"/>
        <v>6.5</v>
      </c>
      <c r="G1106" s="29" t="str">
        <f t="shared" si="70"/>
        <v>Below Percentile</v>
      </c>
      <c r="H1106" s="29">
        <f t="shared" si="71"/>
        <v>809</v>
      </c>
    </row>
    <row r="1107" spans="1:8" x14ac:dyDescent="0.3">
      <c r="A1107" s="31" t="s">
        <v>4914</v>
      </c>
      <c r="B1107" s="33">
        <v>7</v>
      </c>
      <c r="D1107" s="30" t="s">
        <v>14061</v>
      </c>
      <c r="E1107" s="29">
        <f t="shared" si="68"/>
        <v>3</v>
      </c>
      <c r="F1107" s="38">
        <f t="shared" si="69"/>
        <v>6.9333333333333336</v>
      </c>
      <c r="G1107" s="29" t="str">
        <f t="shared" si="70"/>
        <v>Below Percentile</v>
      </c>
      <c r="H1107" s="29">
        <f t="shared" si="71"/>
        <v>502</v>
      </c>
    </row>
    <row r="1108" spans="1:8" x14ac:dyDescent="0.3">
      <c r="A1108" s="31" t="s">
        <v>5081</v>
      </c>
      <c r="B1108" s="33">
        <v>6.9</v>
      </c>
      <c r="D1108" s="30" t="s">
        <v>14086</v>
      </c>
      <c r="E1108" s="29">
        <f t="shared" si="68"/>
        <v>2</v>
      </c>
      <c r="F1108" s="38">
        <f t="shared" si="69"/>
        <v>5</v>
      </c>
      <c r="G1108" s="29" t="str">
        <f t="shared" si="70"/>
        <v>Below Percentile</v>
      </c>
      <c r="H1108" s="29">
        <f t="shared" si="71"/>
        <v>1584</v>
      </c>
    </row>
    <row r="1109" spans="1:8" x14ac:dyDescent="0.3">
      <c r="A1109" s="31" t="s">
        <v>6214</v>
      </c>
      <c r="B1109" s="33">
        <v>5.2</v>
      </c>
      <c r="D1109" s="30" t="s">
        <v>14093</v>
      </c>
      <c r="E1109" s="29">
        <f t="shared" si="68"/>
        <v>1</v>
      </c>
      <c r="F1109" s="38">
        <f t="shared" si="69"/>
        <v>6.7</v>
      </c>
      <c r="G1109" s="29" t="str">
        <f t="shared" si="70"/>
        <v>Below Percentile</v>
      </c>
      <c r="H1109" s="29">
        <f t="shared" si="71"/>
        <v>662</v>
      </c>
    </row>
    <row r="1110" spans="1:8" x14ac:dyDescent="0.3">
      <c r="A1110" s="31" t="s">
        <v>912</v>
      </c>
      <c r="B1110" s="33">
        <v>8.1</v>
      </c>
      <c r="D1110" s="30" t="s">
        <v>14108</v>
      </c>
      <c r="E1110" s="29">
        <f t="shared" si="68"/>
        <v>4</v>
      </c>
      <c r="F1110" s="38">
        <f t="shared" si="69"/>
        <v>6.3</v>
      </c>
      <c r="G1110" s="29" t="str">
        <f t="shared" si="70"/>
        <v>Below Percentile</v>
      </c>
      <c r="H1110" s="29">
        <f t="shared" si="71"/>
        <v>965</v>
      </c>
    </row>
    <row r="1111" spans="1:8" x14ac:dyDescent="0.3">
      <c r="A1111" s="31" t="s">
        <v>6224</v>
      </c>
      <c r="B1111" s="33">
        <v>6.6</v>
      </c>
      <c r="D1111" s="30" t="s">
        <v>14112</v>
      </c>
      <c r="E1111" s="29">
        <f t="shared" si="68"/>
        <v>1</v>
      </c>
      <c r="F1111" s="38">
        <f t="shared" si="69"/>
        <v>5.4</v>
      </c>
      <c r="G1111" s="29" t="str">
        <f t="shared" si="70"/>
        <v>Below Percentile</v>
      </c>
      <c r="H1111" s="29">
        <f t="shared" si="71"/>
        <v>1453</v>
      </c>
    </row>
    <row r="1112" spans="1:8" x14ac:dyDescent="0.3">
      <c r="A1112" s="31" t="s">
        <v>3930</v>
      </c>
      <c r="B1112" s="33">
        <v>6.2</v>
      </c>
      <c r="D1112" s="30" t="s">
        <v>14116</v>
      </c>
      <c r="E1112" s="29">
        <f t="shared" si="68"/>
        <v>1</v>
      </c>
      <c r="F1112" s="38">
        <f t="shared" si="69"/>
        <v>4.3</v>
      </c>
      <c r="G1112" s="29" t="str">
        <f t="shared" si="70"/>
        <v>Below Percentile</v>
      </c>
      <c r="H1112" s="29">
        <f t="shared" si="71"/>
        <v>1666</v>
      </c>
    </row>
    <row r="1113" spans="1:8" x14ac:dyDescent="0.3">
      <c r="A1113" s="31" t="s">
        <v>6234</v>
      </c>
      <c r="B1113" s="33">
        <v>7.2</v>
      </c>
      <c r="D1113" s="30" t="s">
        <v>14123</v>
      </c>
      <c r="E1113" s="29">
        <f t="shared" si="68"/>
        <v>1</v>
      </c>
      <c r="F1113" s="38">
        <f t="shared" si="69"/>
        <v>7.7</v>
      </c>
      <c r="G1113" s="29" t="str">
        <f t="shared" si="70"/>
        <v>Top Director</v>
      </c>
      <c r="H1113" s="29">
        <f t="shared" si="71"/>
        <v>83</v>
      </c>
    </row>
    <row r="1114" spans="1:8" x14ac:dyDescent="0.3">
      <c r="A1114" s="31" t="s">
        <v>4166</v>
      </c>
      <c r="B1114" s="33">
        <v>7.3</v>
      </c>
      <c r="D1114" s="30" t="s">
        <v>14132</v>
      </c>
      <c r="E1114" s="29">
        <f t="shared" si="68"/>
        <v>1</v>
      </c>
      <c r="F1114" s="38">
        <f t="shared" si="69"/>
        <v>5.9</v>
      </c>
      <c r="G1114" s="29" t="str">
        <f t="shared" si="70"/>
        <v>Below Percentile</v>
      </c>
      <c r="H1114" s="29">
        <f t="shared" si="71"/>
        <v>1226</v>
      </c>
    </row>
    <row r="1115" spans="1:8" x14ac:dyDescent="0.3">
      <c r="A1115" s="31" t="s">
        <v>6244</v>
      </c>
      <c r="B1115" s="33">
        <v>6.7</v>
      </c>
      <c r="D1115" s="30" t="s">
        <v>14139</v>
      </c>
      <c r="E1115" s="29">
        <f t="shared" si="68"/>
        <v>1</v>
      </c>
      <c r="F1115" s="38">
        <f t="shared" si="69"/>
        <v>7.8</v>
      </c>
      <c r="G1115" s="29" t="str">
        <f t="shared" si="70"/>
        <v>Top Director</v>
      </c>
      <c r="H1115" s="29">
        <f t="shared" si="71"/>
        <v>58</v>
      </c>
    </row>
    <row r="1116" spans="1:8" x14ac:dyDescent="0.3">
      <c r="A1116" s="31" t="s">
        <v>6248</v>
      </c>
      <c r="B1116" s="33">
        <v>6.4</v>
      </c>
      <c r="D1116" s="30" t="s">
        <v>14184</v>
      </c>
      <c r="E1116" s="29">
        <f t="shared" si="68"/>
        <v>2</v>
      </c>
      <c r="F1116" s="38">
        <f t="shared" si="69"/>
        <v>6.75</v>
      </c>
      <c r="G1116" s="29" t="str">
        <f t="shared" si="70"/>
        <v>Below Percentile</v>
      </c>
      <c r="H1116" s="29">
        <f t="shared" si="71"/>
        <v>650</v>
      </c>
    </row>
    <row r="1117" spans="1:8" x14ac:dyDescent="0.3">
      <c r="A1117" s="31" t="s">
        <v>435</v>
      </c>
      <c r="B1117" s="33">
        <v>7.8</v>
      </c>
      <c r="D1117" s="30" t="s">
        <v>14196</v>
      </c>
      <c r="E1117" s="29">
        <f t="shared" si="68"/>
        <v>1</v>
      </c>
      <c r="F1117" s="38">
        <f t="shared" si="69"/>
        <v>6.7</v>
      </c>
      <c r="G1117" s="29" t="str">
        <f t="shared" si="70"/>
        <v>Below Percentile</v>
      </c>
      <c r="H1117" s="29">
        <f t="shared" si="71"/>
        <v>662</v>
      </c>
    </row>
    <row r="1118" spans="1:8" x14ac:dyDescent="0.3">
      <c r="A1118" s="31" t="s">
        <v>1971</v>
      </c>
      <c r="B1118" s="33">
        <v>6.4</v>
      </c>
      <c r="D1118" s="30" t="s">
        <v>14238</v>
      </c>
      <c r="E1118" s="29">
        <f t="shared" si="68"/>
        <v>1</v>
      </c>
      <c r="F1118" s="38">
        <f t="shared" si="69"/>
        <v>5.4</v>
      </c>
      <c r="G1118" s="29" t="str">
        <f t="shared" si="70"/>
        <v>Below Percentile</v>
      </c>
      <c r="H1118" s="29">
        <f t="shared" si="71"/>
        <v>1453</v>
      </c>
    </row>
    <row r="1119" spans="1:8" x14ac:dyDescent="0.3">
      <c r="A1119" s="31" t="s">
        <v>6262</v>
      </c>
      <c r="B1119" s="33">
        <v>4.0999999999999996</v>
      </c>
      <c r="D1119" s="30" t="s">
        <v>14250</v>
      </c>
      <c r="E1119" s="29">
        <f t="shared" si="68"/>
        <v>1</v>
      </c>
      <c r="F1119" s="38">
        <f t="shared" si="69"/>
        <v>6.6</v>
      </c>
      <c r="G1119" s="29" t="str">
        <f t="shared" si="70"/>
        <v>Below Percentile</v>
      </c>
      <c r="H1119" s="29">
        <f t="shared" si="71"/>
        <v>735</v>
      </c>
    </row>
    <row r="1120" spans="1:8" x14ac:dyDescent="0.3">
      <c r="A1120" s="31" t="s">
        <v>4903</v>
      </c>
      <c r="B1120" s="33">
        <v>4.0999999999999996</v>
      </c>
      <c r="D1120" s="30" t="s">
        <v>14254</v>
      </c>
      <c r="E1120" s="29">
        <f t="shared" si="68"/>
        <v>1</v>
      </c>
      <c r="F1120" s="38">
        <f t="shared" si="69"/>
        <v>6.4</v>
      </c>
      <c r="G1120" s="29" t="str">
        <f t="shared" si="70"/>
        <v>Below Percentile</v>
      </c>
      <c r="H1120" s="29">
        <f t="shared" si="71"/>
        <v>896</v>
      </c>
    </row>
    <row r="1121" spans="1:8" x14ac:dyDescent="0.3">
      <c r="A1121" s="31" t="s">
        <v>1324</v>
      </c>
      <c r="B1121" s="33">
        <v>7.4</v>
      </c>
      <c r="D1121" s="30" t="s">
        <v>14261</v>
      </c>
      <c r="E1121" s="29">
        <f t="shared" si="68"/>
        <v>1</v>
      </c>
      <c r="F1121" s="38">
        <f t="shared" si="69"/>
        <v>7</v>
      </c>
      <c r="G1121" s="29" t="str">
        <f t="shared" si="70"/>
        <v>Below Percentile</v>
      </c>
      <c r="H1121" s="29">
        <f t="shared" si="71"/>
        <v>419</v>
      </c>
    </row>
    <row r="1122" spans="1:8" x14ac:dyDescent="0.3">
      <c r="A1122" s="31" t="s">
        <v>809</v>
      </c>
      <c r="B1122" s="33">
        <v>5.8</v>
      </c>
      <c r="D1122" s="30" t="s">
        <v>14267</v>
      </c>
      <c r="E1122" s="29">
        <f t="shared" si="68"/>
        <v>1</v>
      </c>
      <c r="F1122" s="38">
        <f t="shared" si="69"/>
        <v>5.7</v>
      </c>
      <c r="G1122" s="29" t="str">
        <f t="shared" si="70"/>
        <v>Below Percentile</v>
      </c>
      <c r="H1122" s="29">
        <f t="shared" si="71"/>
        <v>1323</v>
      </c>
    </row>
    <row r="1123" spans="1:8" x14ac:dyDescent="0.3">
      <c r="A1123" s="31" t="s">
        <v>225</v>
      </c>
      <c r="B1123" s="33">
        <v>7.6</v>
      </c>
      <c r="D1123" s="30" t="s">
        <v>14272</v>
      </c>
      <c r="E1123" s="29">
        <f t="shared" si="68"/>
        <v>2</v>
      </c>
      <c r="F1123" s="38">
        <f t="shared" si="69"/>
        <v>6.1</v>
      </c>
      <c r="G1123" s="29" t="str">
        <f t="shared" si="70"/>
        <v>Below Percentile</v>
      </c>
      <c r="H1123" s="29">
        <f t="shared" si="71"/>
        <v>1088</v>
      </c>
    </row>
    <row r="1124" spans="1:8" x14ac:dyDescent="0.3">
      <c r="A1124" s="31" t="s">
        <v>5624</v>
      </c>
      <c r="B1124" s="33">
        <v>7.2</v>
      </c>
      <c r="D1124" s="30" t="s">
        <v>11224</v>
      </c>
      <c r="E1124" s="29">
        <f t="shared" si="68"/>
        <v>3</v>
      </c>
      <c r="F1124" s="38">
        <f t="shared" si="69"/>
        <v>7.1333333333333329</v>
      </c>
      <c r="G1124" s="29" t="str">
        <f t="shared" si="70"/>
        <v>Below Percentile</v>
      </c>
      <c r="H1124" s="29">
        <f t="shared" si="71"/>
        <v>345</v>
      </c>
    </row>
    <row r="1125" spans="1:8" x14ac:dyDescent="0.3">
      <c r="A1125" s="31" t="s">
        <v>332</v>
      </c>
      <c r="B1125" s="33">
        <v>7.8</v>
      </c>
      <c r="D1125" s="30" t="s">
        <v>14295</v>
      </c>
      <c r="E1125" s="29">
        <f t="shared" si="68"/>
        <v>3</v>
      </c>
      <c r="F1125" s="38">
        <f t="shared" si="69"/>
        <v>6.6333333333333329</v>
      </c>
      <c r="G1125" s="29" t="str">
        <f t="shared" si="70"/>
        <v>Below Percentile</v>
      </c>
      <c r="H1125" s="29">
        <f t="shared" si="71"/>
        <v>725</v>
      </c>
    </row>
    <row r="1126" spans="1:8" x14ac:dyDescent="0.3">
      <c r="A1126" s="31" t="s">
        <v>685</v>
      </c>
      <c r="B1126" s="33">
        <v>7.7</v>
      </c>
      <c r="D1126" s="30" t="s">
        <v>14305</v>
      </c>
      <c r="E1126" s="29">
        <f t="shared" si="68"/>
        <v>1</v>
      </c>
      <c r="F1126" s="38">
        <f t="shared" si="69"/>
        <v>7</v>
      </c>
      <c r="G1126" s="29" t="str">
        <f t="shared" si="70"/>
        <v>Below Percentile</v>
      </c>
      <c r="H1126" s="29">
        <f t="shared" si="71"/>
        <v>419</v>
      </c>
    </row>
    <row r="1127" spans="1:8" x14ac:dyDescent="0.3">
      <c r="A1127" s="31" t="s">
        <v>6297</v>
      </c>
      <c r="B1127" s="33">
        <v>6.4</v>
      </c>
      <c r="D1127" s="30" t="s">
        <v>14319</v>
      </c>
      <c r="E1127" s="29">
        <f t="shared" si="68"/>
        <v>1</v>
      </c>
      <c r="F1127" s="38">
        <f t="shared" si="69"/>
        <v>7.1</v>
      </c>
      <c r="G1127" s="29" t="str">
        <f t="shared" si="70"/>
        <v>Below Percentile</v>
      </c>
      <c r="H1127" s="29">
        <f t="shared" si="71"/>
        <v>357</v>
      </c>
    </row>
    <row r="1128" spans="1:8" x14ac:dyDescent="0.3">
      <c r="A1128" s="31" t="s">
        <v>5702</v>
      </c>
      <c r="B1128" s="33">
        <v>5.0999999999999996</v>
      </c>
      <c r="D1128" s="30" t="s">
        <v>14323</v>
      </c>
      <c r="E1128" s="29">
        <f t="shared" si="68"/>
        <v>1</v>
      </c>
      <c r="F1128" s="38">
        <f t="shared" si="69"/>
        <v>7</v>
      </c>
      <c r="G1128" s="29" t="str">
        <f t="shared" si="70"/>
        <v>Below Percentile</v>
      </c>
      <c r="H1128" s="29">
        <f t="shared" si="71"/>
        <v>419</v>
      </c>
    </row>
    <row r="1129" spans="1:8" x14ac:dyDescent="0.3">
      <c r="A1129" s="31" t="s">
        <v>6308</v>
      </c>
      <c r="B1129" s="33">
        <v>5.5</v>
      </c>
      <c r="D1129" s="30" t="s">
        <v>14327</v>
      </c>
      <c r="E1129" s="29">
        <f t="shared" si="68"/>
        <v>1</v>
      </c>
      <c r="F1129" s="38">
        <f t="shared" si="69"/>
        <v>7.7</v>
      </c>
      <c r="G1129" s="29" t="str">
        <f t="shared" si="70"/>
        <v>Top Director</v>
      </c>
      <c r="H1129" s="29">
        <f t="shared" si="71"/>
        <v>83</v>
      </c>
    </row>
    <row r="1130" spans="1:8" x14ac:dyDescent="0.3">
      <c r="A1130" s="31" t="s">
        <v>435</v>
      </c>
      <c r="B1130" s="33">
        <v>7.4</v>
      </c>
      <c r="D1130" s="30" t="s">
        <v>14334</v>
      </c>
      <c r="E1130" s="29">
        <f t="shared" si="68"/>
        <v>1</v>
      </c>
      <c r="F1130" s="38">
        <f t="shared" si="69"/>
        <v>7.1</v>
      </c>
      <c r="G1130" s="29" t="str">
        <f t="shared" si="70"/>
        <v>Below Percentile</v>
      </c>
      <c r="H1130" s="29">
        <f t="shared" si="71"/>
        <v>357</v>
      </c>
    </row>
    <row r="1131" spans="1:8" x14ac:dyDescent="0.3">
      <c r="A1131" s="31" t="s">
        <v>6318</v>
      </c>
      <c r="B1131" s="33">
        <v>6</v>
      </c>
      <c r="D1131" s="30" t="s">
        <v>14340</v>
      </c>
      <c r="E1131" s="29">
        <f t="shared" si="68"/>
        <v>3</v>
      </c>
      <c r="F1131" s="38">
        <f t="shared" si="69"/>
        <v>7.6333333333333329</v>
      </c>
      <c r="G1131" s="29" t="str">
        <f t="shared" si="70"/>
        <v>Top Director</v>
      </c>
      <c r="H1131" s="29">
        <f t="shared" si="71"/>
        <v>118</v>
      </c>
    </row>
    <row r="1132" spans="1:8" x14ac:dyDescent="0.3">
      <c r="A1132" s="31" t="s">
        <v>4850</v>
      </c>
      <c r="B1132" s="33">
        <v>7.5</v>
      </c>
      <c r="D1132" s="30" t="s">
        <v>14349</v>
      </c>
      <c r="E1132" s="29">
        <f t="shared" si="68"/>
        <v>1</v>
      </c>
      <c r="F1132" s="38">
        <f t="shared" si="69"/>
        <v>6.3</v>
      </c>
      <c r="G1132" s="29" t="str">
        <f t="shared" si="70"/>
        <v>Below Percentile</v>
      </c>
      <c r="H1132" s="29">
        <f t="shared" si="71"/>
        <v>965</v>
      </c>
    </row>
    <row r="1133" spans="1:8" x14ac:dyDescent="0.3">
      <c r="A1133" s="31" t="s">
        <v>3668</v>
      </c>
      <c r="B1133" s="33">
        <v>7</v>
      </c>
      <c r="D1133" s="30" t="s">
        <v>14356</v>
      </c>
      <c r="E1133" s="29">
        <f t="shared" si="68"/>
        <v>1</v>
      </c>
      <c r="F1133" s="38">
        <f t="shared" si="69"/>
        <v>7.3</v>
      </c>
      <c r="G1133" s="29" t="str">
        <f t="shared" si="70"/>
        <v>Below Percentile</v>
      </c>
      <c r="H1133" s="29">
        <f t="shared" si="71"/>
        <v>231</v>
      </c>
    </row>
    <row r="1134" spans="1:8" x14ac:dyDescent="0.3">
      <c r="A1134" s="31" t="s">
        <v>5081</v>
      </c>
      <c r="B1134" s="33">
        <v>7.5</v>
      </c>
      <c r="D1134" s="30" t="s">
        <v>14365</v>
      </c>
      <c r="E1134" s="29">
        <f t="shared" si="68"/>
        <v>1</v>
      </c>
      <c r="F1134" s="38">
        <f t="shared" si="69"/>
        <v>7.2</v>
      </c>
      <c r="G1134" s="29" t="str">
        <f t="shared" si="70"/>
        <v>Below Percentile</v>
      </c>
      <c r="H1134" s="29">
        <f t="shared" si="71"/>
        <v>279</v>
      </c>
    </row>
    <row r="1135" spans="1:8" x14ac:dyDescent="0.3">
      <c r="A1135" s="31" t="s">
        <v>2647</v>
      </c>
      <c r="B1135" s="33">
        <v>7.3</v>
      </c>
      <c r="D1135" s="30" t="s">
        <v>14383</v>
      </c>
      <c r="E1135" s="29">
        <f t="shared" si="68"/>
        <v>2</v>
      </c>
      <c r="F1135" s="38">
        <f t="shared" si="69"/>
        <v>7.45</v>
      </c>
      <c r="G1135" s="29" t="str">
        <f t="shared" si="70"/>
        <v>Below Percentile</v>
      </c>
      <c r="H1135" s="29">
        <f t="shared" si="71"/>
        <v>191</v>
      </c>
    </row>
    <row r="1136" spans="1:8" x14ac:dyDescent="0.3">
      <c r="A1136" s="31" t="s">
        <v>3494</v>
      </c>
      <c r="B1136" s="33">
        <v>5.7</v>
      </c>
      <c r="D1136" s="30" t="s">
        <v>14387</v>
      </c>
      <c r="E1136" s="29">
        <f t="shared" si="68"/>
        <v>1</v>
      </c>
      <c r="F1136" s="38">
        <f t="shared" si="69"/>
        <v>7.1</v>
      </c>
      <c r="G1136" s="29" t="str">
        <f t="shared" si="70"/>
        <v>Below Percentile</v>
      </c>
      <c r="H1136" s="29">
        <f t="shared" si="71"/>
        <v>357</v>
      </c>
    </row>
    <row r="1137" spans="1:8" x14ac:dyDescent="0.3">
      <c r="A1137" s="31" t="s">
        <v>5087</v>
      </c>
      <c r="B1137" s="33">
        <v>7.3</v>
      </c>
      <c r="D1137" s="30" t="s">
        <v>14395</v>
      </c>
      <c r="E1137" s="29">
        <f t="shared" si="68"/>
        <v>1</v>
      </c>
      <c r="F1137" s="38">
        <f t="shared" si="69"/>
        <v>4.5999999999999996</v>
      </c>
      <c r="G1137" s="29" t="str">
        <f t="shared" si="70"/>
        <v>Below Percentile</v>
      </c>
      <c r="H1137" s="29">
        <f t="shared" si="71"/>
        <v>1636</v>
      </c>
    </row>
    <row r="1138" spans="1:8" x14ac:dyDescent="0.3">
      <c r="A1138" s="31" t="s">
        <v>2367</v>
      </c>
      <c r="B1138" s="33">
        <v>7.2</v>
      </c>
      <c r="D1138" s="30" t="s">
        <v>14408</v>
      </c>
      <c r="E1138" s="29">
        <f t="shared" si="68"/>
        <v>1</v>
      </c>
      <c r="F1138" s="38">
        <f t="shared" si="69"/>
        <v>7.7</v>
      </c>
      <c r="G1138" s="29" t="str">
        <f t="shared" si="70"/>
        <v>Top Director</v>
      </c>
      <c r="H1138" s="29">
        <f t="shared" si="71"/>
        <v>83</v>
      </c>
    </row>
    <row r="1139" spans="1:8" x14ac:dyDescent="0.3">
      <c r="A1139" s="31" t="s">
        <v>1351</v>
      </c>
      <c r="B1139" s="33">
        <v>5.9</v>
      </c>
      <c r="D1139" s="30" t="s">
        <v>14439</v>
      </c>
      <c r="E1139" s="29">
        <f t="shared" si="68"/>
        <v>1</v>
      </c>
      <c r="F1139" s="38">
        <f t="shared" si="69"/>
        <v>7.5</v>
      </c>
      <c r="G1139" s="29" t="str">
        <f t="shared" si="70"/>
        <v>Top Director</v>
      </c>
      <c r="H1139" s="29">
        <f t="shared" si="71"/>
        <v>163</v>
      </c>
    </row>
    <row r="1140" spans="1:8" x14ac:dyDescent="0.3">
      <c r="A1140" s="31" t="s">
        <v>1633</v>
      </c>
      <c r="B1140" s="33">
        <v>7.8</v>
      </c>
      <c r="D1140" s="30" t="s">
        <v>14462</v>
      </c>
      <c r="E1140" s="29">
        <f t="shared" si="68"/>
        <v>2</v>
      </c>
      <c r="F1140" s="38">
        <f t="shared" si="69"/>
        <v>8.1</v>
      </c>
      <c r="G1140" s="29" t="str">
        <f t="shared" si="70"/>
        <v>Top Director</v>
      </c>
      <c r="H1140" s="29">
        <f t="shared" si="71"/>
        <v>26</v>
      </c>
    </row>
    <row r="1141" spans="1:8" x14ac:dyDescent="0.3">
      <c r="A1141" s="31" t="s">
        <v>3778</v>
      </c>
      <c r="B1141" s="33">
        <v>7.7</v>
      </c>
      <c r="D1141" s="30" t="s">
        <v>14487</v>
      </c>
      <c r="E1141" s="29">
        <f t="shared" si="68"/>
        <v>1</v>
      </c>
      <c r="F1141" s="38">
        <f t="shared" si="69"/>
        <v>6</v>
      </c>
      <c r="G1141" s="29" t="str">
        <f t="shared" si="70"/>
        <v>Below Percentile</v>
      </c>
      <c r="H1141" s="29">
        <f t="shared" si="71"/>
        <v>1166</v>
      </c>
    </row>
    <row r="1142" spans="1:8" x14ac:dyDescent="0.3">
      <c r="A1142" s="31" t="s">
        <v>3827</v>
      </c>
      <c r="B1142" s="33">
        <v>8.1</v>
      </c>
      <c r="D1142" s="30" t="s">
        <v>14518</v>
      </c>
      <c r="E1142" s="29">
        <f t="shared" si="68"/>
        <v>1</v>
      </c>
      <c r="F1142" s="38">
        <f t="shared" si="69"/>
        <v>6.8</v>
      </c>
      <c r="G1142" s="29" t="str">
        <f t="shared" si="70"/>
        <v>Below Percentile</v>
      </c>
      <c r="H1142" s="29">
        <f t="shared" si="71"/>
        <v>591</v>
      </c>
    </row>
    <row r="1143" spans="1:8" x14ac:dyDescent="0.3">
      <c r="A1143" s="31" t="s">
        <v>2482</v>
      </c>
      <c r="B1143" s="33">
        <v>6.6</v>
      </c>
      <c r="D1143" s="30" t="s">
        <v>14527</v>
      </c>
      <c r="E1143" s="29">
        <f t="shared" si="68"/>
        <v>1</v>
      </c>
      <c r="F1143" s="38">
        <f t="shared" si="69"/>
        <v>7.2</v>
      </c>
      <c r="G1143" s="29" t="str">
        <f t="shared" si="70"/>
        <v>Below Percentile</v>
      </c>
      <c r="H1143" s="29">
        <f t="shared" si="71"/>
        <v>279</v>
      </c>
    </row>
    <row r="1144" spans="1:8" x14ac:dyDescent="0.3">
      <c r="A1144" s="31" t="s">
        <v>6097</v>
      </c>
      <c r="B1144" s="33">
        <v>7.1</v>
      </c>
      <c r="D1144" s="30" t="s">
        <v>14563</v>
      </c>
      <c r="E1144" s="29">
        <f t="shared" si="68"/>
        <v>1</v>
      </c>
      <c r="F1144" s="38">
        <f t="shared" si="69"/>
        <v>4.5999999999999996</v>
      </c>
      <c r="G1144" s="29" t="str">
        <f t="shared" si="70"/>
        <v>Below Percentile</v>
      </c>
      <c r="H1144" s="29">
        <f t="shared" si="71"/>
        <v>1636</v>
      </c>
    </row>
    <row r="1145" spans="1:8" x14ac:dyDescent="0.3">
      <c r="A1145" s="31" t="s">
        <v>3494</v>
      </c>
      <c r="B1145" s="33">
        <v>5.9</v>
      </c>
      <c r="D1145" s="30" t="s">
        <v>14580</v>
      </c>
      <c r="E1145" s="29">
        <f t="shared" si="68"/>
        <v>1</v>
      </c>
      <c r="F1145" s="38">
        <f t="shared" si="69"/>
        <v>7.5</v>
      </c>
      <c r="G1145" s="29" t="str">
        <f t="shared" si="70"/>
        <v>Top Director</v>
      </c>
      <c r="H1145" s="29">
        <f t="shared" si="71"/>
        <v>163</v>
      </c>
    </row>
    <row r="1146" spans="1:8" x14ac:dyDescent="0.3">
      <c r="A1146" s="31" t="s">
        <v>760</v>
      </c>
      <c r="B1146" s="33">
        <v>8</v>
      </c>
      <c r="D1146" s="30" t="s">
        <v>14591</v>
      </c>
      <c r="E1146" s="29">
        <f t="shared" si="68"/>
        <v>1</v>
      </c>
      <c r="F1146" s="38">
        <f t="shared" si="69"/>
        <v>6.3</v>
      </c>
      <c r="G1146" s="29" t="str">
        <f t="shared" si="70"/>
        <v>Below Percentile</v>
      </c>
      <c r="H1146" s="29">
        <f t="shared" si="71"/>
        <v>965</v>
      </c>
    </row>
    <row r="1147" spans="1:8" x14ac:dyDescent="0.3">
      <c r="A1147" s="31" t="s">
        <v>4987</v>
      </c>
      <c r="B1147" s="33">
        <v>4.5999999999999996</v>
      </c>
      <c r="D1147" s="30" t="s">
        <v>14598</v>
      </c>
      <c r="E1147" s="29">
        <f t="shared" si="68"/>
        <v>1</v>
      </c>
      <c r="F1147" s="38">
        <f t="shared" si="69"/>
        <v>6.8</v>
      </c>
      <c r="G1147" s="29" t="str">
        <f t="shared" si="70"/>
        <v>Below Percentile</v>
      </c>
      <c r="H1147" s="29">
        <f t="shared" si="71"/>
        <v>591</v>
      </c>
    </row>
    <row r="1148" spans="1:8" x14ac:dyDescent="0.3">
      <c r="A1148" s="31" t="s">
        <v>40</v>
      </c>
      <c r="B1148" s="33">
        <v>6.1</v>
      </c>
      <c r="D1148" s="30" t="s">
        <v>14604</v>
      </c>
      <c r="E1148" s="29">
        <f t="shared" si="68"/>
        <v>1</v>
      </c>
      <c r="F1148" s="38">
        <f t="shared" si="69"/>
        <v>5.3</v>
      </c>
      <c r="G1148" s="29" t="str">
        <f t="shared" si="70"/>
        <v>Below Percentile</v>
      </c>
      <c r="H1148" s="29">
        <f t="shared" si="71"/>
        <v>1489</v>
      </c>
    </row>
    <row r="1149" spans="1:8" x14ac:dyDescent="0.3">
      <c r="A1149" s="31" t="s">
        <v>6074</v>
      </c>
      <c r="B1149" s="33">
        <v>6.4</v>
      </c>
      <c r="D1149" s="30" t="s">
        <v>9796</v>
      </c>
      <c r="E1149" s="29">
        <f t="shared" si="68"/>
        <v>1</v>
      </c>
      <c r="F1149" s="38">
        <f t="shared" si="69"/>
        <v>7.3</v>
      </c>
      <c r="G1149" s="29" t="str">
        <f t="shared" si="70"/>
        <v>Below Percentile</v>
      </c>
      <c r="H1149" s="29">
        <f t="shared" si="71"/>
        <v>231</v>
      </c>
    </row>
    <row r="1150" spans="1:8" x14ac:dyDescent="0.3">
      <c r="A1150" s="31" t="s">
        <v>6396</v>
      </c>
      <c r="B1150" s="33">
        <v>6</v>
      </c>
      <c r="D1150" s="30" t="s">
        <v>14611</v>
      </c>
      <c r="E1150" s="29">
        <f t="shared" si="68"/>
        <v>2</v>
      </c>
      <c r="F1150" s="38">
        <f t="shared" si="69"/>
        <v>7.15</v>
      </c>
      <c r="G1150" s="29" t="str">
        <f t="shared" si="70"/>
        <v>Below Percentile</v>
      </c>
      <c r="H1150" s="29">
        <f t="shared" si="71"/>
        <v>335</v>
      </c>
    </row>
    <row r="1151" spans="1:8" x14ac:dyDescent="0.3">
      <c r="A1151" s="31" t="s">
        <v>5861</v>
      </c>
      <c r="B1151" s="33">
        <v>5.2</v>
      </c>
      <c r="D1151" s="30" t="s">
        <v>14622</v>
      </c>
      <c r="E1151" s="29">
        <f t="shared" si="68"/>
        <v>1</v>
      </c>
      <c r="F1151" s="38">
        <f t="shared" si="69"/>
        <v>5.3</v>
      </c>
      <c r="G1151" s="29" t="str">
        <f t="shared" si="70"/>
        <v>Below Percentile</v>
      </c>
      <c r="H1151" s="29">
        <f t="shared" si="71"/>
        <v>1489</v>
      </c>
    </row>
    <row r="1152" spans="1:8" x14ac:dyDescent="0.3">
      <c r="A1152" s="31" t="s">
        <v>389</v>
      </c>
      <c r="B1152" s="33">
        <v>7.6</v>
      </c>
      <c r="D1152" s="30" t="s">
        <v>14631</v>
      </c>
      <c r="E1152" s="29">
        <f t="shared" si="68"/>
        <v>1</v>
      </c>
      <c r="F1152" s="38">
        <f t="shared" si="69"/>
        <v>7.7</v>
      </c>
      <c r="G1152" s="29" t="str">
        <f t="shared" si="70"/>
        <v>Top Director</v>
      </c>
      <c r="H1152" s="29">
        <f t="shared" si="71"/>
        <v>83</v>
      </c>
    </row>
    <row r="1153" spans="1:8" x14ac:dyDescent="0.3">
      <c r="A1153" s="31" t="s">
        <v>2048</v>
      </c>
      <c r="B1153" s="33">
        <v>6.4</v>
      </c>
      <c r="D1153" s="30" t="s">
        <v>1502</v>
      </c>
      <c r="E1153" s="29">
        <f t="shared" si="68"/>
        <v>1</v>
      </c>
      <c r="F1153" s="38">
        <f t="shared" si="69"/>
        <v>6.2</v>
      </c>
      <c r="G1153" s="29" t="str">
        <f t="shared" si="70"/>
        <v>Below Percentile</v>
      </c>
      <c r="H1153" s="29">
        <f t="shared" si="71"/>
        <v>1025</v>
      </c>
    </row>
    <row r="1154" spans="1:8" x14ac:dyDescent="0.3">
      <c r="A1154" s="31" t="s">
        <v>1679</v>
      </c>
      <c r="B1154" s="33">
        <v>6.1</v>
      </c>
      <c r="D1154" s="30" t="s">
        <v>14654</v>
      </c>
      <c r="E1154" s="29">
        <f t="shared" ref="E1154:E1217" si="72">COUNTIF(A$2:A$3786,"*"&amp;D1154&amp;"*")</f>
        <v>1</v>
      </c>
      <c r="F1154" s="38">
        <f t="shared" ref="F1154:F1217" si="73">AVERAGEIF(A$2:A$3786,D1154,B$2:B$3786)</f>
        <v>5.0999999999999996</v>
      </c>
      <c r="G1154" s="29" t="str">
        <f t="shared" si="70"/>
        <v>Below Percentile</v>
      </c>
      <c r="H1154" s="29">
        <f t="shared" si="71"/>
        <v>1559</v>
      </c>
    </row>
    <row r="1155" spans="1:8" x14ac:dyDescent="0.3">
      <c r="A1155" s="31" t="s">
        <v>2843</v>
      </c>
      <c r="B1155" s="33">
        <v>6.1</v>
      </c>
      <c r="D1155" s="30" t="s">
        <v>14669</v>
      </c>
      <c r="E1155" s="29">
        <f t="shared" si="72"/>
        <v>1</v>
      </c>
      <c r="F1155" s="38">
        <f t="shared" si="73"/>
        <v>6.8</v>
      </c>
      <c r="G1155" s="29" t="str">
        <f t="shared" ref="G1155:G1218" si="74">IF(F1155&gt;=7.5,"Top Director","Below Percentile")</f>
        <v>Below Percentile</v>
      </c>
      <c r="H1155" s="29">
        <f t="shared" ref="H1155:H1218" si="75">RANK(F1155,F$2:F$1752,0)</f>
        <v>591</v>
      </c>
    </row>
    <row r="1156" spans="1:8" x14ac:dyDescent="0.3">
      <c r="A1156" s="31" t="s">
        <v>6432</v>
      </c>
      <c r="B1156" s="33">
        <v>5.2</v>
      </c>
      <c r="D1156" s="30" t="s">
        <v>14680</v>
      </c>
      <c r="E1156" s="29">
        <f t="shared" si="72"/>
        <v>1</v>
      </c>
      <c r="F1156" s="38">
        <f t="shared" si="73"/>
        <v>5.8</v>
      </c>
      <c r="G1156" s="29" t="str">
        <f t="shared" si="74"/>
        <v>Below Percentile</v>
      </c>
      <c r="H1156" s="29">
        <f t="shared" si="75"/>
        <v>1286</v>
      </c>
    </row>
    <row r="1157" spans="1:8" x14ac:dyDescent="0.3">
      <c r="A1157" s="31" t="s">
        <v>528</v>
      </c>
      <c r="B1157" s="33">
        <v>7.7</v>
      </c>
      <c r="D1157" s="30" t="s">
        <v>14697</v>
      </c>
      <c r="E1157" s="29">
        <f t="shared" si="72"/>
        <v>1</v>
      </c>
      <c r="F1157" s="38">
        <f t="shared" si="73"/>
        <v>6.4</v>
      </c>
      <c r="G1157" s="29" t="str">
        <f t="shared" si="74"/>
        <v>Below Percentile</v>
      </c>
      <c r="H1157" s="29">
        <f t="shared" si="75"/>
        <v>896</v>
      </c>
    </row>
    <row r="1158" spans="1:8" x14ac:dyDescent="0.3">
      <c r="A1158" s="31" t="s">
        <v>5683</v>
      </c>
      <c r="B1158" s="33">
        <v>7.3</v>
      </c>
      <c r="D1158" s="30" t="s">
        <v>14704</v>
      </c>
      <c r="E1158" s="29">
        <f t="shared" si="72"/>
        <v>2</v>
      </c>
      <c r="F1158" s="38">
        <f t="shared" si="73"/>
        <v>7</v>
      </c>
      <c r="G1158" s="29" t="str">
        <f t="shared" si="74"/>
        <v>Below Percentile</v>
      </c>
      <c r="H1158" s="29">
        <f t="shared" si="75"/>
        <v>419</v>
      </c>
    </row>
    <row r="1159" spans="1:8" x14ac:dyDescent="0.3">
      <c r="A1159" s="31" t="s">
        <v>5128</v>
      </c>
      <c r="B1159" s="33">
        <v>6.9</v>
      </c>
      <c r="D1159" s="30" t="s">
        <v>14714</v>
      </c>
      <c r="E1159" s="29">
        <f t="shared" si="72"/>
        <v>1</v>
      </c>
      <c r="F1159" s="38">
        <f t="shared" si="73"/>
        <v>5.5</v>
      </c>
      <c r="G1159" s="29" t="str">
        <f t="shared" si="74"/>
        <v>Below Percentile</v>
      </c>
      <c r="H1159" s="29">
        <f t="shared" si="75"/>
        <v>1416</v>
      </c>
    </row>
    <row r="1160" spans="1:8" x14ac:dyDescent="0.3">
      <c r="A1160" s="31" t="s">
        <v>57</v>
      </c>
      <c r="B1160" s="33">
        <v>8.5</v>
      </c>
      <c r="D1160" s="30" t="s">
        <v>14719</v>
      </c>
      <c r="E1160" s="29">
        <f t="shared" si="72"/>
        <v>2</v>
      </c>
      <c r="F1160" s="38">
        <f t="shared" si="73"/>
        <v>6</v>
      </c>
      <c r="G1160" s="29" t="str">
        <f t="shared" si="74"/>
        <v>Below Percentile</v>
      </c>
      <c r="H1160" s="29">
        <f t="shared" si="75"/>
        <v>1166</v>
      </c>
    </row>
    <row r="1161" spans="1:8" x14ac:dyDescent="0.3">
      <c r="A1161" s="31" t="s">
        <v>4516</v>
      </c>
      <c r="B1161" s="33">
        <v>6.3</v>
      </c>
      <c r="D1161" s="30" t="s">
        <v>14735</v>
      </c>
      <c r="E1161" s="29">
        <f t="shared" si="72"/>
        <v>1</v>
      </c>
      <c r="F1161" s="38">
        <f t="shared" si="73"/>
        <v>6.5</v>
      </c>
      <c r="G1161" s="29" t="str">
        <f t="shared" si="74"/>
        <v>Below Percentile</v>
      </c>
      <c r="H1161" s="29">
        <f t="shared" si="75"/>
        <v>809</v>
      </c>
    </row>
    <row r="1162" spans="1:8" x14ac:dyDescent="0.3">
      <c r="A1162" s="31" t="s">
        <v>6456</v>
      </c>
      <c r="B1162" s="33">
        <v>5.9</v>
      </c>
      <c r="D1162" s="30" t="s">
        <v>14744</v>
      </c>
      <c r="E1162" s="29">
        <f t="shared" si="72"/>
        <v>1</v>
      </c>
      <c r="F1162" s="38">
        <f t="shared" si="73"/>
        <v>6.4</v>
      </c>
      <c r="G1162" s="29" t="str">
        <f t="shared" si="74"/>
        <v>Below Percentile</v>
      </c>
      <c r="H1162" s="29">
        <f t="shared" si="75"/>
        <v>896</v>
      </c>
    </row>
    <row r="1163" spans="1:8" x14ac:dyDescent="0.3">
      <c r="A1163" s="31" t="s">
        <v>3239</v>
      </c>
      <c r="B1163" s="33">
        <v>7.8</v>
      </c>
      <c r="D1163" s="30" t="s">
        <v>14767</v>
      </c>
      <c r="E1163" s="29">
        <f t="shared" si="72"/>
        <v>1</v>
      </c>
      <c r="F1163" s="38">
        <f t="shared" si="73"/>
        <v>6.6</v>
      </c>
      <c r="G1163" s="29" t="str">
        <f t="shared" si="74"/>
        <v>Below Percentile</v>
      </c>
      <c r="H1163" s="29">
        <f t="shared" si="75"/>
        <v>735</v>
      </c>
    </row>
    <row r="1164" spans="1:8" x14ac:dyDescent="0.3">
      <c r="A1164" s="31" t="s">
        <v>6142</v>
      </c>
      <c r="B1164" s="33">
        <v>6.7</v>
      </c>
      <c r="D1164" s="30" t="s">
        <v>14787</v>
      </c>
      <c r="E1164" s="29">
        <f t="shared" si="72"/>
        <v>4</v>
      </c>
      <c r="F1164" s="38">
        <f t="shared" si="73"/>
        <v>6.35</v>
      </c>
      <c r="G1164" s="29" t="str">
        <f t="shared" si="74"/>
        <v>Below Percentile</v>
      </c>
      <c r="H1164" s="29">
        <f t="shared" si="75"/>
        <v>948</v>
      </c>
    </row>
    <row r="1165" spans="1:8" x14ac:dyDescent="0.3">
      <c r="A1165" s="31" t="s">
        <v>6472</v>
      </c>
      <c r="B1165" s="33">
        <v>6.4</v>
      </c>
      <c r="D1165" s="30" t="s">
        <v>14799</v>
      </c>
      <c r="E1165" s="29">
        <f t="shared" si="72"/>
        <v>3</v>
      </c>
      <c r="F1165" s="38">
        <f t="shared" si="73"/>
        <v>6.1000000000000005</v>
      </c>
      <c r="G1165" s="29" t="str">
        <f t="shared" si="74"/>
        <v>Below Percentile</v>
      </c>
      <c r="H1165" s="29">
        <f t="shared" si="75"/>
        <v>1086</v>
      </c>
    </row>
    <row r="1166" spans="1:8" x14ac:dyDescent="0.3">
      <c r="A1166" s="31" t="s">
        <v>2698</v>
      </c>
      <c r="B1166" s="33">
        <v>5.9</v>
      </c>
      <c r="D1166" s="30" t="s">
        <v>14844</v>
      </c>
      <c r="E1166" s="29">
        <f t="shared" si="72"/>
        <v>1</v>
      </c>
      <c r="F1166" s="38">
        <f t="shared" si="73"/>
        <v>7.5</v>
      </c>
      <c r="G1166" s="29" t="str">
        <f t="shared" si="74"/>
        <v>Top Director</v>
      </c>
      <c r="H1166" s="29">
        <f t="shared" si="75"/>
        <v>163</v>
      </c>
    </row>
    <row r="1167" spans="1:8" x14ac:dyDescent="0.3">
      <c r="A1167" s="31" t="s">
        <v>4401</v>
      </c>
      <c r="B1167" s="33">
        <v>6.6</v>
      </c>
      <c r="D1167" s="30" t="s">
        <v>14854</v>
      </c>
      <c r="E1167" s="29">
        <f t="shared" si="72"/>
        <v>1</v>
      </c>
      <c r="F1167" s="38">
        <f t="shared" si="73"/>
        <v>6.5</v>
      </c>
      <c r="G1167" s="29" t="str">
        <f t="shared" si="74"/>
        <v>Below Percentile</v>
      </c>
      <c r="H1167" s="29">
        <f t="shared" si="75"/>
        <v>809</v>
      </c>
    </row>
    <row r="1168" spans="1:8" x14ac:dyDescent="0.3">
      <c r="A1168" s="31" t="s">
        <v>6485</v>
      </c>
      <c r="B1168" s="33">
        <v>6.8</v>
      </c>
      <c r="D1168" s="30" t="s">
        <v>14876</v>
      </c>
      <c r="E1168" s="29">
        <f t="shared" si="72"/>
        <v>1</v>
      </c>
      <c r="F1168" s="38">
        <f t="shared" si="73"/>
        <v>5.8</v>
      </c>
      <c r="G1168" s="29" t="str">
        <f t="shared" si="74"/>
        <v>Below Percentile</v>
      </c>
      <c r="H1168" s="29">
        <f t="shared" si="75"/>
        <v>1286</v>
      </c>
    </row>
    <row r="1169" spans="1:8" x14ac:dyDescent="0.3">
      <c r="A1169" s="31" t="s">
        <v>4392</v>
      </c>
      <c r="B1169" s="33">
        <v>6.5</v>
      </c>
      <c r="D1169" s="30" t="s">
        <v>14789</v>
      </c>
      <c r="E1169" s="29">
        <f t="shared" si="72"/>
        <v>1</v>
      </c>
      <c r="F1169" s="38">
        <f t="shared" si="73"/>
        <v>6.1</v>
      </c>
      <c r="G1169" s="29" t="str">
        <f t="shared" si="74"/>
        <v>Below Percentile</v>
      </c>
      <c r="H1169" s="29">
        <f t="shared" si="75"/>
        <v>1088</v>
      </c>
    </row>
    <row r="1170" spans="1:8" x14ac:dyDescent="0.3">
      <c r="A1170" s="31" t="s">
        <v>6496</v>
      </c>
      <c r="B1170" s="33">
        <v>6.6</v>
      </c>
      <c r="D1170" s="30" t="s">
        <v>14884</v>
      </c>
      <c r="E1170" s="29">
        <f t="shared" si="72"/>
        <v>1</v>
      </c>
      <c r="F1170" s="38">
        <f t="shared" si="73"/>
        <v>6.9</v>
      </c>
      <c r="G1170" s="29" t="str">
        <f t="shared" si="74"/>
        <v>Below Percentile</v>
      </c>
      <c r="H1170" s="29">
        <f t="shared" si="75"/>
        <v>514</v>
      </c>
    </row>
    <row r="1171" spans="1:8" x14ac:dyDescent="0.3">
      <c r="A1171" s="31" t="s">
        <v>6500</v>
      </c>
      <c r="B1171" s="33">
        <v>5.8</v>
      </c>
      <c r="D1171" s="30" t="s">
        <v>14895</v>
      </c>
      <c r="E1171" s="29">
        <f t="shared" si="72"/>
        <v>3</v>
      </c>
      <c r="F1171" s="38">
        <f t="shared" si="73"/>
        <v>6.8</v>
      </c>
      <c r="G1171" s="29" t="str">
        <f t="shared" si="74"/>
        <v>Below Percentile</v>
      </c>
      <c r="H1171" s="29">
        <f t="shared" si="75"/>
        <v>591</v>
      </c>
    </row>
    <row r="1172" spans="1:8" x14ac:dyDescent="0.3">
      <c r="A1172" s="31" t="s">
        <v>3694</v>
      </c>
      <c r="B1172" s="33">
        <v>6.9</v>
      </c>
      <c r="D1172" s="30" t="s">
        <v>14902</v>
      </c>
      <c r="E1172" s="29">
        <f t="shared" si="72"/>
        <v>1</v>
      </c>
      <c r="F1172" s="38">
        <f t="shared" si="73"/>
        <v>5.6</v>
      </c>
      <c r="G1172" s="29" t="str">
        <f t="shared" si="74"/>
        <v>Below Percentile</v>
      </c>
      <c r="H1172" s="29">
        <f t="shared" si="75"/>
        <v>1368</v>
      </c>
    </row>
    <row r="1173" spans="1:8" x14ac:dyDescent="0.3">
      <c r="A1173" s="31" t="s">
        <v>4850</v>
      </c>
      <c r="B1173" s="33">
        <v>7.1</v>
      </c>
      <c r="D1173" s="30" t="s">
        <v>12291</v>
      </c>
      <c r="E1173" s="29">
        <f t="shared" si="72"/>
        <v>1</v>
      </c>
      <c r="F1173" s="38">
        <f t="shared" si="73"/>
        <v>6.5</v>
      </c>
      <c r="G1173" s="29" t="str">
        <f t="shared" si="74"/>
        <v>Below Percentile</v>
      </c>
      <c r="H1173" s="29">
        <f t="shared" si="75"/>
        <v>809</v>
      </c>
    </row>
    <row r="1174" spans="1:8" x14ac:dyDescent="0.3">
      <c r="A1174" s="31" t="s">
        <v>5896</v>
      </c>
      <c r="B1174" s="33">
        <v>5.8</v>
      </c>
      <c r="D1174" s="30" t="s">
        <v>14921</v>
      </c>
      <c r="E1174" s="29">
        <f t="shared" si="72"/>
        <v>1</v>
      </c>
      <c r="F1174" s="38">
        <f t="shared" si="73"/>
        <v>5.5</v>
      </c>
      <c r="G1174" s="29" t="str">
        <f t="shared" si="74"/>
        <v>Below Percentile</v>
      </c>
      <c r="H1174" s="29">
        <f t="shared" si="75"/>
        <v>1416</v>
      </c>
    </row>
    <row r="1175" spans="1:8" x14ac:dyDescent="0.3">
      <c r="A1175" s="31" t="s">
        <v>389</v>
      </c>
      <c r="B1175" s="33">
        <v>7.2</v>
      </c>
      <c r="D1175" s="30" t="s">
        <v>14940</v>
      </c>
      <c r="E1175" s="29">
        <f t="shared" si="72"/>
        <v>1</v>
      </c>
      <c r="F1175" s="38">
        <f t="shared" si="73"/>
        <v>5.2</v>
      </c>
      <c r="G1175" s="29" t="str">
        <f t="shared" si="74"/>
        <v>Below Percentile</v>
      </c>
      <c r="H1175" s="29">
        <f t="shared" si="75"/>
        <v>1535</v>
      </c>
    </row>
    <row r="1176" spans="1:8" x14ac:dyDescent="0.3">
      <c r="A1176" s="31" t="s">
        <v>1311</v>
      </c>
      <c r="B1176" s="33">
        <v>6</v>
      </c>
      <c r="D1176" s="30" t="s">
        <v>14946</v>
      </c>
      <c r="E1176" s="29">
        <f t="shared" si="72"/>
        <v>2</v>
      </c>
      <c r="F1176" s="38">
        <f t="shared" si="73"/>
        <v>5.7</v>
      </c>
      <c r="G1176" s="29" t="str">
        <f t="shared" si="74"/>
        <v>Below Percentile</v>
      </c>
      <c r="H1176" s="29">
        <f t="shared" si="75"/>
        <v>1323</v>
      </c>
    </row>
    <row r="1177" spans="1:8" x14ac:dyDescent="0.3">
      <c r="A1177" s="31" t="s">
        <v>6529</v>
      </c>
      <c r="B1177" s="33">
        <v>4.7</v>
      </c>
      <c r="D1177" s="30" t="s">
        <v>14954</v>
      </c>
      <c r="E1177" s="29">
        <f t="shared" si="72"/>
        <v>1</v>
      </c>
      <c r="F1177" s="38">
        <f t="shared" si="73"/>
        <v>5.9</v>
      </c>
      <c r="G1177" s="29" t="str">
        <f t="shared" si="74"/>
        <v>Below Percentile</v>
      </c>
      <c r="H1177" s="29">
        <f t="shared" si="75"/>
        <v>1226</v>
      </c>
    </row>
    <row r="1178" spans="1:8" x14ac:dyDescent="0.3">
      <c r="A1178" s="31" t="s">
        <v>4239</v>
      </c>
      <c r="B1178" s="33">
        <v>5.2</v>
      </c>
      <c r="D1178" s="30" t="s">
        <v>14961</v>
      </c>
      <c r="E1178" s="29">
        <f t="shared" si="72"/>
        <v>1</v>
      </c>
      <c r="F1178" s="38">
        <f t="shared" si="73"/>
        <v>5.9</v>
      </c>
      <c r="G1178" s="29" t="str">
        <f t="shared" si="74"/>
        <v>Below Percentile</v>
      </c>
      <c r="H1178" s="29">
        <f t="shared" si="75"/>
        <v>1226</v>
      </c>
    </row>
    <row r="1179" spans="1:8" x14ac:dyDescent="0.3">
      <c r="A1179" s="31" t="s">
        <v>5280</v>
      </c>
      <c r="B1179" s="33">
        <v>5.5</v>
      </c>
      <c r="D1179" s="30" t="s">
        <v>14985</v>
      </c>
      <c r="E1179" s="29">
        <f t="shared" si="72"/>
        <v>1</v>
      </c>
      <c r="F1179" s="38">
        <f t="shared" si="73"/>
        <v>6.7</v>
      </c>
      <c r="G1179" s="29" t="str">
        <f t="shared" si="74"/>
        <v>Below Percentile</v>
      </c>
      <c r="H1179" s="29">
        <f t="shared" si="75"/>
        <v>662</v>
      </c>
    </row>
    <row r="1180" spans="1:8" x14ac:dyDescent="0.3">
      <c r="A1180" s="31" t="s">
        <v>6549</v>
      </c>
      <c r="B1180" s="33">
        <v>7</v>
      </c>
      <c r="D1180" s="30" t="s">
        <v>15006</v>
      </c>
      <c r="E1180" s="29">
        <f t="shared" si="72"/>
        <v>1</v>
      </c>
      <c r="F1180" s="38">
        <f t="shared" si="73"/>
        <v>6.1</v>
      </c>
      <c r="G1180" s="29" t="str">
        <f t="shared" si="74"/>
        <v>Below Percentile</v>
      </c>
      <c r="H1180" s="29">
        <f t="shared" si="75"/>
        <v>1088</v>
      </c>
    </row>
    <row r="1181" spans="1:8" x14ac:dyDescent="0.3">
      <c r="A1181" s="31" t="s">
        <v>6244</v>
      </c>
      <c r="B1181" s="33">
        <v>5.8</v>
      </c>
      <c r="D1181" s="30" t="s">
        <v>15022</v>
      </c>
      <c r="E1181" s="29">
        <f t="shared" si="72"/>
        <v>1</v>
      </c>
      <c r="F1181" s="38">
        <f t="shared" si="73"/>
        <v>5.9</v>
      </c>
      <c r="G1181" s="29" t="str">
        <f t="shared" si="74"/>
        <v>Below Percentile</v>
      </c>
      <c r="H1181" s="29">
        <f t="shared" si="75"/>
        <v>1226</v>
      </c>
    </row>
    <row r="1182" spans="1:8" x14ac:dyDescent="0.3">
      <c r="A1182" s="31" t="s">
        <v>6308</v>
      </c>
      <c r="B1182" s="33">
        <v>6.2</v>
      </c>
      <c r="D1182" s="30" t="s">
        <v>15027</v>
      </c>
      <c r="E1182" s="29">
        <f t="shared" si="72"/>
        <v>3</v>
      </c>
      <c r="F1182" s="38">
        <f t="shared" si="73"/>
        <v>6</v>
      </c>
      <c r="G1182" s="29" t="str">
        <f t="shared" si="74"/>
        <v>Below Percentile</v>
      </c>
      <c r="H1182" s="29">
        <f t="shared" si="75"/>
        <v>1166</v>
      </c>
    </row>
    <row r="1183" spans="1:8" x14ac:dyDescent="0.3">
      <c r="A1183" s="31" t="s">
        <v>1324</v>
      </c>
      <c r="B1183" s="33">
        <v>6.5</v>
      </c>
      <c r="D1183" s="30" t="s">
        <v>15038</v>
      </c>
      <c r="E1183" s="29">
        <f t="shared" si="72"/>
        <v>1</v>
      </c>
      <c r="F1183" s="38">
        <f t="shared" si="73"/>
        <v>5.9</v>
      </c>
      <c r="G1183" s="29" t="str">
        <f t="shared" si="74"/>
        <v>Below Percentile</v>
      </c>
      <c r="H1183" s="29">
        <f t="shared" si="75"/>
        <v>1226</v>
      </c>
    </row>
    <row r="1184" spans="1:8" x14ac:dyDescent="0.3">
      <c r="A1184" s="31" t="s">
        <v>760</v>
      </c>
      <c r="B1184" s="33">
        <v>7.2</v>
      </c>
      <c r="D1184" s="30" t="s">
        <v>15048</v>
      </c>
      <c r="E1184" s="29">
        <f t="shared" si="72"/>
        <v>1</v>
      </c>
      <c r="F1184" s="38">
        <f t="shared" si="73"/>
        <v>7.4</v>
      </c>
      <c r="G1184" s="29" t="str">
        <f t="shared" si="74"/>
        <v>Below Percentile</v>
      </c>
      <c r="H1184" s="29">
        <f t="shared" si="75"/>
        <v>201</v>
      </c>
    </row>
    <row r="1185" spans="1:8" x14ac:dyDescent="0.3">
      <c r="A1185" s="31" t="s">
        <v>6573</v>
      </c>
      <c r="B1185" s="33">
        <v>5.0999999999999996</v>
      </c>
      <c r="D1185" s="30" t="s">
        <v>15052</v>
      </c>
      <c r="E1185" s="29">
        <f t="shared" si="72"/>
        <v>1</v>
      </c>
      <c r="F1185" s="38">
        <f t="shared" si="73"/>
        <v>7.1</v>
      </c>
      <c r="G1185" s="29" t="str">
        <f t="shared" si="74"/>
        <v>Below Percentile</v>
      </c>
      <c r="H1185" s="29">
        <f t="shared" si="75"/>
        <v>357</v>
      </c>
    </row>
    <row r="1186" spans="1:8" x14ac:dyDescent="0.3">
      <c r="A1186" s="31" t="s">
        <v>6578</v>
      </c>
      <c r="B1186" s="33">
        <v>4.7</v>
      </c>
      <c r="D1186" s="30" t="s">
        <v>15056</v>
      </c>
      <c r="E1186" s="29">
        <f t="shared" si="72"/>
        <v>1</v>
      </c>
      <c r="F1186" s="38">
        <f t="shared" si="73"/>
        <v>7</v>
      </c>
      <c r="G1186" s="29" t="str">
        <f t="shared" si="74"/>
        <v>Below Percentile</v>
      </c>
      <c r="H1186" s="29">
        <f t="shared" si="75"/>
        <v>419</v>
      </c>
    </row>
    <row r="1187" spans="1:8" x14ac:dyDescent="0.3">
      <c r="A1187" s="31" t="s">
        <v>5239</v>
      </c>
      <c r="B1187" s="33">
        <v>5.9</v>
      </c>
      <c r="D1187" s="30" t="s">
        <v>15069</v>
      </c>
      <c r="E1187" s="29">
        <f t="shared" si="72"/>
        <v>1</v>
      </c>
      <c r="F1187" s="38">
        <f t="shared" si="73"/>
        <v>6.5</v>
      </c>
      <c r="G1187" s="29" t="str">
        <f t="shared" si="74"/>
        <v>Below Percentile</v>
      </c>
      <c r="H1187" s="29">
        <f t="shared" si="75"/>
        <v>809</v>
      </c>
    </row>
    <row r="1188" spans="1:8" x14ac:dyDescent="0.3">
      <c r="A1188" s="31" t="s">
        <v>6588</v>
      </c>
      <c r="B1188" s="33">
        <v>5.8</v>
      </c>
      <c r="D1188" s="30" t="s">
        <v>9843</v>
      </c>
      <c r="E1188" s="29">
        <f t="shared" si="72"/>
        <v>1</v>
      </c>
      <c r="F1188" s="38">
        <f t="shared" si="73"/>
        <v>5.5</v>
      </c>
      <c r="G1188" s="29" t="str">
        <f t="shared" si="74"/>
        <v>Below Percentile</v>
      </c>
      <c r="H1188" s="29">
        <f t="shared" si="75"/>
        <v>1416</v>
      </c>
    </row>
    <row r="1189" spans="1:8" x14ac:dyDescent="0.3">
      <c r="A1189" s="31" t="s">
        <v>2565</v>
      </c>
      <c r="B1189" s="33">
        <v>7.2</v>
      </c>
      <c r="D1189" s="30" t="s">
        <v>15097</v>
      </c>
      <c r="E1189" s="29">
        <f t="shared" si="72"/>
        <v>1</v>
      </c>
      <c r="F1189" s="38">
        <f t="shared" si="73"/>
        <v>5.2</v>
      </c>
      <c r="G1189" s="29" t="str">
        <f t="shared" si="74"/>
        <v>Below Percentile</v>
      </c>
      <c r="H1189" s="29">
        <f t="shared" si="75"/>
        <v>1535</v>
      </c>
    </row>
    <row r="1190" spans="1:8" x14ac:dyDescent="0.3">
      <c r="A1190" s="31" t="s">
        <v>3494</v>
      </c>
      <c r="B1190" s="33">
        <v>6.2</v>
      </c>
      <c r="D1190" s="30" t="s">
        <v>15101</v>
      </c>
      <c r="E1190" s="29">
        <f t="shared" si="72"/>
        <v>1</v>
      </c>
      <c r="F1190" s="38">
        <f t="shared" si="73"/>
        <v>6.7</v>
      </c>
      <c r="G1190" s="29" t="str">
        <f t="shared" si="74"/>
        <v>Below Percentile</v>
      </c>
      <c r="H1190" s="29">
        <f t="shared" si="75"/>
        <v>662</v>
      </c>
    </row>
    <row r="1191" spans="1:8" x14ac:dyDescent="0.3">
      <c r="A1191" s="31" t="s">
        <v>2785</v>
      </c>
      <c r="B1191" s="33">
        <v>5.7</v>
      </c>
      <c r="D1191" s="30" t="s">
        <v>7744</v>
      </c>
      <c r="E1191" s="29">
        <f t="shared" si="72"/>
        <v>1</v>
      </c>
      <c r="F1191" s="38">
        <f t="shared" si="73"/>
        <v>8.6</v>
      </c>
      <c r="G1191" s="29" t="str">
        <f t="shared" si="74"/>
        <v>Top Director</v>
      </c>
      <c r="H1191" s="29">
        <f t="shared" si="75"/>
        <v>1</v>
      </c>
    </row>
    <row r="1192" spans="1:8" x14ac:dyDescent="0.3">
      <c r="A1192" s="31" t="s">
        <v>2513</v>
      </c>
      <c r="B1192" s="33">
        <v>6.1</v>
      </c>
      <c r="D1192" s="30" t="s">
        <v>15118</v>
      </c>
      <c r="E1192" s="29">
        <f t="shared" si="72"/>
        <v>1</v>
      </c>
      <c r="F1192" s="38">
        <f t="shared" si="73"/>
        <v>6.1</v>
      </c>
      <c r="G1192" s="29" t="str">
        <f t="shared" si="74"/>
        <v>Below Percentile</v>
      </c>
      <c r="H1192" s="29">
        <f t="shared" si="75"/>
        <v>1088</v>
      </c>
    </row>
    <row r="1193" spans="1:8" x14ac:dyDescent="0.3">
      <c r="A1193" s="31" t="s">
        <v>5834</v>
      </c>
      <c r="B1193" s="33">
        <v>6</v>
      </c>
      <c r="D1193" s="30" t="s">
        <v>15124</v>
      </c>
      <c r="E1193" s="29">
        <f t="shared" si="72"/>
        <v>1</v>
      </c>
      <c r="F1193" s="38">
        <f t="shared" si="73"/>
        <v>5.8</v>
      </c>
      <c r="G1193" s="29" t="str">
        <f t="shared" si="74"/>
        <v>Below Percentile</v>
      </c>
      <c r="H1193" s="29">
        <f t="shared" si="75"/>
        <v>1286</v>
      </c>
    </row>
    <row r="1194" spans="1:8" x14ac:dyDescent="0.3">
      <c r="A1194" s="31" t="s">
        <v>6620</v>
      </c>
      <c r="B1194" s="33">
        <v>6.9</v>
      </c>
      <c r="D1194" s="30" t="s">
        <v>15128</v>
      </c>
      <c r="E1194" s="29">
        <f t="shared" si="72"/>
        <v>1</v>
      </c>
      <c r="F1194" s="38">
        <f t="shared" si="73"/>
        <v>7.7</v>
      </c>
      <c r="G1194" s="29" t="str">
        <f t="shared" si="74"/>
        <v>Top Director</v>
      </c>
      <c r="H1194" s="29">
        <f t="shared" si="75"/>
        <v>83</v>
      </c>
    </row>
    <row r="1195" spans="1:8" x14ac:dyDescent="0.3">
      <c r="A1195" s="31" t="s">
        <v>5774</v>
      </c>
      <c r="B1195" s="33">
        <v>6.5</v>
      </c>
      <c r="D1195" s="30" t="s">
        <v>15139</v>
      </c>
      <c r="E1195" s="29">
        <f t="shared" si="72"/>
        <v>1</v>
      </c>
      <c r="F1195" s="38">
        <f t="shared" si="73"/>
        <v>5.6</v>
      </c>
      <c r="G1195" s="29" t="str">
        <f t="shared" si="74"/>
        <v>Below Percentile</v>
      </c>
      <c r="H1195" s="29">
        <f t="shared" si="75"/>
        <v>1368</v>
      </c>
    </row>
    <row r="1196" spans="1:8" x14ac:dyDescent="0.3">
      <c r="A1196" s="31" t="s">
        <v>5423</v>
      </c>
      <c r="B1196" s="33">
        <v>5</v>
      </c>
      <c r="D1196" s="30" t="s">
        <v>15144</v>
      </c>
      <c r="E1196" s="29">
        <f t="shared" si="72"/>
        <v>1</v>
      </c>
      <c r="F1196" s="38">
        <f t="shared" si="73"/>
        <v>6.7</v>
      </c>
      <c r="G1196" s="29" t="str">
        <f t="shared" si="74"/>
        <v>Below Percentile</v>
      </c>
      <c r="H1196" s="29">
        <f t="shared" si="75"/>
        <v>662</v>
      </c>
    </row>
    <row r="1197" spans="1:8" x14ac:dyDescent="0.3">
      <c r="A1197" s="31" t="s">
        <v>6637</v>
      </c>
      <c r="B1197" s="33">
        <v>5.7</v>
      </c>
      <c r="D1197" s="30" t="s">
        <v>15162</v>
      </c>
      <c r="E1197" s="29">
        <f t="shared" si="72"/>
        <v>1</v>
      </c>
      <c r="F1197" s="38">
        <f t="shared" si="73"/>
        <v>4.0999999999999996</v>
      </c>
      <c r="G1197" s="29" t="str">
        <f t="shared" si="74"/>
        <v>Below Percentile</v>
      </c>
      <c r="H1197" s="29">
        <f t="shared" si="75"/>
        <v>1676</v>
      </c>
    </row>
    <row r="1198" spans="1:8" x14ac:dyDescent="0.3">
      <c r="A1198" s="31" t="s">
        <v>1252</v>
      </c>
      <c r="B1198" s="33">
        <v>7</v>
      </c>
      <c r="D1198" s="30" t="s">
        <v>15172</v>
      </c>
      <c r="E1198" s="29">
        <f t="shared" si="72"/>
        <v>1</v>
      </c>
      <c r="F1198" s="38">
        <f t="shared" si="73"/>
        <v>7.1</v>
      </c>
      <c r="G1198" s="29" t="str">
        <f t="shared" si="74"/>
        <v>Below Percentile</v>
      </c>
      <c r="H1198" s="29">
        <f t="shared" si="75"/>
        <v>357</v>
      </c>
    </row>
    <row r="1199" spans="1:8" x14ac:dyDescent="0.3">
      <c r="A1199" s="31" t="s">
        <v>1757</v>
      </c>
      <c r="B1199" s="33">
        <v>5.0999999999999996</v>
      </c>
      <c r="D1199" s="30" t="s">
        <v>15176</v>
      </c>
      <c r="E1199" s="29">
        <f t="shared" si="72"/>
        <v>3</v>
      </c>
      <c r="F1199" s="38">
        <f t="shared" si="73"/>
        <v>6.4666666666666659</v>
      </c>
      <c r="G1199" s="29" t="str">
        <f t="shared" si="74"/>
        <v>Below Percentile</v>
      </c>
      <c r="H1199" s="29">
        <f t="shared" si="75"/>
        <v>872</v>
      </c>
    </row>
    <row r="1200" spans="1:8" x14ac:dyDescent="0.3">
      <c r="A1200" s="31" t="s">
        <v>4591</v>
      </c>
      <c r="B1200" s="33">
        <v>5.3</v>
      </c>
      <c r="D1200" s="30" t="s">
        <v>15181</v>
      </c>
      <c r="E1200" s="29">
        <f t="shared" si="72"/>
        <v>1</v>
      </c>
      <c r="F1200" s="38">
        <f t="shared" si="73"/>
        <v>7</v>
      </c>
      <c r="G1200" s="29" t="str">
        <f t="shared" si="74"/>
        <v>Below Percentile</v>
      </c>
      <c r="H1200" s="29">
        <f t="shared" si="75"/>
        <v>419</v>
      </c>
    </row>
    <row r="1201" spans="1:8" x14ac:dyDescent="0.3">
      <c r="A1201" s="31" t="s">
        <v>4712</v>
      </c>
      <c r="B1201" s="33">
        <v>4.4000000000000004</v>
      </c>
      <c r="D1201" s="30" t="s">
        <v>15188</v>
      </c>
      <c r="E1201" s="29">
        <f t="shared" si="72"/>
        <v>1</v>
      </c>
      <c r="F1201" s="38">
        <f t="shared" si="73"/>
        <v>5.5</v>
      </c>
      <c r="G1201" s="29" t="str">
        <f t="shared" si="74"/>
        <v>Below Percentile</v>
      </c>
      <c r="H1201" s="29">
        <f t="shared" si="75"/>
        <v>1416</v>
      </c>
    </row>
    <row r="1202" spans="1:8" x14ac:dyDescent="0.3">
      <c r="A1202" s="31" t="s">
        <v>1819</v>
      </c>
      <c r="B1202" s="33">
        <v>4.7</v>
      </c>
      <c r="D1202" s="30" t="s">
        <v>15192</v>
      </c>
      <c r="E1202" s="29">
        <f t="shared" si="72"/>
        <v>1</v>
      </c>
      <c r="F1202" s="38">
        <f t="shared" si="73"/>
        <v>6.6</v>
      </c>
      <c r="G1202" s="29" t="str">
        <f t="shared" si="74"/>
        <v>Below Percentile</v>
      </c>
      <c r="H1202" s="29">
        <f t="shared" si="75"/>
        <v>735</v>
      </c>
    </row>
    <row r="1203" spans="1:8" x14ac:dyDescent="0.3">
      <c r="A1203" s="31" t="s">
        <v>6667</v>
      </c>
      <c r="B1203" s="33">
        <v>6.7</v>
      </c>
      <c r="D1203" s="30" t="s">
        <v>15203</v>
      </c>
      <c r="E1203" s="29">
        <f t="shared" si="72"/>
        <v>1</v>
      </c>
      <c r="F1203" s="38">
        <f t="shared" si="73"/>
        <v>7.1</v>
      </c>
      <c r="G1203" s="29" t="str">
        <f t="shared" si="74"/>
        <v>Below Percentile</v>
      </c>
      <c r="H1203" s="29">
        <f t="shared" si="75"/>
        <v>357</v>
      </c>
    </row>
    <row r="1204" spans="1:8" x14ac:dyDescent="0.3">
      <c r="A1204" s="31" t="s">
        <v>6671</v>
      </c>
      <c r="B1204" s="33">
        <v>6.7</v>
      </c>
      <c r="D1204" s="30" t="s">
        <v>15207</v>
      </c>
      <c r="E1204" s="29">
        <f t="shared" si="72"/>
        <v>1</v>
      </c>
      <c r="F1204" s="38">
        <f t="shared" si="73"/>
        <v>5.6</v>
      </c>
      <c r="G1204" s="29" t="str">
        <f t="shared" si="74"/>
        <v>Below Percentile</v>
      </c>
      <c r="H1204" s="29">
        <f t="shared" si="75"/>
        <v>1368</v>
      </c>
    </row>
    <row r="1205" spans="1:8" x14ac:dyDescent="0.3">
      <c r="A1205" s="31" t="s">
        <v>2722</v>
      </c>
      <c r="B1205" s="33">
        <v>5.7</v>
      </c>
      <c r="D1205" s="30" t="s">
        <v>15216</v>
      </c>
      <c r="E1205" s="29">
        <f t="shared" si="72"/>
        <v>1</v>
      </c>
      <c r="F1205" s="38">
        <f t="shared" si="73"/>
        <v>3.3</v>
      </c>
      <c r="G1205" s="29" t="str">
        <f t="shared" si="74"/>
        <v>Below Percentile</v>
      </c>
      <c r="H1205" s="29">
        <f t="shared" si="75"/>
        <v>1725</v>
      </c>
    </row>
    <row r="1206" spans="1:8" x14ac:dyDescent="0.3">
      <c r="A1206" s="31" t="s">
        <v>487</v>
      </c>
      <c r="B1206" s="33">
        <v>7.4</v>
      </c>
      <c r="D1206" s="30" t="s">
        <v>15224</v>
      </c>
      <c r="E1206" s="29">
        <f t="shared" si="72"/>
        <v>1</v>
      </c>
      <c r="F1206" s="38">
        <f t="shared" si="73"/>
        <v>4.8</v>
      </c>
      <c r="G1206" s="29" t="str">
        <f t="shared" si="74"/>
        <v>Below Percentile</v>
      </c>
      <c r="H1206" s="29">
        <f t="shared" si="75"/>
        <v>1610</v>
      </c>
    </row>
    <row r="1207" spans="1:8" x14ac:dyDescent="0.3">
      <c r="A1207" s="31" t="s">
        <v>5624</v>
      </c>
      <c r="B1207" s="33">
        <v>6.1</v>
      </c>
      <c r="D1207" s="30" t="s">
        <v>14099</v>
      </c>
      <c r="E1207" s="29">
        <f t="shared" si="72"/>
        <v>1</v>
      </c>
      <c r="F1207" s="38">
        <f t="shared" si="73"/>
        <v>5.2</v>
      </c>
      <c r="G1207" s="29" t="str">
        <f t="shared" si="74"/>
        <v>Below Percentile</v>
      </c>
      <c r="H1207" s="29">
        <f t="shared" si="75"/>
        <v>1535</v>
      </c>
    </row>
    <row r="1208" spans="1:8" x14ac:dyDescent="0.3">
      <c r="A1208" s="31" t="s">
        <v>5589</v>
      </c>
      <c r="B1208" s="33">
        <v>6.4</v>
      </c>
      <c r="D1208" s="30" t="s">
        <v>15234</v>
      </c>
      <c r="E1208" s="29">
        <f t="shared" si="72"/>
        <v>2</v>
      </c>
      <c r="F1208" s="38">
        <f t="shared" si="73"/>
        <v>6.85</v>
      </c>
      <c r="G1208" s="29" t="str">
        <f t="shared" si="74"/>
        <v>Below Percentile</v>
      </c>
      <c r="H1208" s="29">
        <f t="shared" si="75"/>
        <v>568</v>
      </c>
    </row>
    <row r="1209" spans="1:8" x14ac:dyDescent="0.3">
      <c r="A1209" s="31" t="s">
        <v>6694</v>
      </c>
      <c r="B1209" s="33">
        <v>6.2</v>
      </c>
      <c r="D1209" s="30" t="s">
        <v>15248</v>
      </c>
      <c r="E1209" s="29">
        <f t="shared" si="72"/>
        <v>1</v>
      </c>
      <c r="F1209" s="38">
        <f t="shared" si="73"/>
        <v>5.7</v>
      </c>
      <c r="G1209" s="29" t="str">
        <f t="shared" si="74"/>
        <v>Below Percentile</v>
      </c>
      <c r="H1209" s="29">
        <f t="shared" si="75"/>
        <v>1323</v>
      </c>
    </row>
    <row r="1210" spans="1:8" x14ac:dyDescent="0.3">
      <c r="A1210" s="31" t="s">
        <v>3516</v>
      </c>
      <c r="B1210" s="33">
        <v>6.2</v>
      </c>
      <c r="D1210" s="30" t="s">
        <v>15273</v>
      </c>
      <c r="E1210" s="29">
        <f t="shared" si="72"/>
        <v>1</v>
      </c>
      <c r="F1210" s="38">
        <f t="shared" si="73"/>
        <v>6.5</v>
      </c>
      <c r="G1210" s="29" t="str">
        <f t="shared" si="74"/>
        <v>Below Percentile</v>
      </c>
      <c r="H1210" s="29">
        <f t="shared" si="75"/>
        <v>809</v>
      </c>
    </row>
    <row r="1211" spans="1:8" x14ac:dyDescent="0.3">
      <c r="A1211" s="31" t="s">
        <v>6704</v>
      </c>
      <c r="B1211" s="33">
        <v>5.9</v>
      </c>
      <c r="D1211" s="30" t="s">
        <v>15278</v>
      </c>
      <c r="E1211" s="29">
        <f t="shared" si="72"/>
        <v>1</v>
      </c>
      <c r="F1211" s="38">
        <f t="shared" si="73"/>
        <v>7.2</v>
      </c>
      <c r="G1211" s="29" t="str">
        <f t="shared" si="74"/>
        <v>Below Percentile</v>
      </c>
      <c r="H1211" s="29">
        <f t="shared" si="75"/>
        <v>279</v>
      </c>
    </row>
    <row r="1212" spans="1:8" x14ac:dyDescent="0.3">
      <c r="A1212" s="31" t="s">
        <v>6710</v>
      </c>
      <c r="B1212" s="33">
        <v>4</v>
      </c>
      <c r="D1212" s="30" t="s">
        <v>15282</v>
      </c>
      <c r="E1212" s="29">
        <f t="shared" si="72"/>
        <v>1</v>
      </c>
      <c r="F1212" s="38">
        <f t="shared" si="73"/>
        <v>5.3</v>
      </c>
      <c r="G1212" s="29" t="str">
        <f t="shared" si="74"/>
        <v>Below Percentile</v>
      </c>
      <c r="H1212" s="29">
        <f t="shared" si="75"/>
        <v>1489</v>
      </c>
    </row>
    <row r="1213" spans="1:8" x14ac:dyDescent="0.3">
      <c r="A1213" s="31" t="s">
        <v>4291</v>
      </c>
      <c r="B1213" s="33">
        <v>6.2</v>
      </c>
      <c r="D1213" s="30" t="s">
        <v>15298</v>
      </c>
      <c r="E1213" s="29">
        <f t="shared" si="72"/>
        <v>1</v>
      </c>
      <c r="F1213" s="38">
        <f t="shared" si="73"/>
        <v>5.7</v>
      </c>
      <c r="G1213" s="29" t="str">
        <f t="shared" si="74"/>
        <v>Below Percentile</v>
      </c>
      <c r="H1213" s="29">
        <f t="shared" si="75"/>
        <v>1323</v>
      </c>
    </row>
    <row r="1214" spans="1:8" x14ac:dyDescent="0.3">
      <c r="A1214" s="31" t="s">
        <v>1304</v>
      </c>
      <c r="B1214" s="33">
        <v>4.5999999999999996</v>
      </c>
      <c r="D1214" s="30" t="s">
        <v>13975</v>
      </c>
      <c r="E1214" s="29">
        <f t="shared" si="72"/>
        <v>2</v>
      </c>
      <c r="F1214" s="38">
        <f t="shared" si="73"/>
        <v>6.25</v>
      </c>
      <c r="G1214" s="29" t="str">
        <f t="shared" si="74"/>
        <v>Below Percentile</v>
      </c>
      <c r="H1214" s="29">
        <f t="shared" si="75"/>
        <v>1017</v>
      </c>
    </row>
    <row r="1215" spans="1:8" x14ac:dyDescent="0.3">
      <c r="A1215" s="31" t="s">
        <v>6724</v>
      </c>
      <c r="B1215" s="33">
        <v>6.4</v>
      </c>
      <c r="D1215" s="30" t="s">
        <v>15312</v>
      </c>
      <c r="E1215" s="29">
        <f t="shared" si="72"/>
        <v>1</v>
      </c>
      <c r="F1215" s="38">
        <f t="shared" si="73"/>
        <v>6.6</v>
      </c>
      <c r="G1215" s="29" t="str">
        <f t="shared" si="74"/>
        <v>Below Percentile</v>
      </c>
      <c r="H1215" s="29">
        <f t="shared" si="75"/>
        <v>735</v>
      </c>
    </row>
    <row r="1216" spans="1:8" x14ac:dyDescent="0.3">
      <c r="A1216" s="31" t="s">
        <v>5328</v>
      </c>
      <c r="B1216" s="33">
        <v>5.9</v>
      </c>
      <c r="D1216" s="30" t="s">
        <v>5004</v>
      </c>
      <c r="E1216" s="29">
        <f t="shared" si="72"/>
        <v>1</v>
      </c>
      <c r="F1216" s="38">
        <f t="shared" si="73"/>
        <v>6.6</v>
      </c>
      <c r="G1216" s="29" t="str">
        <f t="shared" si="74"/>
        <v>Below Percentile</v>
      </c>
      <c r="H1216" s="29">
        <f t="shared" si="75"/>
        <v>735</v>
      </c>
    </row>
    <row r="1217" spans="1:8" x14ac:dyDescent="0.3">
      <c r="A1217" s="31" t="s">
        <v>6731</v>
      </c>
      <c r="B1217" s="33">
        <v>5.0999999999999996</v>
      </c>
      <c r="D1217" s="30" t="s">
        <v>15334</v>
      </c>
      <c r="E1217" s="29">
        <f t="shared" si="72"/>
        <v>1</v>
      </c>
      <c r="F1217" s="38">
        <f t="shared" si="73"/>
        <v>7.3</v>
      </c>
      <c r="G1217" s="29" t="str">
        <f t="shared" si="74"/>
        <v>Below Percentile</v>
      </c>
      <c r="H1217" s="29">
        <f t="shared" si="75"/>
        <v>231</v>
      </c>
    </row>
    <row r="1218" spans="1:8" x14ac:dyDescent="0.3">
      <c r="A1218" s="31" t="s">
        <v>6736</v>
      </c>
      <c r="B1218" s="33">
        <v>7.6</v>
      </c>
      <c r="D1218" s="30" t="s">
        <v>15340</v>
      </c>
      <c r="E1218" s="29">
        <f t="shared" ref="E1218:E1281" si="76">COUNTIF(A$2:A$3786,"*"&amp;D1218&amp;"*")</f>
        <v>1</v>
      </c>
      <c r="F1218" s="38">
        <f t="shared" ref="F1218:F1281" si="77">AVERAGEIF(A$2:A$3786,D1218,B$2:B$3786)</f>
        <v>6.2</v>
      </c>
      <c r="G1218" s="29" t="str">
        <f t="shared" si="74"/>
        <v>Below Percentile</v>
      </c>
      <c r="H1218" s="29">
        <f t="shared" si="75"/>
        <v>1025</v>
      </c>
    </row>
    <row r="1219" spans="1:8" x14ac:dyDescent="0.3">
      <c r="A1219" s="31" t="s">
        <v>6742</v>
      </c>
      <c r="B1219" s="33">
        <v>4.2</v>
      </c>
      <c r="D1219" s="30" t="s">
        <v>14431</v>
      </c>
      <c r="E1219" s="29">
        <f t="shared" si="76"/>
        <v>1</v>
      </c>
      <c r="F1219" s="38">
        <f t="shared" si="77"/>
        <v>6.6</v>
      </c>
      <c r="G1219" s="29" t="str">
        <f t="shared" ref="G1219:G1282" si="78">IF(F1219&gt;=7.5,"Top Director","Below Percentile")</f>
        <v>Below Percentile</v>
      </c>
      <c r="H1219" s="29">
        <f t="shared" ref="H1219:H1282" si="79">RANK(F1219,F$2:F$1752,0)</f>
        <v>735</v>
      </c>
    </row>
    <row r="1220" spans="1:8" x14ac:dyDescent="0.3">
      <c r="A1220" s="31" t="s">
        <v>5382</v>
      </c>
      <c r="B1220" s="33">
        <v>7.8</v>
      </c>
      <c r="D1220" s="30" t="s">
        <v>15363</v>
      </c>
      <c r="E1220" s="29">
        <f t="shared" si="76"/>
        <v>1</v>
      </c>
      <c r="F1220" s="38">
        <f t="shared" si="77"/>
        <v>3.3</v>
      </c>
      <c r="G1220" s="29" t="str">
        <f t="shared" si="78"/>
        <v>Below Percentile</v>
      </c>
      <c r="H1220" s="29">
        <f t="shared" si="79"/>
        <v>1725</v>
      </c>
    </row>
    <row r="1221" spans="1:8" x14ac:dyDescent="0.3">
      <c r="A1221" s="31" t="s">
        <v>4437</v>
      </c>
      <c r="B1221" s="33">
        <v>5.8</v>
      </c>
      <c r="D1221" s="30" t="s">
        <v>15371</v>
      </c>
      <c r="E1221" s="29">
        <f t="shared" si="76"/>
        <v>1</v>
      </c>
      <c r="F1221" s="38">
        <f t="shared" si="77"/>
        <v>6.2</v>
      </c>
      <c r="G1221" s="29" t="str">
        <f t="shared" si="78"/>
        <v>Below Percentile</v>
      </c>
      <c r="H1221" s="29">
        <f t="shared" si="79"/>
        <v>1025</v>
      </c>
    </row>
    <row r="1222" spans="1:8" x14ac:dyDescent="0.3">
      <c r="A1222" s="31" t="s">
        <v>5367</v>
      </c>
      <c r="B1222" s="33">
        <v>5.9</v>
      </c>
      <c r="D1222" s="30" t="s">
        <v>15381</v>
      </c>
      <c r="E1222" s="29">
        <f t="shared" si="76"/>
        <v>1</v>
      </c>
      <c r="F1222" s="38">
        <f t="shared" si="77"/>
        <v>3.5</v>
      </c>
      <c r="G1222" s="29" t="str">
        <f t="shared" si="78"/>
        <v>Below Percentile</v>
      </c>
      <c r="H1222" s="29">
        <f t="shared" si="79"/>
        <v>1718</v>
      </c>
    </row>
    <row r="1223" spans="1:8" x14ac:dyDescent="0.3">
      <c r="A1223" s="31" t="s">
        <v>4176</v>
      </c>
      <c r="B1223" s="33">
        <v>8.4</v>
      </c>
      <c r="D1223" s="30" t="s">
        <v>15386</v>
      </c>
      <c r="E1223" s="29">
        <f t="shared" si="76"/>
        <v>1</v>
      </c>
      <c r="F1223" s="38">
        <f t="shared" si="77"/>
        <v>5.5</v>
      </c>
      <c r="G1223" s="29" t="str">
        <f t="shared" si="78"/>
        <v>Below Percentile</v>
      </c>
      <c r="H1223" s="29">
        <f t="shared" si="79"/>
        <v>1416</v>
      </c>
    </row>
    <row r="1224" spans="1:8" x14ac:dyDescent="0.3">
      <c r="A1224" s="31" t="s">
        <v>6767</v>
      </c>
      <c r="B1224" s="33">
        <v>4.8</v>
      </c>
      <c r="D1224" s="30" t="s">
        <v>15390</v>
      </c>
      <c r="E1224" s="29">
        <f t="shared" si="76"/>
        <v>1</v>
      </c>
      <c r="F1224" s="38">
        <f t="shared" si="77"/>
        <v>5.9</v>
      </c>
      <c r="G1224" s="29" t="str">
        <f t="shared" si="78"/>
        <v>Below Percentile</v>
      </c>
      <c r="H1224" s="29">
        <f t="shared" si="79"/>
        <v>1226</v>
      </c>
    </row>
    <row r="1225" spans="1:8" x14ac:dyDescent="0.3">
      <c r="A1225" s="31" t="s">
        <v>6775</v>
      </c>
      <c r="B1225" s="33">
        <v>6.2</v>
      </c>
      <c r="D1225" s="30" t="s">
        <v>15394</v>
      </c>
      <c r="E1225" s="29">
        <f t="shared" si="76"/>
        <v>1</v>
      </c>
      <c r="F1225" s="38">
        <f t="shared" si="77"/>
        <v>4.7</v>
      </c>
      <c r="G1225" s="29" t="str">
        <f t="shared" si="78"/>
        <v>Below Percentile</v>
      </c>
      <c r="H1225" s="29">
        <f t="shared" si="79"/>
        <v>1625</v>
      </c>
    </row>
    <row r="1226" spans="1:8" x14ac:dyDescent="0.3">
      <c r="A1226" s="31" t="s">
        <v>6297</v>
      </c>
      <c r="B1226" s="33">
        <v>6.5</v>
      </c>
      <c r="D1226" s="30" t="s">
        <v>15412</v>
      </c>
      <c r="E1226" s="29">
        <f t="shared" si="76"/>
        <v>1</v>
      </c>
      <c r="F1226" s="38">
        <f t="shared" si="77"/>
        <v>3.9</v>
      </c>
      <c r="G1226" s="29" t="str">
        <f t="shared" si="78"/>
        <v>Below Percentile</v>
      </c>
      <c r="H1226" s="29">
        <f t="shared" si="79"/>
        <v>1697</v>
      </c>
    </row>
    <row r="1227" spans="1:8" x14ac:dyDescent="0.3">
      <c r="A1227" s="31" t="s">
        <v>6783</v>
      </c>
      <c r="B1227" s="33">
        <v>6.3</v>
      </c>
      <c r="D1227" s="30" t="s">
        <v>15418</v>
      </c>
      <c r="E1227" s="29">
        <f t="shared" si="76"/>
        <v>1</v>
      </c>
      <c r="F1227" s="38">
        <f t="shared" si="77"/>
        <v>6.1</v>
      </c>
      <c r="G1227" s="29" t="str">
        <f t="shared" si="78"/>
        <v>Below Percentile</v>
      </c>
      <c r="H1227" s="29">
        <f t="shared" si="79"/>
        <v>1088</v>
      </c>
    </row>
    <row r="1228" spans="1:8" x14ac:dyDescent="0.3">
      <c r="A1228" s="31" t="s">
        <v>6788</v>
      </c>
      <c r="B1228" s="33">
        <v>3.3</v>
      </c>
      <c r="D1228" s="30" t="s">
        <v>15431</v>
      </c>
      <c r="E1228" s="29">
        <f t="shared" si="76"/>
        <v>1</v>
      </c>
      <c r="F1228" s="38">
        <f t="shared" si="77"/>
        <v>6.7</v>
      </c>
      <c r="G1228" s="29" t="str">
        <f t="shared" si="78"/>
        <v>Below Percentile</v>
      </c>
      <c r="H1228" s="29">
        <f t="shared" si="79"/>
        <v>662</v>
      </c>
    </row>
    <row r="1229" spans="1:8" x14ac:dyDescent="0.3">
      <c r="A1229" s="31" t="s">
        <v>1744</v>
      </c>
      <c r="B1229" s="33">
        <v>5.9</v>
      </c>
      <c r="D1229" s="30" t="s">
        <v>15461</v>
      </c>
      <c r="E1229" s="29">
        <f t="shared" si="76"/>
        <v>1</v>
      </c>
      <c r="F1229" s="38">
        <f t="shared" si="77"/>
        <v>6.9</v>
      </c>
      <c r="G1229" s="29" t="str">
        <f t="shared" si="78"/>
        <v>Below Percentile</v>
      </c>
      <c r="H1229" s="29">
        <f t="shared" si="79"/>
        <v>514</v>
      </c>
    </row>
    <row r="1230" spans="1:8" x14ac:dyDescent="0.3">
      <c r="A1230" s="31" t="s">
        <v>5469</v>
      </c>
      <c r="B1230" s="33">
        <v>5.8</v>
      </c>
      <c r="D1230" s="30" t="s">
        <v>15502</v>
      </c>
      <c r="E1230" s="29">
        <f t="shared" si="76"/>
        <v>1</v>
      </c>
      <c r="F1230" s="38">
        <f t="shared" si="77"/>
        <v>6.7</v>
      </c>
      <c r="G1230" s="29" t="str">
        <f t="shared" si="78"/>
        <v>Below Percentile</v>
      </c>
      <c r="H1230" s="29">
        <f t="shared" si="79"/>
        <v>662</v>
      </c>
    </row>
    <row r="1231" spans="1:8" x14ac:dyDescent="0.3">
      <c r="A1231" s="31" t="s">
        <v>6804</v>
      </c>
      <c r="B1231" s="33">
        <v>4.7</v>
      </c>
      <c r="D1231" s="30" t="s">
        <v>15529</v>
      </c>
      <c r="E1231" s="29">
        <f t="shared" si="76"/>
        <v>1</v>
      </c>
      <c r="F1231" s="38">
        <f t="shared" si="77"/>
        <v>4.5</v>
      </c>
      <c r="G1231" s="29" t="str">
        <f t="shared" si="78"/>
        <v>Below Percentile</v>
      </c>
      <c r="H1231" s="29">
        <f t="shared" si="79"/>
        <v>1650</v>
      </c>
    </row>
    <row r="1232" spans="1:8" x14ac:dyDescent="0.3">
      <c r="A1232" s="31" t="s">
        <v>6809</v>
      </c>
      <c r="B1232" s="33">
        <v>4.0999999999999996</v>
      </c>
      <c r="D1232" s="30" t="s">
        <v>15538</v>
      </c>
      <c r="E1232" s="29">
        <f t="shared" si="76"/>
        <v>1</v>
      </c>
      <c r="F1232" s="38">
        <f t="shared" si="77"/>
        <v>7.6</v>
      </c>
      <c r="G1232" s="29" t="str">
        <f t="shared" si="78"/>
        <v>Top Director</v>
      </c>
      <c r="H1232" s="29">
        <f t="shared" si="79"/>
        <v>122</v>
      </c>
    </row>
    <row r="1233" spans="1:8" x14ac:dyDescent="0.3">
      <c r="A1233" s="31" t="s">
        <v>6813</v>
      </c>
      <c r="B1233" s="33">
        <v>6.8</v>
      </c>
      <c r="D1233" s="30" t="s">
        <v>15569</v>
      </c>
      <c r="E1233" s="29">
        <f t="shared" si="76"/>
        <v>1</v>
      </c>
      <c r="F1233" s="38">
        <f t="shared" si="77"/>
        <v>6</v>
      </c>
      <c r="G1233" s="29" t="str">
        <f t="shared" si="78"/>
        <v>Below Percentile</v>
      </c>
      <c r="H1233" s="29">
        <f t="shared" si="79"/>
        <v>1166</v>
      </c>
    </row>
    <row r="1234" spans="1:8" x14ac:dyDescent="0.3">
      <c r="A1234" s="31" t="s">
        <v>5164</v>
      </c>
      <c r="B1234" s="33">
        <v>6.2</v>
      </c>
      <c r="D1234" s="30" t="s">
        <v>15585</v>
      </c>
      <c r="E1234" s="29">
        <f t="shared" si="76"/>
        <v>2</v>
      </c>
      <c r="F1234" s="38">
        <f t="shared" si="77"/>
        <v>7.4</v>
      </c>
      <c r="G1234" s="29" t="str">
        <f t="shared" si="78"/>
        <v>Below Percentile</v>
      </c>
      <c r="H1234" s="29">
        <f t="shared" si="79"/>
        <v>201</v>
      </c>
    </row>
    <row r="1235" spans="1:8" x14ac:dyDescent="0.3">
      <c r="A1235" s="31" t="s">
        <v>6637</v>
      </c>
      <c r="B1235" s="33">
        <v>4.5</v>
      </c>
      <c r="D1235" s="30" t="s">
        <v>15600</v>
      </c>
      <c r="E1235" s="29">
        <f t="shared" si="76"/>
        <v>1</v>
      </c>
      <c r="F1235" s="38">
        <f t="shared" si="77"/>
        <v>6.6</v>
      </c>
      <c r="G1235" s="29" t="str">
        <f t="shared" si="78"/>
        <v>Below Percentile</v>
      </c>
      <c r="H1235" s="29">
        <f t="shared" si="79"/>
        <v>735</v>
      </c>
    </row>
    <row r="1236" spans="1:8" x14ac:dyDescent="0.3">
      <c r="A1236" s="31" t="s">
        <v>6827</v>
      </c>
      <c r="B1236" s="33">
        <v>5.8</v>
      </c>
      <c r="D1236" s="30" t="s">
        <v>5689</v>
      </c>
      <c r="E1236" s="29">
        <f t="shared" si="76"/>
        <v>3</v>
      </c>
      <c r="F1236" s="38">
        <f t="shared" si="77"/>
        <v>7.2666666666666666</v>
      </c>
      <c r="G1236" s="29" t="str">
        <f t="shared" si="78"/>
        <v>Below Percentile</v>
      </c>
      <c r="H1236" s="29">
        <f t="shared" si="79"/>
        <v>266</v>
      </c>
    </row>
    <row r="1237" spans="1:8" x14ac:dyDescent="0.3">
      <c r="A1237" s="31" t="s">
        <v>5289</v>
      </c>
      <c r="B1237" s="33">
        <v>7.3</v>
      </c>
      <c r="D1237" s="30" t="s">
        <v>3806</v>
      </c>
      <c r="E1237" s="29">
        <f t="shared" si="76"/>
        <v>4</v>
      </c>
      <c r="F1237" s="38">
        <f t="shared" si="77"/>
        <v>7.75</v>
      </c>
      <c r="G1237" s="29" t="str">
        <f t="shared" si="78"/>
        <v>Top Director</v>
      </c>
      <c r="H1237" s="29">
        <f t="shared" si="79"/>
        <v>76</v>
      </c>
    </row>
    <row r="1238" spans="1:8" x14ac:dyDescent="0.3">
      <c r="A1238" s="31" t="s">
        <v>4099</v>
      </c>
      <c r="B1238" s="33">
        <v>5.9</v>
      </c>
      <c r="D1238" s="30" t="s">
        <v>15645</v>
      </c>
      <c r="E1238" s="29">
        <f t="shared" si="76"/>
        <v>1</v>
      </c>
      <c r="F1238" s="38">
        <f t="shared" si="77"/>
        <v>4.9000000000000004</v>
      </c>
      <c r="G1238" s="29" t="str">
        <f t="shared" si="78"/>
        <v>Below Percentile</v>
      </c>
      <c r="H1238" s="29">
        <f t="shared" si="79"/>
        <v>1600</v>
      </c>
    </row>
    <row r="1239" spans="1:8" x14ac:dyDescent="0.3">
      <c r="A1239" s="31" t="s">
        <v>6844</v>
      </c>
      <c r="B1239" s="33">
        <v>4.4000000000000004</v>
      </c>
      <c r="D1239" s="30" t="s">
        <v>15655</v>
      </c>
      <c r="E1239" s="29">
        <f t="shared" si="76"/>
        <v>1</v>
      </c>
      <c r="F1239" s="38">
        <f t="shared" si="77"/>
        <v>7</v>
      </c>
      <c r="G1239" s="29" t="str">
        <f t="shared" si="78"/>
        <v>Below Percentile</v>
      </c>
      <c r="H1239" s="29">
        <f t="shared" si="79"/>
        <v>419</v>
      </c>
    </row>
    <row r="1240" spans="1:8" x14ac:dyDescent="0.3">
      <c r="A1240" s="31" t="s">
        <v>4965</v>
      </c>
      <c r="B1240" s="33">
        <v>5.8</v>
      </c>
      <c r="D1240" s="30" t="s">
        <v>15696</v>
      </c>
      <c r="E1240" s="29">
        <f t="shared" si="76"/>
        <v>1</v>
      </c>
      <c r="F1240" s="38">
        <f t="shared" si="77"/>
        <v>6.5</v>
      </c>
      <c r="G1240" s="29" t="str">
        <f t="shared" si="78"/>
        <v>Below Percentile</v>
      </c>
      <c r="H1240" s="29">
        <f t="shared" si="79"/>
        <v>809</v>
      </c>
    </row>
    <row r="1241" spans="1:8" x14ac:dyDescent="0.3">
      <c r="A1241" s="31" t="s">
        <v>6854</v>
      </c>
      <c r="B1241" s="33">
        <v>5.0999999999999996</v>
      </c>
      <c r="D1241" s="30" t="s">
        <v>15742</v>
      </c>
      <c r="E1241" s="29">
        <f t="shared" si="76"/>
        <v>1</v>
      </c>
      <c r="F1241" s="38">
        <f t="shared" si="77"/>
        <v>6.6</v>
      </c>
      <c r="G1241" s="29" t="str">
        <f t="shared" si="78"/>
        <v>Below Percentile</v>
      </c>
      <c r="H1241" s="29">
        <f t="shared" si="79"/>
        <v>735</v>
      </c>
    </row>
    <row r="1242" spans="1:8" x14ac:dyDescent="0.3">
      <c r="A1242" s="31" t="s">
        <v>2641</v>
      </c>
      <c r="B1242" s="33">
        <v>6.9</v>
      </c>
      <c r="D1242" s="30" t="s">
        <v>15748</v>
      </c>
      <c r="E1242" s="29">
        <f t="shared" si="76"/>
        <v>1</v>
      </c>
      <c r="F1242" s="38">
        <f t="shared" si="77"/>
        <v>6.1</v>
      </c>
      <c r="G1242" s="29" t="str">
        <f t="shared" si="78"/>
        <v>Below Percentile</v>
      </c>
      <c r="H1242" s="29">
        <f t="shared" si="79"/>
        <v>1088</v>
      </c>
    </row>
    <row r="1243" spans="1:8" x14ac:dyDescent="0.3">
      <c r="A1243" s="31" t="s">
        <v>4392</v>
      </c>
      <c r="B1243" s="33">
        <v>6.2</v>
      </c>
      <c r="D1243" s="30" t="s">
        <v>15761</v>
      </c>
      <c r="E1243" s="29">
        <f t="shared" si="76"/>
        <v>1</v>
      </c>
      <c r="F1243" s="38">
        <f t="shared" si="77"/>
        <v>6.2</v>
      </c>
      <c r="G1243" s="29" t="str">
        <f t="shared" si="78"/>
        <v>Below Percentile</v>
      </c>
      <c r="H1243" s="29">
        <f t="shared" si="79"/>
        <v>1025</v>
      </c>
    </row>
    <row r="1244" spans="1:8" x14ac:dyDescent="0.3">
      <c r="A1244" s="31" t="s">
        <v>6868</v>
      </c>
      <c r="B1244" s="33">
        <v>6.9</v>
      </c>
      <c r="D1244" s="30" t="s">
        <v>15772</v>
      </c>
      <c r="E1244" s="29">
        <f t="shared" si="76"/>
        <v>1</v>
      </c>
      <c r="F1244" s="38">
        <f t="shared" si="77"/>
        <v>7.3</v>
      </c>
      <c r="G1244" s="29" t="str">
        <f t="shared" si="78"/>
        <v>Below Percentile</v>
      </c>
      <c r="H1244" s="29">
        <f t="shared" si="79"/>
        <v>231</v>
      </c>
    </row>
    <row r="1245" spans="1:8" x14ac:dyDescent="0.3">
      <c r="A1245" s="31" t="s">
        <v>4260</v>
      </c>
      <c r="B1245" s="33">
        <v>7.3</v>
      </c>
      <c r="D1245" s="30" t="s">
        <v>15779</v>
      </c>
      <c r="E1245" s="29">
        <f t="shared" si="76"/>
        <v>1</v>
      </c>
      <c r="F1245" s="38">
        <f t="shared" si="77"/>
        <v>4.2</v>
      </c>
      <c r="G1245" s="29" t="str">
        <f t="shared" si="78"/>
        <v>Below Percentile</v>
      </c>
      <c r="H1245" s="29">
        <f t="shared" si="79"/>
        <v>1673</v>
      </c>
    </row>
    <row r="1246" spans="1:8" x14ac:dyDescent="0.3">
      <c r="A1246" s="31" t="s">
        <v>6880</v>
      </c>
      <c r="B1246" s="33">
        <v>7.1</v>
      </c>
      <c r="D1246" s="30" t="s">
        <v>15798</v>
      </c>
      <c r="E1246" s="29">
        <f t="shared" si="76"/>
        <v>1</v>
      </c>
      <c r="F1246" s="38">
        <f t="shared" si="77"/>
        <v>6.5</v>
      </c>
      <c r="G1246" s="29" t="str">
        <f t="shared" si="78"/>
        <v>Below Percentile</v>
      </c>
      <c r="H1246" s="29">
        <f t="shared" si="79"/>
        <v>809</v>
      </c>
    </row>
    <row r="1247" spans="1:8" x14ac:dyDescent="0.3">
      <c r="A1247" s="31" t="s">
        <v>2017</v>
      </c>
      <c r="B1247" s="33">
        <v>6</v>
      </c>
      <c r="D1247" s="30" t="s">
        <v>15823</v>
      </c>
      <c r="E1247" s="29">
        <f t="shared" si="76"/>
        <v>1</v>
      </c>
      <c r="F1247" s="38">
        <f t="shared" si="77"/>
        <v>6.5</v>
      </c>
      <c r="G1247" s="29" t="str">
        <f t="shared" si="78"/>
        <v>Below Percentile</v>
      </c>
      <c r="H1247" s="29">
        <f t="shared" si="79"/>
        <v>809</v>
      </c>
    </row>
    <row r="1248" spans="1:8" x14ac:dyDescent="0.3">
      <c r="A1248" s="31" t="s">
        <v>6891</v>
      </c>
      <c r="B1248" s="33">
        <v>7</v>
      </c>
      <c r="D1248" s="30" t="s">
        <v>15832</v>
      </c>
      <c r="E1248" s="29">
        <f t="shared" si="76"/>
        <v>1</v>
      </c>
      <c r="F1248" s="38">
        <f t="shared" si="77"/>
        <v>5.7</v>
      </c>
      <c r="G1248" s="29" t="str">
        <f t="shared" si="78"/>
        <v>Below Percentile</v>
      </c>
      <c r="H1248" s="29">
        <f t="shared" si="79"/>
        <v>1323</v>
      </c>
    </row>
    <row r="1249" spans="1:8" x14ac:dyDescent="0.3">
      <c r="A1249" s="31" t="s">
        <v>1039</v>
      </c>
      <c r="B1249" s="33">
        <v>7.6</v>
      </c>
      <c r="D1249" s="30" t="s">
        <v>15844</v>
      </c>
      <c r="E1249" s="29">
        <f t="shared" si="76"/>
        <v>1</v>
      </c>
      <c r="F1249" s="38">
        <f t="shared" si="77"/>
        <v>6.9</v>
      </c>
      <c r="G1249" s="29" t="str">
        <f t="shared" si="78"/>
        <v>Below Percentile</v>
      </c>
      <c r="H1249" s="29">
        <f t="shared" si="79"/>
        <v>514</v>
      </c>
    </row>
    <row r="1250" spans="1:8" x14ac:dyDescent="0.3">
      <c r="A1250" s="31" t="s">
        <v>6909</v>
      </c>
      <c r="B1250" s="33">
        <v>8.4</v>
      </c>
      <c r="D1250" s="30" t="s">
        <v>15850</v>
      </c>
      <c r="E1250" s="29">
        <f t="shared" si="76"/>
        <v>1</v>
      </c>
      <c r="F1250" s="38">
        <f t="shared" si="77"/>
        <v>5</v>
      </c>
      <c r="G1250" s="29" t="str">
        <f t="shared" si="78"/>
        <v>Below Percentile</v>
      </c>
      <c r="H1250" s="29">
        <f t="shared" si="79"/>
        <v>1584</v>
      </c>
    </row>
    <row r="1251" spans="1:8" x14ac:dyDescent="0.3">
      <c r="A1251" s="31" t="s">
        <v>1257</v>
      </c>
      <c r="B1251" s="33">
        <v>7.1</v>
      </c>
      <c r="D1251" s="30" t="s">
        <v>15874</v>
      </c>
      <c r="E1251" s="29">
        <f t="shared" si="76"/>
        <v>1</v>
      </c>
      <c r="F1251" s="38">
        <f t="shared" si="77"/>
        <v>6.5</v>
      </c>
      <c r="G1251" s="29" t="str">
        <f t="shared" si="78"/>
        <v>Below Percentile</v>
      </c>
      <c r="H1251" s="29">
        <f t="shared" si="79"/>
        <v>809</v>
      </c>
    </row>
    <row r="1252" spans="1:8" x14ac:dyDescent="0.3">
      <c r="A1252" s="31" t="s">
        <v>255</v>
      </c>
      <c r="B1252" s="33">
        <v>7</v>
      </c>
      <c r="D1252" s="30" t="s">
        <v>12123</v>
      </c>
      <c r="E1252" s="29">
        <f t="shared" si="76"/>
        <v>1</v>
      </c>
      <c r="F1252" s="38">
        <f t="shared" si="77"/>
        <v>2.1</v>
      </c>
      <c r="G1252" s="29" t="str">
        <f t="shared" si="78"/>
        <v>Below Percentile</v>
      </c>
      <c r="H1252" s="29">
        <f t="shared" si="79"/>
        <v>1751</v>
      </c>
    </row>
    <row r="1253" spans="1:8" x14ac:dyDescent="0.3">
      <c r="A1253" s="31" t="s">
        <v>96</v>
      </c>
      <c r="B1253" s="33">
        <v>8</v>
      </c>
      <c r="D1253" s="30" t="s">
        <v>15906</v>
      </c>
      <c r="E1253" s="29">
        <f t="shared" si="76"/>
        <v>4</v>
      </c>
      <c r="F1253" s="38">
        <f t="shared" si="77"/>
        <v>6.8500000000000005</v>
      </c>
      <c r="G1253" s="29" t="str">
        <f t="shared" si="78"/>
        <v>Below Percentile</v>
      </c>
      <c r="H1253" s="29">
        <f t="shared" si="79"/>
        <v>566</v>
      </c>
    </row>
    <row r="1254" spans="1:8" x14ac:dyDescent="0.3">
      <c r="A1254" s="31" t="s">
        <v>4699</v>
      </c>
      <c r="B1254" s="33">
        <v>5.3</v>
      </c>
      <c r="D1254" s="30" t="s">
        <v>15960</v>
      </c>
      <c r="E1254" s="29">
        <f t="shared" si="76"/>
        <v>1</v>
      </c>
      <c r="F1254" s="38">
        <f t="shared" si="77"/>
        <v>7.9</v>
      </c>
      <c r="G1254" s="29" t="str">
        <f t="shared" si="78"/>
        <v>Top Director</v>
      </c>
      <c r="H1254" s="29">
        <f t="shared" si="79"/>
        <v>42</v>
      </c>
    </row>
    <row r="1255" spans="1:8" x14ac:dyDescent="0.3">
      <c r="A1255" s="31" t="s">
        <v>4863</v>
      </c>
      <c r="B1255" s="33">
        <v>4.9000000000000004</v>
      </c>
      <c r="D1255" s="30" t="s">
        <v>15981</v>
      </c>
      <c r="E1255" s="29">
        <f t="shared" si="76"/>
        <v>1</v>
      </c>
      <c r="F1255" s="38">
        <f t="shared" si="77"/>
        <v>7.9</v>
      </c>
      <c r="G1255" s="29" t="str">
        <f t="shared" si="78"/>
        <v>Top Director</v>
      </c>
      <c r="H1255" s="29">
        <f t="shared" si="79"/>
        <v>42</v>
      </c>
    </row>
    <row r="1256" spans="1:8" x14ac:dyDescent="0.3">
      <c r="A1256" s="31" t="s">
        <v>2467</v>
      </c>
      <c r="B1256" s="33">
        <v>6.4</v>
      </c>
      <c r="D1256" s="30" t="s">
        <v>15997</v>
      </c>
      <c r="E1256" s="29">
        <f t="shared" si="76"/>
        <v>1</v>
      </c>
      <c r="F1256" s="38">
        <f t="shared" si="77"/>
        <v>3.5</v>
      </c>
      <c r="G1256" s="29" t="str">
        <f t="shared" si="78"/>
        <v>Below Percentile</v>
      </c>
      <c r="H1256" s="29">
        <f t="shared" si="79"/>
        <v>1718</v>
      </c>
    </row>
    <row r="1257" spans="1:8" x14ac:dyDescent="0.3">
      <c r="A1257" s="31" t="s">
        <v>1340</v>
      </c>
      <c r="B1257" s="33">
        <v>7.4</v>
      </c>
      <c r="D1257" s="30" t="s">
        <v>16004</v>
      </c>
      <c r="E1257" s="29">
        <f t="shared" si="76"/>
        <v>1</v>
      </c>
      <c r="F1257" s="38">
        <f t="shared" si="77"/>
        <v>7.6</v>
      </c>
      <c r="G1257" s="29" t="str">
        <f t="shared" si="78"/>
        <v>Top Director</v>
      </c>
      <c r="H1257" s="29">
        <f t="shared" si="79"/>
        <v>122</v>
      </c>
    </row>
    <row r="1258" spans="1:8" x14ac:dyDescent="0.3">
      <c r="A1258" s="31" t="s">
        <v>3136</v>
      </c>
      <c r="B1258" s="33">
        <v>6.1</v>
      </c>
      <c r="D1258" s="30" t="s">
        <v>16011</v>
      </c>
      <c r="E1258" s="29">
        <f t="shared" si="76"/>
        <v>1</v>
      </c>
      <c r="F1258" s="38">
        <f t="shared" si="77"/>
        <v>5.6</v>
      </c>
      <c r="G1258" s="29" t="str">
        <f t="shared" si="78"/>
        <v>Below Percentile</v>
      </c>
      <c r="H1258" s="29">
        <f t="shared" si="79"/>
        <v>1368</v>
      </c>
    </row>
    <row r="1259" spans="1:8" x14ac:dyDescent="0.3">
      <c r="A1259" s="31" t="s">
        <v>3102</v>
      </c>
      <c r="B1259" s="33">
        <v>6.5</v>
      </c>
      <c r="D1259" s="30" t="s">
        <v>16019</v>
      </c>
      <c r="E1259" s="29">
        <f t="shared" si="76"/>
        <v>1</v>
      </c>
      <c r="F1259" s="38">
        <f t="shared" si="77"/>
        <v>5.2</v>
      </c>
      <c r="G1259" s="29" t="str">
        <f t="shared" si="78"/>
        <v>Below Percentile</v>
      </c>
      <c r="H1259" s="29">
        <f t="shared" si="79"/>
        <v>1535</v>
      </c>
    </row>
    <row r="1260" spans="1:8" x14ac:dyDescent="0.3">
      <c r="A1260" s="31" t="s">
        <v>6963</v>
      </c>
      <c r="B1260" s="33">
        <v>5.7</v>
      </c>
      <c r="D1260" s="30" t="s">
        <v>16026</v>
      </c>
      <c r="E1260" s="29">
        <f t="shared" si="76"/>
        <v>1</v>
      </c>
      <c r="F1260" s="38">
        <f t="shared" si="77"/>
        <v>6.1</v>
      </c>
      <c r="G1260" s="29" t="str">
        <f t="shared" si="78"/>
        <v>Below Percentile</v>
      </c>
      <c r="H1260" s="29">
        <f t="shared" si="79"/>
        <v>1088</v>
      </c>
    </row>
    <row r="1261" spans="1:8" x14ac:dyDescent="0.3">
      <c r="A1261" s="31" t="s">
        <v>4903</v>
      </c>
      <c r="B1261" s="33">
        <v>5.0999999999999996</v>
      </c>
      <c r="D1261" s="30" t="s">
        <v>16046</v>
      </c>
      <c r="E1261" s="29">
        <f t="shared" si="76"/>
        <v>1</v>
      </c>
      <c r="F1261" s="38">
        <f t="shared" si="77"/>
        <v>6.8</v>
      </c>
      <c r="G1261" s="29" t="str">
        <f t="shared" si="78"/>
        <v>Below Percentile</v>
      </c>
      <c r="H1261" s="29">
        <f t="shared" si="79"/>
        <v>591</v>
      </c>
    </row>
    <row r="1262" spans="1:8" x14ac:dyDescent="0.3">
      <c r="A1262" s="31" t="s">
        <v>6973</v>
      </c>
      <c r="B1262" s="33">
        <v>6.6</v>
      </c>
      <c r="D1262" s="30" t="s">
        <v>16075</v>
      </c>
      <c r="E1262" s="29">
        <f t="shared" si="76"/>
        <v>1</v>
      </c>
      <c r="F1262" s="38">
        <f t="shared" si="77"/>
        <v>5.6</v>
      </c>
      <c r="G1262" s="29" t="str">
        <f t="shared" si="78"/>
        <v>Below Percentile</v>
      </c>
      <c r="H1262" s="29">
        <f t="shared" si="79"/>
        <v>1368</v>
      </c>
    </row>
    <row r="1263" spans="1:8" x14ac:dyDescent="0.3">
      <c r="A1263" s="31" t="s">
        <v>6977</v>
      </c>
      <c r="B1263" s="33">
        <v>6.5</v>
      </c>
      <c r="D1263" s="30" t="s">
        <v>16079</v>
      </c>
      <c r="E1263" s="29">
        <f t="shared" si="76"/>
        <v>1</v>
      </c>
      <c r="F1263" s="38">
        <f t="shared" si="77"/>
        <v>7.6</v>
      </c>
      <c r="G1263" s="29" t="str">
        <f t="shared" si="78"/>
        <v>Top Director</v>
      </c>
      <c r="H1263" s="29">
        <f t="shared" si="79"/>
        <v>122</v>
      </c>
    </row>
    <row r="1264" spans="1:8" x14ac:dyDescent="0.3">
      <c r="A1264" s="31" t="s">
        <v>696</v>
      </c>
      <c r="B1264" s="33">
        <v>6.9</v>
      </c>
      <c r="D1264" s="30" t="s">
        <v>16092</v>
      </c>
      <c r="E1264" s="29">
        <f t="shared" si="76"/>
        <v>1</v>
      </c>
      <c r="F1264" s="38">
        <f t="shared" si="77"/>
        <v>6.3</v>
      </c>
      <c r="G1264" s="29" t="str">
        <f t="shared" si="78"/>
        <v>Below Percentile</v>
      </c>
      <c r="H1264" s="29">
        <f t="shared" si="79"/>
        <v>965</v>
      </c>
    </row>
    <row r="1265" spans="1:8" x14ac:dyDescent="0.3">
      <c r="A1265" s="31" t="s">
        <v>6997</v>
      </c>
      <c r="B1265" s="33">
        <v>7.6</v>
      </c>
      <c r="D1265" s="30" t="s">
        <v>16101</v>
      </c>
      <c r="E1265" s="29">
        <f t="shared" si="76"/>
        <v>4</v>
      </c>
      <c r="F1265" s="38">
        <f t="shared" si="77"/>
        <v>6.6750000000000007</v>
      </c>
      <c r="G1265" s="29" t="str">
        <f t="shared" si="78"/>
        <v>Below Percentile</v>
      </c>
      <c r="H1265" s="29">
        <f t="shared" si="79"/>
        <v>705</v>
      </c>
    </row>
    <row r="1266" spans="1:8" x14ac:dyDescent="0.3">
      <c r="A1266" s="31" t="s">
        <v>741</v>
      </c>
      <c r="B1266" s="33">
        <v>5.6</v>
      </c>
      <c r="D1266" s="30" t="s">
        <v>16127</v>
      </c>
      <c r="E1266" s="29">
        <f t="shared" si="76"/>
        <v>1</v>
      </c>
      <c r="F1266" s="38">
        <f t="shared" si="77"/>
        <v>5.3</v>
      </c>
      <c r="G1266" s="29" t="str">
        <f t="shared" si="78"/>
        <v>Below Percentile</v>
      </c>
      <c r="H1266" s="29">
        <f t="shared" si="79"/>
        <v>1489</v>
      </c>
    </row>
    <row r="1267" spans="1:8" x14ac:dyDescent="0.3">
      <c r="A1267" s="31" t="s">
        <v>7005</v>
      </c>
      <c r="B1267" s="33">
        <v>6.2</v>
      </c>
      <c r="D1267" s="30" t="s">
        <v>16139</v>
      </c>
      <c r="E1267" s="29">
        <f t="shared" si="76"/>
        <v>1</v>
      </c>
      <c r="F1267" s="38">
        <f t="shared" si="77"/>
        <v>7.3</v>
      </c>
      <c r="G1267" s="29" t="str">
        <f t="shared" si="78"/>
        <v>Below Percentile</v>
      </c>
      <c r="H1267" s="29">
        <f t="shared" si="79"/>
        <v>231</v>
      </c>
    </row>
    <row r="1268" spans="1:8" x14ac:dyDescent="0.3">
      <c r="A1268" s="31" t="s">
        <v>5133</v>
      </c>
      <c r="B1268" s="33">
        <v>4.4000000000000004</v>
      </c>
      <c r="D1268" s="30" t="s">
        <v>16148</v>
      </c>
      <c r="E1268" s="29">
        <f t="shared" si="76"/>
        <v>1</v>
      </c>
      <c r="F1268" s="38">
        <f t="shared" si="77"/>
        <v>7.1</v>
      </c>
      <c r="G1268" s="29" t="str">
        <f t="shared" si="78"/>
        <v>Below Percentile</v>
      </c>
      <c r="H1268" s="29">
        <f t="shared" si="79"/>
        <v>357</v>
      </c>
    </row>
    <row r="1269" spans="1:8" x14ac:dyDescent="0.3">
      <c r="A1269" s="31" t="s">
        <v>7015</v>
      </c>
      <c r="B1269" s="33">
        <v>5.6</v>
      </c>
      <c r="D1269" s="30" t="s">
        <v>16162</v>
      </c>
      <c r="E1269" s="29">
        <f t="shared" si="76"/>
        <v>1</v>
      </c>
      <c r="F1269" s="38">
        <f t="shared" si="77"/>
        <v>7.2</v>
      </c>
      <c r="G1269" s="29" t="str">
        <f t="shared" si="78"/>
        <v>Below Percentile</v>
      </c>
      <c r="H1269" s="29">
        <f t="shared" si="79"/>
        <v>279</v>
      </c>
    </row>
    <row r="1270" spans="1:8" x14ac:dyDescent="0.3">
      <c r="A1270" s="31" t="s">
        <v>4203</v>
      </c>
      <c r="B1270" s="33">
        <v>5.5</v>
      </c>
      <c r="D1270" s="30" t="s">
        <v>16174</v>
      </c>
      <c r="E1270" s="29">
        <f t="shared" si="76"/>
        <v>2</v>
      </c>
      <c r="F1270" s="38">
        <f t="shared" si="77"/>
        <v>7.5500000000000007</v>
      </c>
      <c r="G1270" s="29" t="str">
        <f t="shared" si="78"/>
        <v>Top Director</v>
      </c>
      <c r="H1270" s="29">
        <f t="shared" si="79"/>
        <v>154</v>
      </c>
    </row>
    <row r="1271" spans="1:8" x14ac:dyDescent="0.3">
      <c r="A1271" s="31" t="s">
        <v>3817</v>
      </c>
      <c r="B1271" s="33">
        <v>6.7</v>
      </c>
      <c r="D1271" s="30" t="s">
        <v>16185</v>
      </c>
      <c r="E1271" s="29">
        <f t="shared" si="76"/>
        <v>1</v>
      </c>
      <c r="F1271" s="38">
        <f t="shared" si="77"/>
        <v>7.7</v>
      </c>
      <c r="G1271" s="29" t="str">
        <f t="shared" si="78"/>
        <v>Top Director</v>
      </c>
      <c r="H1271" s="29">
        <f t="shared" si="79"/>
        <v>83</v>
      </c>
    </row>
    <row r="1272" spans="1:8" x14ac:dyDescent="0.3">
      <c r="A1272" s="31" t="s">
        <v>741</v>
      </c>
      <c r="B1272" s="33">
        <v>6.1</v>
      </c>
      <c r="D1272" s="30" t="s">
        <v>16192</v>
      </c>
      <c r="E1272" s="29">
        <f t="shared" si="76"/>
        <v>2</v>
      </c>
      <c r="F1272" s="38">
        <f t="shared" si="77"/>
        <v>7.65</v>
      </c>
      <c r="G1272" s="29" t="str">
        <f t="shared" si="78"/>
        <v>Top Director</v>
      </c>
      <c r="H1272" s="29">
        <f t="shared" si="79"/>
        <v>110</v>
      </c>
    </row>
    <row r="1273" spans="1:8" x14ac:dyDescent="0.3">
      <c r="A1273" s="31" t="s">
        <v>4437</v>
      </c>
      <c r="B1273" s="33">
        <v>6.2</v>
      </c>
      <c r="D1273" s="30" t="s">
        <v>16198</v>
      </c>
      <c r="E1273" s="29">
        <f t="shared" si="76"/>
        <v>1</v>
      </c>
      <c r="F1273" s="38">
        <f t="shared" si="77"/>
        <v>6.5</v>
      </c>
      <c r="G1273" s="29" t="str">
        <f t="shared" si="78"/>
        <v>Below Percentile</v>
      </c>
      <c r="H1273" s="29">
        <f t="shared" si="79"/>
        <v>809</v>
      </c>
    </row>
    <row r="1274" spans="1:8" x14ac:dyDescent="0.3">
      <c r="A1274" s="31" t="s">
        <v>7037</v>
      </c>
      <c r="B1274" s="33">
        <v>7.3</v>
      </c>
      <c r="D1274" s="30" t="s">
        <v>16202</v>
      </c>
      <c r="E1274" s="29">
        <f t="shared" si="76"/>
        <v>2</v>
      </c>
      <c r="F1274" s="38">
        <f t="shared" si="77"/>
        <v>6.4</v>
      </c>
      <c r="G1274" s="29" t="str">
        <f t="shared" si="78"/>
        <v>Below Percentile</v>
      </c>
      <c r="H1274" s="29">
        <f t="shared" si="79"/>
        <v>896</v>
      </c>
    </row>
    <row r="1275" spans="1:8" x14ac:dyDescent="0.3">
      <c r="A1275" s="31" t="s">
        <v>187</v>
      </c>
      <c r="B1275" s="33">
        <v>6.6</v>
      </c>
      <c r="D1275" s="30" t="s">
        <v>16212</v>
      </c>
      <c r="E1275" s="29">
        <f t="shared" si="76"/>
        <v>1</v>
      </c>
      <c r="F1275" s="38">
        <f t="shared" si="77"/>
        <v>5.6</v>
      </c>
      <c r="G1275" s="29" t="str">
        <f t="shared" si="78"/>
        <v>Below Percentile</v>
      </c>
      <c r="H1275" s="29">
        <f t="shared" si="79"/>
        <v>1368</v>
      </c>
    </row>
    <row r="1276" spans="1:8" x14ac:dyDescent="0.3">
      <c r="A1276" s="31" t="s">
        <v>5367</v>
      </c>
      <c r="B1276" s="33">
        <v>8.1999999999999993</v>
      </c>
      <c r="D1276" s="30" t="s">
        <v>16220</v>
      </c>
      <c r="E1276" s="29">
        <f t="shared" si="76"/>
        <v>1</v>
      </c>
      <c r="F1276" s="38">
        <f t="shared" si="77"/>
        <v>6.8</v>
      </c>
      <c r="G1276" s="29" t="str">
        <f t="shared" si="78"/>
        <v>Below Percentile</v>
      </c>
      <c r="H1276" s="29">
        <f t="shared" si="79"/>
        <v>591</v>
      </c>
    </row>
    <row r="1277" spans="1:8" x14ac:dyDescent="0.3">
      <c r="A1277" s="31" t="s">
        <v>1394</v>
      </c>
      <c r="B1277" s="33">
        <v>6.4</v>
      </c>
      <c r="D1277" s="30" t="s">
        <v>5477</v>
      </c>
      <c r="E1277" s="29">
        <f t="shared" si="76"/>
        <v>1</v>
      </c>
      <c r="F1277" s="38">
        <f t="shared" si="77"/>
        <v>5.5</v>
      </c>
      <c r="G1277" s="29" t="str">
        <f t="shared" si="78"/>
        <v>Below Percentile</v>
      </c>
      <c r="H1277" s="29">
        <f t="shared" si="79"/>
        <v>1416</v>
      </c>
    </row>
    <row r="1278" spans="1:8" x14ac:dyDescent="0.3">
      <c r="A1278" s="31" t="s">
        <v>7057</v>
      </c>
      <c r="B1278" s="33">
        <v>6.4</v>
      </c>
      <c r="D1278" s="30" t="s">
        <v>16232</v>
      </c>
      <c r="E1278" s="29">
        <f t="shared" si="76"/>
        <v>1</v>
      </c>
      <c r="F1278" s="38">
        <f t="shared" si="77"/>
        <v>6</v>
      </c>
      <c r="G1278" s="29" t="str">
        <f t="shared" si="78"/>
        <v>Below Percentile</v>
      </c>
      <c r="H1278" s="29">
        <f t="shared" si="79"/>
        <v>1166</v>
      </c>
    </row>
    <row r="1279" spans="1:8" x14ac:dyDescent="0.3">
      <c r="A1279" s="31" t="s">
        <v>7064</v>
      </c>
      <c r="B1279" s="33">
        <v>5.2</v>
      </c>
      <c r="D1279" s="30" t="s">
        <v>16240</v>
      </c>
      <c r="E1279" s="29">
        <f t="shared" si="76"/>
        <v>1</v>
      </c>
      <c r="F1279" s="38">
        <f t="shared" si="77"/>
        <v>6.4</v>
      </c>
      <c r="G1279" s="29" t="str">
        <f t="shared" si="78"/>
        <v>Below Percentile</v>
      </c>
      <c r="H1279" s="29">
        <f t="shared" si="79"/>
        <v>896</v>
      </c>
    </row>
    <row r="1280" spans="1:8" x14ac:dyDescent="0.3">
      <c r="A1280" s="31" t="s">
        <v>3117</v>
      </c>
      <c r="B1280" s="33">
        <v>6.5</v>
      </c>
      <c r="D1280" s="30" t="s">
        <v>16244</v>
      </c>
      <c r="E1280" s="29">
        <f t="shared" si="76"/>
        <v>3</v>
      </c>
      <c r="F1280" s="38">
        <f t="shared" si="77"/>
        <v>7.666666666666667</v>
      </c>
      <c r="G1280" s="29" t="str">
        <f t="shared" si="78"/>
        <v>Top Director</v>
      </c>
      <c r="H1280" s="29">
        <f t="shared" si="79"/>
        <v>108</v>
      </c>
    </row>
    <row r="1281" spans="1:8" x14ac:dyDescent="0.3">
      <c r="A1281" s="31" t="s">
        <v>7076</v>
      </c>
      <c r="B1281" s="33">
        <v>7.1</v>
      </c>
      <c r="D1281" s="30" t="s">
        <v>16249</v>
      </c>
      <c r="E1281" s="29">
        <f t="shared" si="76"/>
        <v>1</v>
      </c>
      <c r="F1281" s="38">
        <f t="shared" si="77"/>
        <v>5.3</v>
      </c>
      <c r="G1281" s="29" t="str">
        <f t="shared" si="78"/>
        <v>Below Percentile</v>
      </c>
      <c r="H1281" s="29">
        <f t="shared" si="79"/>
        <v>1489</v>
      </c>
    </row>
    <row r="1282" spans="1:8" x14ac:dyDescent="0.3">
      <c r="A1282" s="31" t="s">
        <v>5164</v>
      </c>
      <c r="B1282" s="33">
        <v>7.3</v>
      </c>
      <c r="D1282" s="30" t="s">
        <v>16281</v>
      </c>
      <c r="E1282" s="29">
        <f t="shared" ref="E1282:E1345" si="80">COUNTIF(A$2:A$3786,"*"&amp;D1282&amp;"*")</f>
        <v>1</v>
      </c>
      <c r="F1282" s="38">
        <f t="shared" ref="F1282:F1345" si="81">AVERAGEIF(A$2:A$3786,D1282,B$2:B$3786)</f>
        <v>6.9</v>
      </c>
      <c r="G1282" s="29" t="str">
        <f t="shared" si="78"/>
        <v>Below Percentile</v>
      </c>
      <c r="H1282" s="29">
        <f t="shared" si="79"/>
        <v>514</v>
      </c>
    </row>
    <row r="1283" spans="1:8" x14ac:dyDescent="0.3">
      <c r="A1283" s="31" t="s">
        <v>7094</v>
      </c>
      <c r="B1283" s="33">
        <v>5.2</v>
      </c>
      <c r="D1283" s="30" t="s">
        <v>16301</v>
      </c>
      <c r="E1283" s="29">
        <f t="shared" si="80"/>
        <v>1</v>
      </c>
      <c r="F1283" s="38">
        <f t="shared" si="81"/>
        <v>6.5</v>
      </c>
      <c r="G1283" s="29" t="str">
        <f t="shared" ref="G1283:G1346" si="82">IF(F1283&gt;=7.5,"Top Director","Below Percentile")</f>
        <v>Below Percentile</v>
      </c>
      <c r="H1283" s="29">
        <f t="shared" ref="H1283:H1346" si="83">RANK(F1283,F$2:F$1752,0)</f>
        <v>809</v>
      </c>
    </row>
    <row r="1284" spans="1:8" x14ac:dyDescent="0.3">
      <c r="A1284" s="31" t="s">
        <v>7100</v>
      </c>
      <c r="B1284" s="33">
        <v>7.7</v>
      </c>
      <c r="D1284" s="30" t="s">
        <v>16321</v>
      </c>
      <c r="E1284" s="29">
        <f t="shared" si="80"/>
        <v>1</v>
      </c>
      <c r="F1284" s="38">
        <f t="shared" si="81"/>
        <v>6.7</v>
      </c>
      <c r="G1284" s="29" t="str">
        <f t="shared" si="82"/>
        <v>Below Percentile</v>
      </c>
      <c r="H1284" s="29">
        <f t="shared" si="83"/>
        <v>662</v>
      </c>
    </row>
    <row r="1285" spans="1:8" x14ac:dyDescent="0.3">
      <c r="A1285" s="31" t="s">
        <v>6002</v>
      </c>
      <c r="B1285" s="33">
        <v>7.6</v>
      </c>
      <c r="D1285" s="30" t="s">
        <v>16339</v>
      </c>
      <c r="E1285" s="29">
        <f t="shared" si="80"/>
        <v>3</v>
      </c>
      <c r="F1285" s="38">
        <f t="shared" si="81"/>
        <v>5.5666666666666673</v>
      </c>
      <c r="G1285" s="29" t="str">
        <f t="shared" si="82"/>
        <v>Below Percentile</v>
      </c>
      <c r="H1285" s="29">
        <f t="shared" si="83"/>
        <v>1408</v>
      </c>
    </row>
    <row r="1286" spans="1:8" x14ac:dyDescent="0.3">
      <c r="A1286" s="31" t="s">
        <v>7109</v>
      </c>
      <c r="B1286" s="33">
        <v>5.7</v>
      </c>
      <c r="D1286" s="30" t="s">
        <v>16351</v>
      </c>
      <c r="E1286" s="29">
        <f t="shared" si="80"/>
        <v>1</v>
      </c>
      <c r="F1286" s="38">
        <f t="shared" si="81"/>
        <v>6</v>
      </c>
      <c r="G1286" s="29" t="str">
        <f t="shared" si="82"/>
        <v>Below Percentile</v>
      </c>
      <c r="H1286" s="29">
        <f t="shared" si="83"/>
        <v>1166</v>
      </c>
    </row>
    <row r="1287" spans="1:8" x14ac:dyDescent="0.3">
      <c r="A1287" s="31" t="s">
        <v>7113</v>
      </c>
      <c r="B1287" s="33">
        <v>7</v>
      </c>
      <c r="D1287" s="30" t="s">
        <v>8640</v>
      </c>
      <c r="E1287" s="29">
        <f t="shared" si="80"/>
        <v>1</v>
      </c>
      <c r="F1287" s="38">
        <f t="shared" si="81"/>
        <v>6</v>
      </c>
      <c r="G1287" s="29" t="str">
        <f t="shared" si="82"/>
        <v>Below Percentile</v>
      </c>
      <c r="H1287" s="29">
        <f t="shared" si="83"/>
        <v>1166</v>
      </c>
    </row>
    <row r="1288" spans="1:8" x14ac:dyDescent="0.3">
      <c r="A1288" s="31" t="s">
        <v>7117</v>
      </c>
      <c r="B1288" s="33">
        <v>6</v>
      </c>
      <c r="D1288" s="30" t="s">
        <v>16363</v>
      </c>
      <c r="E1288" s="29">
        <f t="shared" si="80"/>
        <v>1</v>
      </c>
      <c r="F1288" s="38">
        <f t="shared" si="81"/>
        <v>3.1</v>
      </c>
      <c r="G1288" s="29" t="str">
        <f t="shared" si="82"/>
        <v>Below Percentile</v>
      </c>
      <c r="H1288" s="29">
        <f t="shared" si="83"/>
        <v>1735</v>
      </c>
    </row>
    <row r="1289" spans="1:8" x14ac:dyDescent="0.3">
      <c r="A1289" s="31" t="s">
        <v>850</v>
      </c>
      <c r="B1289" s="33">
        <v>8.1</v>
      </c>
      <c r="D1289" s="30" t="s">
        <v>16368</v>
      </c>
      <c r="E1289" s="29">
        <f t="shared" si="80"/>
        <v>1</v>
      </c>
      <c r="F1289" s="38">
        <f t="shared" si="81"/>
        <v>6.9</v>
      </c>
      <c r="G1289" s="29" t="str">
        <f t="shared" si="82"/>
        <v>Below Percentile</v>
      </c>
      <c r="H1289" s="29">
        <f t="shared" si="83"/>
        <v>514</v>
      </c>
    </row>
    <row r="1290" spans="1:8" x14ac:dyDescent="0.3">
      <c r="A1290" s="31" t="s">
        <v>7076</v>
      </c>
      <c r="B1290" s="33">
        <v>8</v>
      </c>
      <c r="D1290" s="30" t="s">
        <v>16379</v>
      </c>
      <c r="E1290" s="29">
        <f t="shared" si="80"/>
        <v>1</v>
      </c>
      <c r="F1290" s="38">
        <f t="shared" si="81"/>
        <v>6.9</v>
      </c>
      <c r="G1290" s="29" t="str">
        <f t="shared" si="82"/>
        <v>Below Percentile</v>
      </c>
      <c r="H1290" s="29">
        <f t="shared" si="83"/>
        <v>514</v>
      </c>
    </row>
    <row r="1291" spans="1:8" x14ac:dyDescent="0.3">
      <c r="A1291" s="31" t="s">
        <v>7134</v>
      </c>
      <c r="B1291" s="33">
        <v>5.6</v>
      </c>
      <c r="D1291" s="30" t="s">
        <v>16392</v>
      </c>
      <c r="E1291" s="29">
        <f t="shared" si="80"/>
        <v>2</v>
      </c>
      <c r="F1291" s="38">
        <f t="shared" si="81"/>
        <v>6.95</v>
      </c>
      <c r="G1291" s="29" t="str">
        <f t="shared" si="82"/>
        <v>Below Percentile</v>
      </c>
      <c r="H1291" s="29">
        <f t="shared" si="83"/>
        <v>495</v>
      </c>
    </row>
    <row r="1292" spans="1:8" x14ac:dyDescent="0.3">
      <c r="A1292" s="31" t="s">
        <v>7138</v>
      </c>
      <c r="B1292" s="33">
        <v>6.1</v>
      </c>
      <c r="D1292" s="30" t="s">
        <v>16403</v>
      </c>
      <c r="E1292" s="29">
        <f t="shared" si="80"/>
        <v>1</v>
      </c>
      <c r="F1292" s="38">
        <f t="shared" si="81"/>
        <v>5.4</v>
      </c>
      <c r="G1292" s="29" t="str">
        <f t="shared" si="82"/>
        <v>Below Percentile</v>
      </c>
      <c r="H1292" s="29">
        <f t="shared" si="83"/>
        <v>1453</v>
      </c>
    </row>
    <row r="1293" spans="1:8" x14ac:dyDescent="0.3">
      <c r="A1293" s="31" t="s">
        <v>7142</v>
      </c>
      <c r="B1293" s="33">
        <v>6.9</v>
      </c>
      <c r="D1293" s="30" t="s">
        <v>16410</v>
      </c>
      <c r="E1293" s="29">
        <f t="shared" si="80"/>
        <v>1</v>
      </c>
      <c r="F1293" s="38">
        <f t="shared" si="81"/>
        <v>8</v>
      </c>
      <c r="G1293" s="29" t="str">
        <f t="shared" si="82"/>
        <v>Top Director</v>
      </c>
      <c r="H1293" s="29">
        <f t="shared" si="83"/>
        <v>34</v>
      </c>
    </row>
    <row r="1294" spans="1:8" x14ac:dyDescent="0.3">
      <c r="A1294" s="31" t="s">
        <v>6148</v>
      </c>
      <c r="B1294" s="33">
        <v>5.2</v>
      </c>
      <c r="D1294" s="30" t="s">
        <v>16431</v>
      </c>
      <c r="E1294" s="29">
        <f t="shared" si="80"/>
        <v>1</v>
      </c>
      <c r="F1294" s="38">
        <f t="shared" si="81"/>
        <v>7.2</v>
      </c>
      <c r="G1294" s="29" t="str">
        <f t="shared" si="82"/>
        <v>Below Percentile</v>
      </c>
      <c r="H1294" s="29">
        <f t="shared" si="83"/>
        <v>279</v>
      </c>
    </row>
    <row r="1295" spans="1:8" x14ac:dyDescent="0.3">
      <c r="A1295" s="31" t="s">
        <v>6396</v>
      </c>
      <c r="B1295" s="33">
        <v>7</v>
      </c>
      <c r="D1295" s="30" t="s">
        <v>16435</v>
      </c>
      <c r="E1295" s="29">
        <f t="shared" si="80"/>
        <v>1</v>
      </c>
      <c r="F1295" s="38">
        <f t="shared" si="81"/>
        <v>3.5</v>
      </c>
      <c r="G1295" s="29" t="str">
        <f t="shared" si="82"/>
        <v>Below Percentile</v>
      </c>
      <c r="H1295" s="29">
        <f t="shared" si="83"/>
        <v>1718</v>
      </c>
    </row>
    <row r="1296" spans="1:8" x14ac:dyDescent="0.3">
      <c r="A1296" s="31" t="s">
        <v>2656</v>
      </c>
      <c r="B1296" s="33">
        <v>6.3</v>
      </c>
      <c r="D1296" s="30" t="s">
        <v>16450</v>
      </c>
      <c r="E1296" s="29">
        <f t="shared" si="80"/>
        <v>4</v>
      </c>
      <c r="F1296" s="38">
        <f t="shared" si="81"/>
        <v>7.0250000000000004</v>
      </c>
      <c r="G1296" s="29" t="str">
        <f t="shared" si="82"/>
        <v>Below Percentile</v>
      </c>
      <c r="H1296" s="29">
        <f t="shared" si="83"/>
        <v>416</v>
      </c>
    </row>
    <row r="1297" spans="1:8" x14ac:dyDescent="0.3">
      <c r="A1297" s="31" t="s">
        <v>5059</v>
      </c>
      <c r="B1297" s="33">
        <v>7</v>
      </c>
      <c r="D1297" s="30" t="s">
        <v>16510</v>
      </c>
      <c r="E1297" s="29">
        <f t="shared" si="80"/>
        <v>1</v>
      </c>
      <c r="F1297" s="38">
        <f t="shared" si="81"/>
        <v>6.8</v>
      </c>
      <c r="G1297" s="29" t="str">
        <f t="shared" si="82"/>
        <v>Below Percentile</v>
      </c>
      <c r="H1297" s="29">
        <f t="shared" si="83"/>
        <v>591</v>
      </c>
    </row>
    <row r="1298" spans="1:8" x14ac:dyDescent="0.3">
      <c r="A1298" s="31" t="s">
        <v>646</v>
      </c>
      <c r="B1298" s="33">
        <v>6.9</v>
      </c>
      <c r="D1298" s="30" t="s">
        <v>16533</v>
      </c>
      <c r="E1298" s="29">
        <f t="shared" si="80"/>
        <v>1</v>
      </c>
      <c r="F1298" s="38">
        <f t="shared" si="81"/>
        <v>4</v>
      </c>
      <c r="G1298" s="29" t="str">
        <f t="shared" si="82"/>
        <v>Below Percentile</v>
      </c>
      <c r="H1298" s="29">
        <f t="shared" si="83"/>
        <v>1691</v>
      </c>
    </row>
    <row r="1299" spans="1:8" x14ac:dyDescent="0.3">
      <c r="A1299" s="31" t="s">
        <v>7174</v>
      </c>
      <c r="B1299" s="33">
        <v>6.2</v>
      </c>
      <c r="D1299" s="30" t="s">
        <v>16575</v>
      </c>
      <c r="E1299" s="29">
        <f t="shared" si="80"/>
        <v>1</v>
      </c>
      <c r="F1299" s="38">
        <f t="shared" si="81"/>
        <v>7.1</v>
      </c>
      <c r="G1299" s="29" t="str">
        <f t="shared" si="82"/>
        <v>Below Percentile</v>
      </c>
      <c r="H1299" s="29">
        <f t="shared" si="83"/>
        <v>357</v>
      </c>
    </row>
    <row r="1300" spans="1:8" x14ac:dyDescent="0.3">
      <c r="A1300" s="31" t="s">
        <v>7181</v>
      </c>
      <c r="B1300" s="33">
        <v>6.4</v>
      </c>
      <c r="D1300" s="30" t="s">
        <v>16586</v>
      </c>
      <c r="E1300" s="29">
        <f t="shared" si="80"/>
        <v>1</v>
      </c>
      <c r="F1300" s="38">
        <f t="shared" si="81"/>
        <v>7.6</v>
      </c>
      <c r="G1300" s="29" t="str">
        <f t="shared" si="82"/>
        <v>Top Director</v>
      </c>
      <c r="H1300" s="29">
        <f t="shared" si="83"/>
        <v>122</v>
      </c>
    </row>
    <row r="1301" spans="1:8" x14ac:dyDescent="0.3">
      <c r="A1301" s="31" t="s">
        <v>7142</v>
      </c>
      <c r="B1301" s="33">
        <v>6.4</v>
      </c>
      <c r="D1301" s="30" t="s">
        <v>15467</v>
      </c>
      <c r="E1301" s="29">
        <f t="shared" si="80"/>
        <v>2</v>
      </c>
      <c r="F1301" s="38">
        <f t="shared" si="81"/>
        <v>6.45</v>
      </c>
      <c r="G1301" s="29" t="str">
        <f t="shared" si="82"/>
        <v>Below Percentile</v>
      </c>
      <c r="H1301" s="29">
        <f t="shared" si="83"/>
        <v>878</v>
      </c>
    </row>
    <row r="1302" spans="1:8" x14ac:dyDescent="0.3">
      <c r="A1302" s="31" t="s">
        <v>4712</v>
      </c>
      <c r="B1302" s="33">
        <v>5.7</v>
      </c>
      <c r="D1302" s="30" t="s">
        <v>16614</v>
      </c>
      <c r="E1302" s="29">
        <f t="shared" si="80"/>
        <v>1</v>
      </c>
      <c r="F1302" s="38">
        <f t="shared" si="81"/>
        <v>6.2</v>
      </c>
      <c r="G1302" s="29" t="str">
        <f t="shared" si="82"/>
        <v>Below Percentile</v>
      </c>
      <c r="H1302" s="29">
        <f t="shared" si="83"/>
        <v>1025</v>
      </c>
    </row>
    <row r="1303" spans="1:8" x14ac:dyDescent="0.3">
      <c r="A1303" s="31" t="s">
        <v>3088</v>
      </c>
      <c r="B1303" s="33">
        <v>6.1</v>
      </c>
      <c r="D1303" s="30" t="s">
        <v>16624</v>
      </c>
      <c r="E1303" s="29">
        <f t="shared" si="80"/>
        <v>1</v>
      </c>
      <c r="F1303" s="38">
        <f t="shared" si="81"/>
        <v>6.5</v>
      </c>
      <c r="G1303" s="29" t="str">
        <f t="shared" si="82"/>
        <v>Below Percentile</v>
      </c>
      <c r="H1303" s="29">
        <f t="shared" si="83"/>
        <v>809</v>
      </c>
    </row>
    <row r="1304" spans="1:8" x14ac:dyDescent="0.3">
      <c r="A1304" s="31" t="s">
        <v>3347</v>
      </c>
      <c r="B1304" s="33">
        <v>5.4</v>
      </c>
      <c r="D1304" s="30" t="s">
        <v>16644</v>
      </c>
      <c r="E1304" s="29">
        <f t="shared" si="80"/>
        <v>1</v>
      </c>
      <c r="F1304" s="38">
        <f t="shared" si="81"/>
        <v>6.3</v>
      </c>
      <c r="G1304" s="29" t="str">
        <f t="shared" si="82"/>
        <v>Below Percentile</v>
      </c>
      <c r="H1304" s="29">
        <f t="shared" si="83"/>
        <v>965</v>
      </c>
    </row>
    <row r="1305" spans="1:8" x14ac:dyDescent="0.3">
      <c r="A1305" s="31" t="s">
        <v>3891</v>
      </c>
      <c r="B1305" s="33">
        <v>6.7</v>
      </c>
      <c r="D1305" s="30" t="s">
        <v>13940</v>
      </c>
      <c r="E1305" s="29">
        <f t="shared" si="80"/>
        <v>3</v>
      </c>
      <c r="F1305" s="38">
        <f t="shared" si="81"/>
        <v>5.7666666666666657</v>
      </c>
      <c r="G1305" s="29" t="str">
        <f t="shared" si="82"/>
        <v>Below Percentile</v>
      </c>
      <c r="H1305" s="29">
        <f t="shared" si="83"/>
        <v>1315</v>
      </c>
    </row>
    <row r="1306" spans="1:8" x14ac:dyDescent="0.3">
      <c r="A1306" s="31" t="s">
        <v>7204</v>
      </c>
      <c r="B1306" s="33">
        <v>6.8</v>
      </c>
      <c r="D1306" s="30" t="s">
        <v>16655</v>
      </c>
      <c r="E1306" s="29">
        <f t="shared" si="80"/>
        <v>1</v>
      </c>
      <c r="F1306" s="38">
        <f t="shared" si="81"/>
        <v>7.5</v>
      </c>
      <c r="G1306" s="29" t="str">
        <f t="shared" si="82"/>
        <v>Top Director</v>
      </c>
      <c r="H1306" s="29">
        <f t="shared" si="83"/>
        <v>163</v>
      </c>
    </row>
    <row r="1307" spans="1:8" x14ac:dyDescent="0.3">
      <c r="A1307" s="31" t="s">
        <v>3523</v>
      </c>
      <c r="B1307" s="33">
        <v>6</v>
      </c>
      <c r="D1307" s="30" t="s">
        <v>16665</v>
      </c>
      <c r="E1307" s="29">
        <f t="shared" si="80"/>
        <v>1</v>
      </c>
      <c r="F1307" s="38">
        <f t="shared" si="81"/>
        <v>6.5</v>
      </c>
      <c r="G1307" s="29" t="str">
        <f t="shared" si="82"/>
        <v>Below Percentile</v>
      </c>
      <c r="H1307" s="29">
        <f t="shared" si="83"/>
        <v>809</v>
      </c>
    </row>
    <row r="1308" spans="1:8" x14ac:dyDescent="0.3">
      <c r="A1308" s="31" t="s">
        <v>5349</v>
      </c>
      <c r="B1308" s="33">
        <v>7.8</v>
      </c>
      <c r="D1308" s="30" t="s">
        <v>16677</v>
      </c>
      <c r="E1308" s="29">
        <f t="shared" si="80"/>
        <v>1</v>
      </c>
      <c r="F1308" s="38">
        <f t="shared" si="81"/>
        <v>6.3</v>
      </c>
      <c r="G1308" s="29" t="str">
        <f t="shared" si="82"/>
        <v>Below Percentile</v>
      </c>
      <c r="H1308" s="29">
        <f t="shared" si="83"/>
        <v>965</v>
      </c>
    </row>
    <row r="1309" spans="1:8" x14ac:dyDescent="0.3">
      <c r="A1309" s="31" t="s">
        <v>5314</v>
      </c>
      <c r="B1309" s="33">
        <v>5.3</v>
      </c>
      <c r="D1309" s="30" t="s">
        <v>16698</v>
      </c>
      <c r="E1309" s="29">
        <f t="shared" si="80"/>
        <v>1</v>
      </c>
      <c r="F1309" s="38">
        <f t="shared" si="81"/>
        <v>2.2999999999999998</v>
      </c>
      <c r="G1309" s="29" t="str">
        <f t="shared" si="82"/>
        <v>Below Percentile</v>
      </c>
      <c r="H1309" s="29">
        <f t="shared" si="83"/>
        <v>1750</v>
      </c>
    </row>
    <row r="1310" spans="1:8" x14ac:dyDescent="0.3">
      <c r="A1310" s="31" t="s">
        <v>1453</v>
      </c>
      <c r="B1310" s="33">
        <v>4.5</v>
      </c>
      <c r="D1310" s="30" t="s">
        <v>16702</v>
      </c>
      <c r="E1310" s="29">
        <f t="shared" si="80"/>
        <v>1</v>
      </c>
      <c r="F1310" s="38">
        <f t="shared" si="81"/>
        <v>7.1</v>
      </c>
      <c r="G1310" s="29" t="str">
        <f t="shared" si="82"/>
        <v>Below Percentile</v>
      </c>
      <c r="H1310" s="29">
        <f t="shared" si="83"/>
        <v>357</v>
      </c>
    </row>
    <row r="1311" spans="1:8" x14ac:dyDescent="0.3">
      <c r="A1311" s="31" t="s">
        <v>7227</v>
      </c>
      <c r="B1311" s="33">
        <v>5.4</v>
      </c>
      <c r="D1311" s="30" t="s">
        <v>16714</v>
      </c>
      <c r="E1311" s="29">
        <f t="shared" si="80"/>
        <v>1</v>
      </c>
      <c r="F1311" s="38">
        <f t="shared" si="81"/>
        <v>6.7</v>
      </c>
      <c r="G1311" s="29" t="str">
        <f t="shared" si="82"/>
        <v>Below Percentile</v>
      </c>
      <c r="H1311" s="29">
        <f t="shared" si="83"/>
        <v>662</v>
      </c>
    </row>
    <row r="1312" spans="1:8" x14ac:dyDescent="0.3">
      <c r="A1312" s="31" t="s">
        <v>2542</v>
      </c>
      <c r="B1312" s="33">
        <v>7.8</v>
      </c>
      <c r="D1312" s="30" t="s">
        <v>16722</v>
      </c>
      <c r="E1312" s="29">
        <f t="shared" si="80"/>
        <v>1</v>
      </c>
      <c r="F1312" s="38">
        <f t="shared" si="81"/>
        <v>5.9</v>
      </c>
      <c r="G1312" s="29" t="str">
        <f t="shared" si="82"/>
        <v>Below Percentile</v>
      </c>
      <c r="H1312" s="29">
        <f t="shared" si="83"/>
        <v>1226</v>
      </c>
    </row>
    <row r="1313" spans="1:8" x14ac:dyDescent="0.3">
      <c r="A1313" s="31" t="s">
        <v>7234</v>
      </c>
      <c r="B1313" s="33">
        <v>7.2</v>
      </c>
      <c r="D1313" s="30" t="s">
        <v>16733</v>
      </c>
      <c r="E1313" s="29">
        <f t="shared" si="80"/>
        <v>1</v>
      </c>
      <c r="F1313" s="38">
        <f t="shared" si="81"/>
        <v>6</v>
      </c>
      <c r="G1313" s="29" t="str">
        <f t="shared" si="82"/>
        <v>Below Percentile</v>
      </c>
      <c r="H1313" s="29">
        <f t="shared" si="83"/>
        <v>1166</v>
      </c>
    </row>
    <row r="1314" spans="1:8" x14ac:dyDescent="0.3">
      <c r="A1314" s="31" t="s">
        <v>1965</v>
      </c>
      <c r="B1314" s="33">
        <v>6.6</v>
      </c>
      <c r="D1314" s="30" t="s">
        <v>2293</v>
      </c>
      <c r="E1314" s="29">
        <f t="shared" si="80"/>
        <v>1</v>
      </c>
      <c r="F1314" s="38">
        <f t="shared" si="81"/>
        <v>6.9</v>
      </c>
      <c r="G1314" s="29" t="str">
        <f t="shared" si="82"/>
        <v>Below Percentile</v>
      </c>
      <c r="H1314" s="29">
        <f t="shared" si="83"/>
        <v>514</v>
      </c>
    </row>
    <row r="1315" spans="1:8" x14ac:dyDescent="0.3">
      <c r="A1315" s="31" t="s">
        <v>255</v>
      </c>
      <c r="B1315" s="33">
        <v>7.6</v>
      </c>
      <c r="D1315" s="30" t="s">
        <v>16797</v>
      </c>
      <c r="E1315" s="29">
        <f t="shared" si="80"/>
        <v>1</v>
      </c>
      <c r="F1315" s="38">
        <f t="shared" si="81"/>
        <v>7.3</v>
      </c>
      <c r="G1315" s="29" t="str">
        <f t="shared" si="82"/>
        <v>Below Percentile</v>
      </c>
      <c r="H1315" s="29">
        <f t="shared" si="83"/>
        <v>231</v>
      </c>
    </row>
    <row r="1316" spans="1:8" x14ac:dyDescent="0.3">
      <c r="A1316" s="31" t="s">
        <v>576</v>
      </c>
      <c r="B1316" s="33">
        <v>5.9</v>
      </c>
      <c r="D1316" s="30" t="s">
        <v>16804</v>
      </c>
      <c r="E1316" s="29">
        <f t="shared" si="80"/>
        <v>1</v>
      </c>
      <c r="F1316" s="38">
        <f t="shared" si="81"/>
        <v>7</v>
      </c>
      <c r="G1316" s="29" t="str">
        <f t="shared" si="82"/>
        <v>Below Percentile</v>
      </c>
      <c r="H1316" s="29">
        <f t="shared" si="83"/>
        <v>419</v>
      </c>
    </row>
    <row r="1317" spans="1:8" x14ac:dyDescent="0.3">
      <c r="A1317" s="31" t="s">
        <v>1058</v>
      </c>
      <c r="B1317" s="33">
        <v>6.7</v>
      </c>
      <c r="D1317" s="30" t="s">
        <v>16808</v>
      </c>
      <c r="E1317" s="29">
        <f t="shared" si="80"/>
        <v>1</v>
      </c>
      <c r="F1317" s="38">
        <f t="shared" si="81"/>
        <v>6.4</v>
      </c>
      <c r="G1317" s="29" t="str">
        <f t="shared" si="82"/>
        <v>Below Percentile</v>
      </c>
      <c r="H1317" s="29">
        <f t="shared" si="83"/>
        <v>896</v>
      </c>
    </row>
    <row r="1318" spans="1:8" x14ac:dyDescent="0.3">
      <c r="A1318" s="31" t="s">
        <v>2054</v>
      </c>
      <c r="B1318" s="33">
        <v>7.7</v>
      </c>
      <c r="D1318" s="30" t="s">
        <v>16814</v>
      </c>
      <c r="E1318" s="29">
        <f t="shared" si="80"/>
        <v>1</v>
      </c>
      <c r="F1318" s="38">
        <f t="shared" si="81"/>
        <v>5.6</v>
      </c>
      <c r="G1318" s="29" t="str">
        <f t="shared" si="82"/>
        <v>Below Percentile</v>
      </c>
      <c r="H1318" s="29">
        <f t="shared" si="83"/>
        <v>1368</v>
      </c>
    </row>
    <row r="1319" spans="1:8" x14ac:dyDescent="0.3">
      <c r="A1319" s="31" t="s">
        <v>4903</v>
      </c>
      <c r="B1319" s="33">
        <v>5.4</v>
      </c>
      <c r="D1319" s="30" t="s">
        <v>16847</v>
      </c>
      <c r="E1319" s="29">
        <f t="shared" si="80"/>
        <v>1</v>
      </c>
      <c r="F1319" s="38">
        <f t="shared" si="81"/>
        <v>6.3</v>
      </c>
      <c r="G1319" s="29" t="str">
        <f t="shared" si="82"/>
        <v>Below Percentile</v>
      </c>
      <c r="H1319" s="29">
        <f t="shared" si="83"/>
        <v>965</v>
      </c>
    </row>
    <row r="1320" spans="1:8" x14ac:dyDescent="0.3">
      <c r="A1320" s="31" t="s">
        <v>2599</v>
      </c>
      <c r="B1320" s="33">
        <v>6.9</v>
      </c>
      <c r="D1320" s="30" t="s">
        <v>16860</v>
      </c>
      <c r="E1320" s="29">
        <f t="shared" si="80"/>
        <v>1</v>
      </c>
      <c r="F1320" s="38">
        <f t="shared" si="81"/>
        <v>6.8</v>
      </c>
      <c r="G1320" s="29" t="str">
        <f t="shared" si="82"/>
        <v>Below Percentile</v>
      </c>
      <c r="H1320" s="29">
        <f t="shared" si="83"/>
        <v>591</v>
      </c>
    </row>
    <row r="1321" spans="1:8" x14ac:dyDescent="0.3">
      <c r="A1321" s="31" t="s">
        <v>7113</v>
      </c>
      <c r="B1321" s="33">
        <v>7.7</v>
      </c>
      <c r="D1321" s="30" t="s">
        <v>16895</v>
      </c>
      <c r="E1321" s="29">
        <f t="shared" si="80"/>
        <v>1</v>
      </c>
      <c r="F1321" s="38">
        <f t="shared" si="81"/>
        <v>3.6</v>
      </c>
      <c r="G1321" s="29" t="str">
        <f t="shared" si="82"/>
        <v>Below Percentile</v>
      </c>
      <c r="H1321" s="29">
        <f t="shared" si="83"/>
        <v>1711</v>
      </c>
    </row>
    <row r="1322" spans="1:8" x14ac:dyDescent="0.3">
      <c r="A1322" s="31" t="s">
        <v>3930</v>
      </c>
      <c r="B1322" s="33">
        <v>6.8</v>
      </c>
      <c r="D1322" s="30" t="s">
        <v>16899</v>
      </c>
      <c r="E1322" s="29">
        <f t="shared" si="80"/>
        <v>1</v>
      </c>
      <c r="F1322" s="38">
        <f t="shared" si="81"/>
        <v>7.7</v>
      </c>
      <c r="G1322" s="29" t="str">
        <f t="shared" si="82"/>
        <v>Top Director</v>
      </c>
      <c r="H1322" s="29">
        <f t="shared" si="83"/>
        <v>83</v>
      </c>
    </row>
    <row r="1323" spans="1:8" x14ac:dyDescent="0.3">
      <c r="A1323" s="31" t="s">
        <v>7281</v>
      </c>
      <c r="B1323" s="33">
        <v>6.4</v>
      </c>
      <c r="D1323" s="30" t="s">
        <v>16912</v>
      </c>
      <c r="E1323" s="29">
        <f t="shared" si="80"/>
        <v>1</v>
      </c>
      <c r="F1323" s="38">
        <f t="shared" si="81"/>
        <v>6.6</v>
      </c>
      <c r="G1323" s="29" t="str">
        <f t="shared" si="82"/>
        <v>Below Percentile</v>
      </c>
      <c r="H1323" s="29">
        <f t="shared" si="83"/>
        <v>735</v>
      </c>
    </row>
    <row r="1324" spans="1:8" x14ac:dyDescent="0.3">
      <c r="A1324" s="31" t="s">
        <v>2599</v>
      </c>
      <c r="B1324" s="33">
        <v>5.7</v>
      </c>
      <c r="D1324" s="30" t="s">
        <v>16917</v>
      </c>
      <c r="E1324" s="29">
        <f t="shared" si="80"/>
        <v>1</v>
      </c>
      <c r="F1324" s="38">
        <f t="shared" si="81"/>
        <v>6.9</v>
      </c>
      <c r="G1324" s="29" t="str">
        <f t="shared" si="82"/>
        <v>Below Percentile</v>
      </c>
      <c r="H1324" s="29">
        <f t="shared" si="83"/>
        <v>514</v>
      </c>
    </row>
    <row r="1325" spans="1:8" x14ac:dyDescent="0.3">
      <c r="A1325" s="31" t="s">
        <v>487</v>
      </c>
      <c r="B1325" s="33">
        <v>7.3</v>
      </c>
      <c r="D1325" s="30" t="s">
        <v>16924</v>
      </c>
      <c r="E1325" s="29">
        <f t="shared" si="80"/>
        <v>1</v>
      </c>
      <c r="F1325" s="38">
        <f t="shared" si="81"/>
        <v>7.3</v>
      </c>
      <c r="G1325" s="29" t="str">
        <f t="shared" si="82"/>
        <v>Below Percentile</v>
      </c>
      <c r="H1325" s="29">
        <f t="shared" si="83"/>
        <v>231</v>
      </c>
    </row>
    <row r="1326" spans="1:8" x14ac:dyDescent="0.3">
      <c r="A1326" s="31" t="s">
        <v>3102</v>
      </c>
      <c r="B1326" s="33">
        <v>6.8</v>
      </c>
      <c r="D1326" s="30" t="s">
        <v>16930</v>
      </c>
      <c r="E1326" s="29">
        <f t="shared" si="80"/>
        <v>1</v>
      </c>
      <c r="F1326" s="38">
        <f t="shared" si="81"/>
        <v>7.2</v>
      </c>
      <c r="G1326" s="29" t="str">
        <f t="shared" si="82"/>
        <v>Below Percentile</v>
      </c>
      <c r="H1326" s="29">
        <f t="shared" si="83"/>
        <v>279</v>
      </c>
    </row>
    <row r="1327" spans="1:8" x14ac:dyDescent="0.3">
      <c r="A1327" s="31" t="s">
        <v>3218</v>
      </c>
      <c r="B1327" s="33">
        <v>6.3</v>
      </c>
      <c r="D1327" s="30" t="s">
        <v>16945</v>
      </c>
      <c r="E1327" s="29">
        <f t="shared" si="80"/>
        <v>1</v>
      </c>
      <c r="F1327" s="38">
        <f t="shared" si="81"/>
        <v>7.7</v>
      </c>
      <c r="G1327" s="29" t="str">
        <f t="shared" si="82"/>
        <v>Top Director</v>
      </c>
      <c r="H1327" s="29">
        <f t="shared" si="83"/>
        <v>83</v>
      </c>
    </row>
    <row r="1328" spans="1:8" x14ac:dyDescent="0.3">
      <c r="A1328" s="31" t="s">
        <v>7302</v>
      </c>
      <c r="B1328" s="33">
        <v>5.9</v>
      </c>
      <c r="D1328" s="30" t="s">
        <v>16986</v>
      </c>
      <c r="E1328" s="29">
        <f t="shared" si="80"/>
        <v>2</v>
      </c>
      <c r="F1328" s="38">
        <f t="shared" si="81"/>
        <v>8.1999999999999993</v>
      </c>
      <c r="G1328" s="29" t="str">
        <f t="shared" si="82"/>
        <v>Top Director</v>
      </c>
      <c r="H1328" s="29">
        <f t="shared" si="83"/>
        <v>20</v>
      </c>
    </row>
    <row r="1329" spans="1:8" x14ac:dyDescent="0.3">
      <c r="A1329" s="31" t="s">
        <v>2647</v>
      </c>
      <c r="B1329" s="33">
        <v>7.4</v>
      </c>
      <c r="D1329" s="30" t="s">
        <v>16994</v>
      </c>
      <c r="E1329" s="29">
        <f t="shared" si="80"/>
        <v>1</v>
      </c>
      <c r="F1329" s="38">
        <f t="shared" si="81"/>
        <v>7.8</v>
      </c>
      <c r="G1329" s="29" t="str">
        <f t="shared" si="82"/>
        <v>Top Director</v>
      </c>
      <c r="H1329" s="29">
        <f t="shared" si="83"/>
        <v>58</v>
      </c>
    </row>
    <row r="1330" spans="1:8" x14ac:dyDescent="0.3">
      <c r="A1330" s="31" t="s">
        <v>4914</v>
      </c>
      <c r="B1330" s="33">
        <v>8.3000000000000007</v>
      </c>
      <c r="D1330" s="30" t="s">
        <v>17005</v>
      </c>
      <c r="E1330" s="29">
        <f t="shared" si="80"/>
        <v>1</v>
      </c>
      <c r="F1330" s="38">
        <f t="shared" si="81"/>
        <v>7.6</v>
      </c>
      <c r="G1330" s="29" t="str">
        <f t="shared" si="82"/>
        <v>Top Director</v>
      </c>
      <c r="H1330" s="29">
        <f t="shared" si="83"/>
        <v>122</v>
      </c>
    </row>
    <row r="1331" spans="1:8" x14ac:dyDescent="0.3">
      <c r="A1331" s="31" t="s">
        <v>597</v>
      </c>
      <c r="B1331" s="33">
        <v>6.2</v>
      </c>
      <c r="D1331" s="30" t="s">
        <v>17015</v>
      </c>
      <c r="E1331" s="29">
        <f t="shared" si="80"/>
        <v>1</v>
      </c>
      <c r="F1331" s="38">
        <f t="shared" si="81"/>
        <v>6.3</v>
      </c>
      <c r="G1331" s="29" t="str">
        <f t="shared" si="82"/>
        <v>Below Percentile</v>
      </c>
      <c r="H1331" s="29">
        <f t="shared" si="83"/>
        <v>965</v>
      </c>
    </row>
    <row r="1332" spans="1:8" x14ac:dyDescent="0.3">
      <c r="A1332" s="31" t="s">
        <v>1954</v>
      </c>
      <c r="B1332" s="33">
        <v>6.3</v>
      </c>
      <c r="D1332" s="30" t="s">
        <v>17041</v>
      </c>
      <c r="E1332" s="29">
        <f t="shared" si="80"/>
        <v>1</v>
      </c>
      <c r="F1332" s="38">
        <f t="shared" si="81"/>
        <v>6.9</v>
      </c>
      <c r="G1332" s="29" t="str">
        <f t="shared" si="82"/>
        <v>Below Percentile</v>
      </c>
      <c r="H1332" s="29">
        <f t="shared" si="83"/>
        <v>514</v>
      </c>
    </row>
    <row r="1333" spans="1:8" x14ac:dyDescent="0.3">
      <c r="A1333" s="31" t="s">
        <v>1489</v>
      </c>
      <c r="B1333" s="33">
        <v>5.8</v>
      </c>
      <c r="D1333" s="30" t="s">
        <v>17058</v>
      </c>
      <c r="E1333" s="29">
        <f t="shared" si="80"/>
        <v>1</v>
      </c>
      <c r="F1333" s="38">
        <f t="shared" si="81"/>
        <v>2.9</v>
      </c>
      <c r="G1333" s="29" t="str">
        <f t="shared" si="82"/>
        <v>Below Percentile</v>
      </c>
      <c r="H1333" s="29">
        <f t="shared" si="83"/>
        <v>1741</v>
      </c>
    </row>
    <row r="1334" spans="1:8" x14ac:dyDescent="0.3">
      <c r="A1334" s="31" t="s">
        <v>6308</v>
      </c>
      <c r="B1334" s="33">
        <v>7.5</v>
      </c>
      <c r="D1334" s="30" t="s">
        <v>17080</v>
      </c>
      <c r="E1334" s="29">
        <f t="shared" si="80"/>
        <v>1</v>
      </c>
      <c r="F1334" s="38">
        <f t="shared" si="81"/>
        <v>6.1</v>
      </c>
      <c r="G1334" s="29" t="str">
        <f t="shared" si="82"/>
        <v>Below Percentile</v>
      </c>
      <c r="H1334" s="29">
        <f t="shared" si="83"/>
        <v>1088</v>
      </c>
    </row>
    <row r="1335" spans="1:8" x14ac:dyDescent="0.3">
      <c r="A1335" s="31" t="s">
        <v>2448</v>
      </c>
      <c r="B1335" s="33">
        <v>6.3</v>
      </c>
      <c r="D1335" s="30" t="s">
        <v>4229</v>
      </c>
      <c r="E1335" s="29">
        <f t="shared" si="80"/>
        <v>1</v>
      </c>
      <c r="F1335" s="38">
        <f t="shared" si="81"/>
        <v>7.7</v>
      </c>
      <c r="G1335" s="29" t="str">
        <f t="shared" si="82"/>
        <v>Top Director</v>
      </c>
      <c r="H1335" s="29">
        <f t="shared" si="83"/>
        <v>83</v>
      </c>
    </row>
    <row r="1336" spans="1:8" x14ac:dyDescent="0.3">
      <c r="A1336" s="31" t="s">
        <v>3367</v>
      </c>
      <c r="B1336" s="33">
        <v>6.4</v>
      </c>
      <c r="D1336" s="30" t="s">
        <v>17089</v>
      </c>
      <c r="E1336" s="29">
        <f t="shared" si="80"/>
        <v>1</v>
      </c>
      <c r="F1336" s="38">
        <f t="shared" si="81"/>
        <v>5.2</v>
      </c>
      <c r="G1336" s="29" t="str">
        <f t="shared" si="82"/>
        <v>Below Percentile</v>
      </c>
      <c r="H1336" s="29">
        <f t="shared" si="83"/>
        <v>1535</v>
      </c>
    </row>
    <row r="1337" spans="1:8" x14ac:dyDescent="0.3">
      <c r="A1337" s="31" t="s">
        <v>3367</v>
      </c>
      <c r="B1337" s="33">
        <v>7.2</v>
      </c>
      <c r="D1337" s="30" t="s">
        <v>17099</v>
      </c>
      <c r="E1337" s="29">
        <f t="shared" si="80"/>
        <v>1</v>
      </c>
      <c r="F1337" s="38">
        <f t="shared" si="81"/>
        <v>6.5</v>
      </c>
      <c r="G1337" s="29" t="str">
        <f t="shared" si="82"/>
        <v>Below Percentile</v>
      </c>
      <c r="H1337" s="29">
        <f t="shared" si="83"/>
        <v>809</v>
      </c>
    </row>
    <row r="1338" spans="1:8" x14ac:dyDescent="0.3">
      <c r="A1338" s="31" t="s">
        <v>7348</v>
      </c>
      <c r="B1338" s="33">
        <v>6.3</v>
      </c>
      <c r="D1338" s="30" t="s">
        <v>11018</v>
      </c>
      <c r="E1338" s="29">
        <f t="shared" si="80"/>
        <v>1</v>
      </c>
      <c r="F1338" s="38">
        <f t="shared" si="81"/>
        <v>7</v>
      </c>
      <c r="G1338" s="29" t="str">
        <f t="shared" si="82"/>
        <v>Below Percentile</v>
      </c>
      <c r="H1338" s="29">
        <f t="shared" si="83"/>
        <v>419</v>
      </c>
    </row>
    <row r="1339" spans="1:8" x14ac:dyDescent="0.3">
      <c r="A1339" s="31" t="s">
        <v>7352</v>
      </c>
      <c r="B1339" s="33">
        <v>6.9</v>
      </c>
      <c r="D1339" s="30" t="s">
        <v>17109</v>
      </c>
      <c r="E1339" s="29">
        <f t="shared" si="80"/>
        <v>1</v>
      </c>
      <c r="F1339" s="38">
        <f t="shared" si="81"/>
        <v>5.9</v>
      </c>
      <c r="G1339" s="29" t="str">
        <f t="shared" si="82"/>
        <v>Below Percentile</v>
      </c>
      <c r="H1339" s="29">
        <f t="shared" si="83"/>
        <v>1226</v>
      </c>
    </row>
    <row r="1340" spans="1:8" x14ac:dyDescent="0.3">
      <c r="A1340" s="31" t="s">
        <v>3732</v>
      </c>
      <c r="B1340" s="33">
        <v>6.6</v>
      </c>
      <c r="D1340" s="30" t="s">
        <v>17113</v>
      </c>
      <c r="E1340" s="29">
        <f t="shared" si="80"/>
        <v>1</v>
      </c>
      <c r="F1340" s="38">
        <f t="shared" si="81"/>
        <v>7.1</v>
      </c>
      <c r="G1340" s="29" t="str">
        <f t="shared" si="82"/>
        <v>Below Percentile</v>
      </c>
      <c r="H1340" s="29">
        <f t="shared" si="83"/>
        <v>357</v>
      </c>
    </row>
    <row r="1341" spans="1:8" x14ac:dyDescent="0.3">
      <c r="A1341" s="31" t="s">
        <v>6417</v>
      </c>
      <c r="B1341" s="33">
        <v>6</v>
      </c>
      <c r="D1341" s="30" t="s">
        <v>17117</v>
      </c>
      <c r="E1341" s="29">
        <f t="shared" si="80"/>
        <v>1</v>
      </c>
      <c r="F1341" s="38">
        <f t="shared" si="81"/>
        <v>5.5</v>
      </c>
      <c r="G1341" s="29" t="str">
        <f t="shared" si="82"/>
        <v>Below Percentile</v>
      </c>
      <c r="H1341" s="29">
        <f t="shared" si="83"/>
        <v>1416</v>
      </c>
    </row>
    <row r="1342" spans="1:8" x14ac:dyDescent="0.3">
      <c r="A1342" s="31" t="s">
        <v>2054</v>
      </c>
      <c r="B1342" s="33">
        <v>7.5</v>
      </c>
      <c r="D1342" s="30" t="s">
        <v>17122</v>
      </c>
      <c r="E1342" s="29">
        <f t="shared" si="80"/>
        <v>1</v>
      </c>
      <c r="F1342" s="38">
        <f t="shared" si="81"/>
        <v>7.4</v>
      </c>
      <c r="G1342" s="29" t="str">
        <f t="shared" si="82"/>
        <v>Below Percentile</v>
      </c>
      <c r="H1342" s="29">
        <f t="shared" si="83"/>
        <v>201</v>
      </c>
    </row>
    <row r="1343" spans="1:8" x14ac:dyDescent="0.3">
      <c r="A1343" s="31" t="s">
        <v>5076</v>
      </c>
      <c r="B1343" s="33">
        <v>7.7</v>
      </c>
      <c r="D1343" s="30" t="s">
        <v>17127</v>
      </c>
      <c r="E1343" s="29">
        <f t="shared" si="80"/>
        <v>1</v>
      </c>
      <c r="F1343" s="38">
        <f t="shared" si="81"/>
        <v>7.3</v>
      </c>
      <c r="G1343" s="29" t="str">
        <f t="shared" si="82"/>
        <v>Below Percentile</v>
      </c>
      <c r="H1343" s="29">
        <f t="shared" si="83"/>
        <v>231</v>
      </c>
    </row>
    <row r="1344" spans="1:8" x14ac:dyDescent="0.3">
      <c r="A1344" s="31" t="s">
        <v>3218</v>
      </c>
      <c r="B1344" s="33">
        <v>6.2</v>
      </c>
      <c r="D1344" s="30" t="s">
        <v>17132</v>
      </c>
      <c r="E1344" s="29">
        <f t="shared" si="80"/>
        <v>1</v>
      </c>
      <c r="F1344" s="38">
        <f t="shared" si="81"/>
        <v>4.5999999999999996</v>
      </c>
      <c r="G1344" s="29" t="str">
        <f t="shared" si="82"/>
        <v>Below Percentile</v>
      </c>
      <c r="H1344" s="29">
        <f t="shared" si="83"/>
        <v>1636</v>
      </c>
    </row>
    <row r="1345" spans="1:8" x14ac:dyDescent="0.3">
      <c r="A1345" s="31" t="s">
        <v>2166</v>
      </c>
      <c r="B1345" s="33">
        <v>5.4</v>
      </c>
      <c r="D1345" s="30" t="s">
        <v>17143</v>
      </c>
      <c r="E1345" s="29">
        <f t="shared" si="80"/>
        <v>1</v>
      </c>
      <c r="F1345" s="38">
        <f t="shared" si="81"/>
        <v>5.0999999999999996</v>
      </c>
      <c r="G1345" s="29" t="str">
        <f t="shared" si="82"/>
        <v>Below Percentile</v>
      </c>
      <c r="H1345" s="29">
        <f t="shared" si="83"/>
        <v>1559</v>
      </c>
    </row>
    <row r="1346" spans="1:8" x14ac:dyDescent="0.3">
      <c r="A1346" s="31" t="s">
        <v>7379</v>
      </c>
      <c r="B1346" s="33">
        <v>6.6</v>
      </c>
      <c r="D1346" s="30" t="s">
        <v>17150</v>
      </c>
      <c r="E1346" s="29">
        <f t="shared" ref="E1346:E1409" si="84">COUNTIF(A$2:A$3786,"*"&amp;D1346&amp;"*")</f>
        <v>2</v>
      </c>
      <c r="F1346" s="38">
        <f t="shared" ref="F1346:F1409" si="85">AVERAGEIF(A$2:A$3786,D1346,B$2:B$3786)</f>
        <v>7.15</v>
      </c>
      <c r="G1346" s="29" t="str">
        <f t="shared" si="82"/>
        <v>Below Percentile</v>
      </c>
      <c r="H1346" s="29">
        <f t="shared" si="83"/>
        <v>335</v>
      </c>
    </row>
    <row r="1347" spans="1:8" x14ac:dyDescent="0.3">
      <c r="A1347" s="31" t="s">
        <v>6297</v>
      </c>
      <c r="B1347" s="33">
        <v>5.3</v>
      </c>
      <c r="D1347" s="30" t="s">
        <v>17154</v>
      </c>
      <c r="E1347" s="29">
        <f t="shared" si="84"/>
        <v>1</v>
      </c>
      <c r="F1347" s="38">
        <f t="shared" si="85"/>
        <v>5.3</v>
      </c>
      <c r="G1347" s="29" t="str">
        <f t="shared" ref="G1347:G1410" si="86">IF(F1347&gt;=7.5,"Top Director","Below Percentile")</f>
        <v>Below Percentile</v>
      </c>
      <c r="H1347" s="29">
        <f t="shared" ref="H1347:H1410" si="87">RANK(F1347,F$2:F$1752,0)</f>
        <v>1489</v>
      </c>
    </row>
    <row r="1348" spans="1:8" x14ac:dyDescent="0.3">
      <c r="A1348" s="31" t="s">
        <v>2178</v>
      </c>
      <c r="B1348" s="33">
        <v>5.6</v>
      </c>
      <c r="D1348" s="30" t="s">
        <v>17163</v>
      </c>
      <c r="E1348" s="29">
        <f t="shared" si="84"/>
        <v>3</v>
      </c>
      <c r="F1348" s="38">
        <f t="shared" si="85"/>
        <v>7.1000000000000005</v>
      </c>
      <c r="G1348" s="29" t="str">
        <f t="shared" si="86"/>
        <v>Below Percentile</v>
      </c>
      <c r="H1348" s="29">
        <f t="shared" si="87"/>
        <v>354</v>
      </c>
    </row>
    <row r="1349" spans="1:8" x14ac:dyDescent="0.3">
      <c r="A1349" s="31" t="s">
        <v>7392</v>
      </c>
      <c r="B1349" s="33">
        <v>5.9</v>
      </c>
      <c r="D1349" s="30" t="s">
        <v>11148</v>
      </c>
      <c r="E1349" s="29">
        <f t="shared" si="84"/>
        <v>1</v>
      </c>
      <c r="F1349" s="38">
        <f t="shared" si="85"/>
        <v>7.2</v>
      </c>
      <c r="G1349" s="29" t="str">
        <f t="shared" si="86"/>
        <v>Below Percentile</v>
      </c>
      <c r="H1349" s="29">
        <f t="shared" si="87"/>
        <v>279</v>
      </c>
    </row>
    <row r="1350" spans="1:8" x14ac:dyDescent="0.3">
      <c r="A1350" s="31" t="s">
        <v>371</v>
      </c>
      <c r="B1350" s="33">
        <v>7.8</v>
      </c>
      <c r="D1350" s="30" t="s">
        <v>17183</v>
      </c>
      <c r="E1350" s="29">
        <f t="shared" si="84"/>
        <v>1</v>
      </c>
      <c r="F1350" s="38">
        <f t="shared" si="85"/>
        <v>5.8</v>
      </c>
      <c r="G1350" s="29" t="str">
        <f t="shared" si="86"/>
        <v>Below Percentile</v>
      </c>
      <c r="H1350" s="29">
        <f t="shared" si="87"/>
        <v>1286</v>
      </c>
    </row>
    <row r="1351" spans="1:8" x14ac:dyDescent="0.3">
      <c r="A1351" s="31" t="s">
        <v>2331</v>
      </c>
      <c r="B1351" s="33">
        <v>6.7</v>
      </c>
      <c r="D1351" s="30" t="s">
        <v>17217</v>
      </c>
      <c r="E1351" s="29">
        <f t="shared" si="84"/>
        <v>1</v>
      </c>
      <c r="F1351" s="38">
        <f t="shared" si="85"/>
        <v>3.8</v>
      </c>
      <c r="G1351" s="29" t="str">
        <f t="shared" si="86"/>
        <v>Below Percentile</v>
      </c>
      <c r="H1351" s="29">
        <f t="shared" si="87"/>
        <v>1705</v>
      </c>
    </row>
    <row r="1352" spans="1:8" x14ac:dyDescent="0.3">
      <c r="A1352" s="31" t="s">
        <v>7404</v>
      </c>
      <c r="B1352" s="33">
        <v>7.4</v>
      </c>
      <c r="D1352" s="30" t="s">
        <v>17223</v>
      </c>
      <c r="E1352" s="29">
        <f t="shared" si="84"/>
        <v>1</v>
      </c>
      <c r="F1352" s="38">
        <f t="shared" si="85"/>
        <v>5.7</v>
      </c>
      <c r="G1352" s="29" t="str">
        <f t="shared" si="86"/>
        <v>Below Percentile</v>
      </c>
      <c r="H1352" s="29">
        <f t="shared" si="87"/>
        <v>1323</v>
      </c>
    </row>
    <row r="1353" spans="1:8" x14ac:dyDescent="0.3">
      <c r="A1353" s="31" t="s">
        <v>7113</v>
      </c>
      <c r="B1353" s="33">
        <v>6.2</v>
      </c>
      <c r="D1353" s="30" t="s">
        <v>8089</v>
      </c>
      <c r="E1353" s="29">
        <f t="shared" si="84"/>
        <v>1</v>
      </c>
      <c r="F1353" s="38">
        <f t="shared" si="85"/>
        <v>6.2</v>
      </c>
      <c r="G1353" s="29" t="str">
        <f t="shared" si="86"/>
        <v>Below Percentile</v>
      </c>
      <c r="H1353" s="29">
        <f t="shared" si="87"/>
        <v>1025</v>
      </c>
    </row>
    <row r="1354" spans="1:8" x14ac:dyDescent="0.3">
      <c r="A1354" s="31" t="s">
        <v>2048</v>
      </c>
      <c r="B1354" s="33">
        <v>5.4</v>
      </c>
      <c r="D1354" s="30" t="s">
        <v>17255</v>
      </c>
      <c r="E1354" s="29">
        <f t="shared" si="84"/>
        <v>1</v>
      </c>
      <c r="F1354" s="38">
        <f t="shared" si="85"/>
        <v>4.7</v>
      </c>
      <c r="G1354" s="29" t="str">
        <f t="shared" si="86"/>
        <v>Below Percentile</v>
      </c>
      <c r="H1354" s="29">
        <f t="shared" si="87"/>
        <v>1625</v>
      </c>
    </row>
    <row r="1355" spans="1:8" x14ac:dyDescent="0.3">
      <c r="A1355" s="31" t="s">
        <v>5349</v>
      </c>
      <c r="B1355" s="33">
        <v>6.7</v>
      </c>
      <c r="D1355" s="30" t="s">
        <v>17301</v>
      </c>
      <c r="E1355" s="29">
        <f t="shared" si="84"/>
        <v>2</v>
      </c>
      <c r="F1355" s="38">
        <f t="shared" si="85"/>
        <v>7.1</v>
      </c>
      <c r="G1355" s="29" t="str">
        <f t="shared" si="86"/>
        <v>Below Percentile</v>
      </c>
      <c r="H1355" s="29">
        <f t="shared" si="87"/>
        <v>357</v>
      </c>
    </row>
    <row r="1356" spans="1:8" x14ac:dyDescent="0.3">
      <c r="A1356" s="31" t="s">
        <v>7422</v>
      </c>
      <c r="B1356" s="33">
        <v>5.3</v>
      </c>
      <c r="D1356" s="30" t="s">
        <v>17305</v>
      </c>
      <c r="E1356" s="29">
        <f t="shared" si="84"/>
        <v>1</v>
      </c>
      <c r="F1356" s="38">
        <f t="shared" si="85"/>
        <v>5.8</v>
      </c>
      <c r="G1356" s="29" t="str">
        <f t="shared" si="86"/>
        <v>Below Percentile</v>
      </c>
      <c r="H1356" s="29">
        <f t="shared" si="87"/>
        <v>1286</v>
      </c>
    </row>
    <row r="1357" spans="1:8" x14ac:dyDescent="0.3">
      <c r="A1357" s="31" t="s">
        <v>7427</v>
      </c>
      <c r="B1357" s="33">
        <v>5.9</v>
      </c>
      <c r="D1357" s="30" t="s">
        <v>17311</v>
      </c>
      <c r="E1357" s="29">
        <f t="shared" si="84"/>
        <v>1</v>
      </c>
      <c r="F1357" s="38">
        <f t="shared" si="85"/>
        <v>7.1</v>
      </c>
      <c r="G1357" s="29" t="str">
        <f t="shared" si="86"/>
        <v>Below Percentile</v>
      </c>
      <c r="H1357" s="29">
        <f t="shared" si="87"/>
        <v>357</v>
      </c>
    </row>
    <row r="1358" spans="1:8" x14ac:dyDescent="0.3">
      <c r="A1358" s="31" t="s">
        <v>7439</v>
      </c>
      <c r="B1358" s="33">
        <v>4.8</v>
      </c>
      <c r="D1358" s="30" t="s">
        <v>17333</v>
      </c>
      <c r="E1358" s="29">
        <f t="shared" si="84"/>
        <v>1</v>
      </c>
      <c r="F1358" s="38">
        <f t="shared" si="85"/>
        <v>7.1</v>
      </c>
      <c r="G1358" s="29" t="str">
        <f t="shared" si="86"/>
        <v>Below Percentile</v>
      </c>
      <c r="H1358" s="29">
        <f t="shared" si="87"/>
        <v>357</v>
      </c>
    </row>
    <row r="1359" spans="1:8" x14ac:dyDescent="0.3">
      <c r="A1359" s="31" t="s">
        <v>7451</v>
      </c>
      <c r="B1359" s="33">
        <v>3.8</v>
      </c>
      <c r="D1359" s="30" t="s">
        <v>17390</v>
      </c>
      <c r="E1359" s="29">
        <f t="shared" si="84"/>
        <v>1</v>
      </c>
      <c r="F1359" s="38">
        <f t="shared" si="85"/>
        <v>5.6</v>
      </c>
      <c r="G1359" s="29" t="str">
        <f t="shared" si="86"/>
        <v>Below Percentile</v>
      </c>
      <c r="H1359" s="29">
        <f t="shared" si="87"/>
        <v>1368</v>
      </c>
    </row>
    <row r="1360" spans="1:8" x14ac:dyDescent="0.3">
      <c r="A1360" s="31" t="s">
        <v>3817</v>
      </c>
      <c r="B1360" s="33">
        <v>8.5</v>
      </c>
      <c r="D1360" s="30" t="s">
        <v>62</v>
      </c>
      <c r="E1360" s="29">
        <f t="shared" si="84"/>
        <v>1</v>
      </c>
      <c r="F1360" s="38">
        <f t="shared" si="85"/>
        <v>6.6</v>
      </c>
      <c r="G1360" s="29" t="str">
        <f t="shared" si="86"/>
        <v>Below Percentile</v>
      </c>
      <c r="H1360" s="29">
        <f t="shared" si="87"/>
        <v>735</v>
      </c>
    </row>
    <row r="1361" spans="1:8" x14ac:dyDescent="0.3">
      <c r="A1361" s="31" t="s">
        <v>6148</v>
      </c>
      <c r="B1361" s="33">
        <v>6.8</v>
      </c>
      <c r="D1361" s="30" t="s">
        <v>17419</v>
      </c>
      <c r="E1361" s="29">
        <f t="shared" si="84"/>
        <v>1</v>
      </c>
      <c r="F1361" s="38">
        <f t="shared" si="85"/>
        <v>7.9</v>
      </c>
      <c r="G1361" s="29" t="str">
        <f t="shared" si="86"/>
        <v>Top Director</v>
      </c>
      <c r="H1361" s="29">
        <f t="shared" si="87"/>
        <v>42</v>
      </c>
    </row>
    <row r="1362" spans="1:8" x14ac:dyDescent="0.3">
      <c r="A1362" s="31" t="s">
        <v>5128</v>
      </c>
      <c r="B1362" s="33">
        <v>5.3</v>
      </c>
      <c r="D1362" s="30" t="s">
        <v>17426</v>
      </c>
      <c r="E1362" s="29">
        <f t="shared" si="84"/>
        <v>1</v>
      </c>
      <c r="F1362" s="38">
        <f t="shared" si="85"/>
        <v>6.7</v>
      </c>
      <c r="G1362" s="29" t="str">
        <f t="shared" si="86"/>
        <v>Below Percentile</v>
      </c>
      <c r="H1362" s="29">
        <f t="shared" si="87"/>
        <v>662</v>
      </c>
    </row>
    <row r="1363" spans="1:8" x14ac:dyDescent="0.3">
      <c r="A1363" s="31" t="s">
        <v>3066</v>
      </c>
      <c r="B1363" s="33">
        <v>7.3</v>
      </c>
      <c r="D1363" s="30" t="s">
        <v>17432</v>
      </c>
      <c r="E1363" s="29">
        <f t="shared" si="84"/>
        <v>1</v>
      </c>
      <c r="F1363" s="38">
        <f t="shared" si="85"/>
        <v>6.6</v>
      </c>
      <c r="G1363" s="29" t="str">
        <f t="shared" si="86"/>
        <v>Below Percentile</v>
      </c>
      <c r="H1363" s="29">
        <f t="shared" si="87"/>
        <v>735</v>
      </c>
    </row>
    <row r="1364" spans="1:8" x14ac:dyDescent="0.3">
      <c r="A1364" s="31" t="s">
        <v>3694</v>
      </c>
      <c r="B1364" s="33">
        <v>6.6</v>
      </c>
      <c r="D1364" s="30" t="s">
        <v>17441</v>
      </c>
      <c r="E1364" s="29">
        <f t="shared" si="84"/>
        <v>2</v>
      </c>
      <c r="F1364" s="38">
        <f t="shared" si="85"/>
        <v>5.25</v>
      </c>
      <c r="G1364" s="29" t="str">
        <f t="shared" si="86"/>
        <v>Below Percentile</v>
      </c>
      <c r="H1364" s="29">
        <f t="shared" si="87"/>
        <v>1529</v>
      </c>
    </row>
    <row r="1365" spans="1:8" x14ac:dyDescent="0.3">
      <c r="A1365" s="31" t="s">
        <v>7480</v>
      </c>
      <c r="B1365" s="33">
        <v>6.2</v>
      </c>
      <c r="D1365" s="30" t="s">
        <v>17445</v>
      </c>
      <c r="E1365" s="29">
        <f t="shared" si="84"/>
        <v>1</v>
      </c>
      <c r="F1365" s="38">
        <f t="shared" si="85"/>
        <v>7.2</v>
      </c>
      <c r="G1365" s="29" t="str">
        <f t="shared" si="86"/>
        <v>Below Percentile</v>
      </c>
      <c r="H1365" s="29">
        <f t="shared" si="87"/>
        <v>279</v>
      </c>
    </row>
    <row r="1366" spans="1:8" x14ac:dyDescent="0.3">
      <c r="A1366" s="31" t="s">
        <v>7484</v>
      </c>
      <c r="B1366" s="33">
        <v>5.2</v>
      </c>
      <c r="D1366" s="30" t="s">
        <v>17457</v>
      </c>
      <c r="E1366" s="29">
        <f t="shared" si="84"/>
        <v>1</v>
      </c>
      <c r="F1366" s="38">
        <f t="shared" si="85"/>
        <v>6.1</v>
      </c>
      <c r="G1366" s="29" t="str">
        <f t="shared" si="86"/>
        <v>Below Percentile</v>
      </c>
      <c r="H1366" s="29">
        <f t="shared" si="87"/>
        <v>1088</v>
      </c>
    </row>
    <row r="1367" spans="1:8" x14ac:dyDescent="0.3">
      <c r="A1367" s="31" t="s">
        <v>2722</v>
      </c>
      <c r="B1367" s="33">
        <v>6.2</v>
      </c>
      <c r="D1367" s="30" t="s">
        <v>17474</v>
      </c>
      <c r="E1367" s="29">
        <f t="shared" si="84"/>
        <v>1</v>
      </c>
      <c r="F1367" s="38">
        <f t="shared" si="85"/>
        <v>5.3</v>
      </c>
      <c r="G1367" s="29" t="str">
        <f t="shared" si="86"/>
        <v>Below Percentile</v>
      </c>
      <c r="H1367" s="29">
        <f t="shared" si="87"/>
        <v>1489</v>
      </c>
    </row>
    <row r="1368" spans="1:8" x14ac:dyDescent="0.3">
      <c r="A1368" s="31" t="s">
        <v>3470</v>
      </c>
      <c r="B1368" s="33">
        <v>6.2</v>
      </c>
      <c r="D1368" s="30" t="s">
        <v>17500</v>
      </c>
      <c r="E1368" s="29">
        <f t="shared" si="84"/>
        <v>1</v>
      </c>
      <c r="F1368" s="38">
        <f t="shared" si="85"/>
        <v>7.6</v>
      </c>
      <c r="G1368" s="29" t="str">
        <f t="shared" si="86"/>
        <v>Top Director</v>
      </c>
      <c r="H1368" s="29">
        <f t="shared" si="87"/>
        <v>122</v>
      </c>
    </row>
    <row r="1369" spans="1:8" x14ac:dyDescent="0.3">
      <c r="A1369" s="31" t="s">
        <v>7498</v>
      </c>
      <c r="B1369" s="33">
        <v>6.6</v>
      </c>
      <c r="D1369" s="30" t="s">
        <v>17528</v>
      </c>
      <c r="E1369" s="29">
        <f t="shared" si="84"/>
        <v>1</v>
      </c>
      <c r="F1369" s="38">
        <f t="shared" si="85"/>
        <v>7.3</v>
      </c>
      <c r="G1369" s="29" t="str">
        <f t="shared" si="86"/>
        <v>Below Percentile</v>
      </c>
      <c r="H1369" s="29">
        <f t="shared" si="87"/>
        <v>231</v>
      </c>
    </row>
    <row r="1370" spans="1:8" x14ac:dyDescent="0.3">
      <c r="A1370" s="31" t="s">
        <v>7134</v>
      </c>
      <c r="B1370" s="33">
        <v>6.2</v>
      </c>
      <c r="D1370" s="30" t="s">
        <v>17538</v>
      </c>
      <c r="E1370" s="29">
        <f t="shared" si="84"/>
        <v>1</v>
      </c>
      <c r="F1370" s="38">
        <f t="shared" si="85"/>
        <v>6.9</v>
      </c>
      <c r="G1370" s="29" t="str">
        <f t="shared" si="86"/>
        <v>Below Percentile</v>
      </c>
      <c r="H1370" s="29">
        <f t="shared" si="87"/>
        <v>514</v>
      </c>
    </row>
    <row r="1371" spans="1:8" x14ac:dyDescent="0.3">
      <c r="A1371" s="31" t="s">
        <v>499</v>
      </c>
      <c r="B1371" s="33">
        <v>5.0999999999999996</v>
      </c>
      <c r="D1371" s="30" t="s">
        <v>17547</v>
      </c>
      <c r="E1371" s="29">
        <f t="shared" si="84"/>
        <v>1</v>
      </c>
      <c r="F1371" s="38">
        <f t="shared" si="85"/>
        <v>4.4000000000000004</v>
      </c>
      <c r="G1371" s="29" t="str">
        <f t="shared" si="86"/>
        <v>Below Percentile</v>
      </c>
      <c r="H1371" s="29">
        <f t="shared" si="87"/>
        <v>1658</v>
      </c>
    </row>
    <row r="1372" spans="1:8" x14ac:dyDescent="0.3">
      <c r="A1372" s="31" t="s">
        <v>3694</v>
      </c>
      <c r="B1372" s="33">
        <v>6.6</v>
      </c>
      <c r="D1372" s="30" t="s">
        <v>17558</v>
      </c>
      <c r="E1372" s="29">
        <f t="shared" si="84"/>
        <v>1</v>
      </c>
      <c r="F1372" s="38">
        <f t="shared" si="85"/>
        <v>7.6</v>
      </c>
      <c r="G1372" s="29" t="str">
        <f t="shared" si="86"/>
        <v>Top Director</v>
      </c>
      <c r="H1372" s="29">
        <f t="shared" si="87"/>
        <v>122</v>
      </c>
    </row>
    <row r="1373" spans="1:8" x14ac:dyDescent="0.3">
      <c r="A1373" s="31" t="s">
        <v>7525</v>
      </c>
      <c r="B1373" s="33">
        <v>6.1</v>
      </c>
      <c r="D1373" s="30" t="s">
        <v>17570</v>
      </c>
      <c r="E1373" s="29">
        <f t="shared" si="84"/>
        <v>1</v>
      </c>
      <c r="F1373" s="38">
        <f t="shared" si="85"/>
        <v>6.8</v>
      </c>
      <c r="G1373" s="29" t="str">
        <f t="shared" si="86"/>
        <v>Below Percentile</v>
      </c>
      <c r="H1373" s="29">
        <f t="shared" si="87"/>
        <v>591</v>
      </c>
    </row>
    <row r="1374" spans="1:8" x14ac:dyDescent="0.3">
      <c r="A1374" s="31" t="s">
        <v>5469</v>
      </c>
      <c r="B1374" s="33">
        <v>6.6</v>
      </c>
      <c r="D1374" s="30" t="s">
        <v>17582</v>
      </c>
      <c r="E1374" s="29">
        <f t="shared" si="84"/>
        <v>1</v>
      </c>
      <c r="F1374" s="38">
        <f t="shared" si="85"/>
        <v>7.3</v>
      </c>
      <c r="G1374" s="29" t="str">
        <f t="shared" si="86"/>
        <v>Below Percentile</v>
      </c>
      <c r="H1374" s="29">
        <f t="shared" si="87"/>
        <v>231</v>
      </c>
    </row>
    <row r="1375" spans="1:8" x14ac:dyDescent="0.3">
      <c r="A1375" s="31" t="s">
        <v>7535</v>
      </c>
      <c r="B1375" s="33">
        <v>5.9</v>
      </c>
      <c r="D1375" s="30" t="s">
        <v>17592</v>
      </c>
      <c r="E1375" s="29">
        <f t="shared" si="84"/>
        <v>1</v>
      </c>
      <c r="F1375" s="38">
        <f t="shared" si="85"/>
        <v>5</v>
      </c>
      <c r="G1375" s="29" t="str">
        <f t="shared" si="86"/>
        <v>Below Percentile</v>
      </c>
      <c r="H1375" s="29">
        <f t="shared" si="87"/>
        <v>1584</v>
      </c>
    </row>
    <row r="1376" spans="1:8" x14ac:dyDescent="0.3">
      <c r="A1376" s="31" t="s">
        <v>7540</v>
      </c>
      <c r="B1376" s="33">
        <v>6.3</v>
      </c>
      <c r="D1376" s="30" t="s">
        <v>17605</v>
      </c>
      <c r="E1376" s="29">
        <f t="shared" si="84"/>
        <v>1</v>
      </c>
      <c r="F1376" s="38">
        <f t="shared" si="85"/>
        <v>5.2</v>
      </c>
      <c r="G1376" s="29" t="str">
        <f t="shared" si="86"/>
        <v>Below Percentile</v>
      </c>
      <c r="H1376" s="29">
        <f t="shared" si="87"/>
        <v>1535</v>
      </c>
    </row>
    <row r="1377" spans="1:8" x14ac:dyDescent="0.3">
      <c r="A1377" s="31" t="s">
        <v>7545</v>
      </c>
      <c r="B1377" s="33">
        <v>7.1</v>
      </c>
      <c r="D1377" s="30" t="s">
        <v>17613</v>
      </c>
      <c r="E1377" s="29">
        <f t="shared" si="84"/>
        <v>1</v>
      </c>
      <c r="F1377" s="38">
        <f t="shared" si="85"/>
        <v>6.5</v>
      </c>
      <c r="G1377" s="29" t="str">
        <f t="shared" si="86"/>
        <v>Below Percentile</v>
      </c>
      <c r="H1377" s="29">
        <f t="shared" si="87"/>
        <v>809</v>
      </c>
    </row>
    <row r="1378" spans="1:8" x14ac:dyDescent="0.3">
      <c r="A1378" s="31" t="s">
        <v>2943</v>
      </c>
      <c r="B1378" s="33">
        <v>5</v>
      </c>
      <c r="D1378" s="30" t="s">
        <v>6575</v>
      </c>
      <c r="E1378" s="29">
        <f t="shared" si="84"/>
        <v>1</v>
      </c>
      <c r="F1378" s="38">
        <f t="shared" si="85"/>
        <v>7.4</v>
      </c>
      <c r="G1378" s="29" t="str">
        <f t="shared" si="86"/>
        <v>Below Percentile</v>
      </c>
      <c r="H1378" s="29">
        <f t="shared" si="87"/>
        <v>201</v>
      </c>
    </row>
    <row r="1379" spans="1:8" x14ac:dyDescent="0.3">
      <c r="A1379" s="31" t="s">
        <v>7555</v>
      </c>
      <c r="B1379" s="33">
        <v>5.6</v>
      </c>
      <c r="D1379" s="30" t="s">
        <v>17630</v>
      </c>
      <c r="E1379" s="29">
        <f t="shared" si="84"/>
        <v>1</v>
      </c>
      <c r="F1379" s="38">
        <f t="shared" si="85"/>
        <v>5.0999999999999996</v>
      </c>
      <c r="G1379" s="29" t="str">
        <f t="shared" si="86"/>
        <v>Below Percentile</v>
      </c>
      <c r="H1379" s="29">
        <f t="shared" si="87"/>
        <v>1559</v>
      </c>
    </row>
    <row r="1380" spans="1:8" x14ac:dyDescent="0.3">
      <c r="A1380" s="31" t="s">
        <v>4914</v>
      </c>
      <c r="B1380" s="33">
        <v>7.4</v>
      </c>
      <c r="D1380" s="30" t="s">
        <v>17642</v>
      </c>
      <c r="E1380" s="29">
        <f t="shared" si="84"/>
        <v>1</v>
      </c>
      <c r="F1380" s="38">
        <f t="shared" si="85"/>
        <v>5</v>
      </c>
      <c r="G1380" s="29" t="str">
        <f t="shared" si="86"/>
        <v>Below Percentile</v>
      </c>
      <c r="H1380" s="29">
        <f t="shared" si="87"/>
        <v>1584</v>
      </c>
    </row>
    <row r="1381" spans="1:8" x14ac:dyDescent="0.3">
      <c r="A1381" s="31" t="s">
        <v>7565</v>
      </c>
      <c r="B1381" s="33">
        <v>4.5</v>
      </c>
      <c r="D1381" s="30" t="s">
        <v>1689</v>
      </c>
      <c r="E1381" s="29">
        <f t="shared" si="84"/>
        <v>1</v>
      </c>
      <c r="F1381" s="38">
        <f t="shared" si="85"/>
        <v>7.2</v>
      </c>
      <c r="G1381" s="29" t="str">
        <f t="shared" si="86"/>
        <v>Below Percentile</v>
      </c>
      <c r="H1381" s="29">
        <f t="shared" si="87"/>
        <v>279</v>
      </c>
    </row>
    <row r="1382" spans="1:8" x14ac:dyDescent="0.3">
      <c r="A1382" s="31" t="s">
        <v>7572</v>
      </c>
      <c r="B1382" s="33">
        <v>6.2</v>
      </c>
      <c r="D1382" s="30" t="s">
        <v>17658</v>
      </c>
      <c r="E1382" s="29">
        <f t="shared" si="84"/>
        <v>2</v>
      </c>
      <c r="F1382" s="38">
        <f t="shared" si="85"/>
        <v>5.95</v>
      </c>
      <c r="G1382" s="29" t="str">
        <f t="shared" si="86"/>
        <v>Below Percentile</v>
      </c>
      <c r="H1382" s="29">
        <f t="shared" si="87"/>
        <v>1211</v>
      </c>
    </row>
    <row r="1383" spans="1:8" x14ac:dyDescent="0.3">
      <c r="A1383" s="31" t="s">
        <v>6308</v>
      </c>
      <c r="B1383" s="33">
        <v>5</v>
      </c>
      <c r="D1383" s="30" t="s">
        <v>17665</v>
      </c>
      <c r="E1383" s="29">
        <f t="shared" si="84"/>
        <v>1</v>
      </c>
      <c r="F1383" s="38">
        <f t="shared" si="85"/>
        <v>5.6</v>
      </c>
      <c r="G1383" s="29" t="str">
        <f t="shared" si="86"/>
        <v>Below Percentile</v>
      </c>
      <c r="H1383" s="29">
        <f t="shared" si="87"/>
        <v>1368</v>
      </c>
    </row>
    <row r="1384" spans="1:8" x14ac:dyDescent="0.3">
      <c r="A1384" s="31" t="s">
        <v>4401</v>
      </c>
      <c r="B1384" s="33">
        <v>6.5</v>
      </c>
      <c r="D1384" s="30" t="s">
        <v>17683</v>
      </c>
      <c r="E1384" s="29">
        <f t="shared" si="84"/>
        <v>2</v>
      </c>
      <c r="F1384" s="38">
        <f t="shared" si="85"/>
        <v>7.3</v>
      </c>
      <c r="G1384" s="29" t="str">
        <f t="shared" si="86"/>
        <v>Below Percentile</v>
      </c>
      <c r="H1384" s="29">
        <f t="shared" si="87"/>
        <v>231</v>
      </c>
    </row>
    <row r="1385" spans="1:8" x14ac:dyDescent="0.3">
      <c r="A1385" s="31" t="s">
        <v>6244</v>
      </c>
      <c r="B1385" s="33">
        <v>5.0999999999999996</v>
      </c>
      <c r="D1385" s="30" t="s">
        <v>17698</v>
      </c>
      <c r="E1385" s="29">
        <f t="shared" si="84"/>
        <v>1</v>
      </c>
      <c r="F1385" s="38">
        <f t="shared" si="85"/>
        <v>4.5</v>
      </c>
      <c r="G1385" s="29" t="str">
        <f t="shared" si="86"/>
        <v>Below Percentile</v>
      </c>
      <c r="H1385" s="29">
        <f t="shared" si="87"/>
        <v>1650</v>
      </c>
    </row>
    <row r="1386" spans="1:8" x14ac:dyDescent="0.3">
      <c r="A1386" s="31" t="s">
        <v>4773</v>
      </c>
      <c r="B1386" s="33">
        <v>6.5</v>
      </c>
      <c r="D1386" s="30" t="s">
        <v>14343</v>
      </c>
      <c r="E1386" s="29">
        <f t="shared" si="84"/>
        <v>1</v>
      </c>
      <c r="F1386" s="38">
        <f t="shared" si="85"/>
        <v>5.3</v>
      </c>
      <c r="G1386" s="29" t="str">
        <f t="shared" si="86"/>
        <v>Below Percentile</v>
      </c>
      <c r="H1386" s="29">
        <f t="shared" si="87"/>
        <v>1489</v>
      </c>
    </row>
    <row r="1387" spans="1:8" x14ac:dyDescent="0.3">
      <c r="A1387" s="31" t="s">
        <v>3778</v>
      </c>
      <c r="B1387" s="33">
        <v>6.2</v>
      </c>
      <c r="D1387" s="30" t="s">
        <v>17712</v>
      </c>
      <c r="E1387" s="29">
        <f t="shared" si="84"/>
        <v>1</v>
      </c>
      <c r="F1387" s="38">
        <f t="shared" si="85"/>
        <v>4.9000000000000004</v>
      </c>
      <c r="G1387" s="29" t="str">
        <f t="shared" si="86"/>
        <v>Below Percentile</v>
      </c>
      <c r="H1387" s="29">
        <f t="shared" si="87"/>
        <v>1600</v>
      </c>
    </row>
    <row r="1388" spans="1:8" x14ac:dyDescent="0.3">
      <c r="A1388" s="31" t="s">
        <v>5204</v>
      </c>
      <c r="B1388" s="33">
        <v>6.3</v>
      </c>
      <c r="D1388" s="30" t="s">
        <v>17726</v>
      </c>
      <c r="E1388" s="29">
        <f t="shared" si="84"/>
        <v>1</v>
      </c>
      <c r="F1388" s="38">
        <f t="shared" si="85"/>
        <v>3.8</v>
      </c>
      <c r="G1388" s="29" t="str">
        <f t="shared" si="86"/>
        <v>Below Percentile</v>
      </c>
      <c r="H1388" s="29">
        <f t="shared" si="87"/>
        <v>1705</v>
      </c>
    </row>
    <row r="1389" spans="1:8" x14ac:dyDescent="0.3">
      <c r="A1389" s="31" t="s">
        <v>6063</v>
      </c>
      <c r="B1389" s="33">
        <v>3.8</v>
      </c>
      <c r="D1389" s="30" t="s">
        <v>17740</v>
      </c>
      <c r="E1389" s="29">
        <f t="shared" si="84"/>
        <v>1</v>
      </c>
      <c r="F1389" s="38">
        <f t="shared" si="85"/>
        <v>6.2</v>
      </c>
      <c r="G1389" s="29" t="str">
        <f t="shared" si="86"/>
        <v>Below Percentile</v>
      </c>
      <c r="H1389" s="29">
        <f t="shared" si="87"/>
        <v>1025</v>
      </c>
    </row>
    <row r="1390" spans="1:8" x14ac:dyDescent="0.3">
      <c r="A1390" s="31" t="s">
        <v>4041</v>
      </c>
      <c r="B1390" s="33">
        <v>6.2</v>
      </c>
      <c r="D1390" s="30" t="s">
        <v>17749</v>
      </c>
      <c r="E1390" s="29">
        <f t="shared" si="84"/>
        <v>1</v>
      </c>
      <c r="F1390" s="38">
        <f t="shared" si="85"/>
        <v>6.3</v>
      </c>
      <c r="G1390" s="29" t="str">
        <f t="shared" si="86"/>
        <v>Below Percentile</v>
      </c>
      <c r="H1390" s="29">
        <f t="shared" si="87"/>
        <v>965</v>
      </c>
    </row>
    <row r="1391" spans="1:8" x14ac:dyDescent="0.3">
      <c r="A1391" s="31" t="s">
        <v>2277</v>
      </c>
      <c r="B1391" s="33">
        <v>5.7</v>
      </c>
      <c r="D1391" s="30" t="s">
        <v>17755</v>
      </c>
      <c r="E1391" s="29">
        <f t="shared" si="84"/>
        <v>1</v>
      </c>
      <c r="F1391" s="38">
        <f t="shared" si="85"/>
        <v>5.2</v>
      </c>
      <c r="G1391" s="29" t="str">
        <f t="shared" si="86"/>
        <v>Below Percentile</v>
      </c>
      <c r="H1391" s="29">
        <f t="shared" si="87"/>
        <v>1535</v>
      </c>
    </row>
    <row r="1392" spans="1:8" x14ac:dyDescent="0.3">
      <c r="A1392" s="31" t="s">
        <v>6573</v>
      </c>
      <c r="B1392" s="33">
        <v>6.7</v>
      </c>
      <c r="D1392" s="30" t="s">
        <v>17761</v>
      </c>
      <c r="E1392" s="29">
        <f t="shared" si="84"/>
        <v>1</v>
      </c>
      <c r="F1392" s="38">
        <f t="shared" si="85"/>
        <v>6.9</v>
      </c>
      <c r="G1392" s="29" t="str">
        <f t="shared" si="86"/>
        <v>Below Percentile</v>
      </c>
      <c r="H1392" s="29">
        <f t="shared" si="87"/>
        <v>514</v>
      </c>
    </row>
    <row r="1393" spans="1:8" x14ac:dyDescent="0.3">
      <c r="A1393" s="31" t="s">
        <v>7635</v>
      </c>
      <c r="B1393" s="33">
        <v>6.8</v>
      </c>
      <c r="D1393" s="30" t="s">
        <v>17782</v>
      </c>
      <c r="E1393" s="29">
        <f t="shared" si="84"/>
        <v>3</v>
      </c>
      <c r="F1393" s="38">
        <f t="shared" si="85"/>
        <v>4.4333333333333327</v>
      </c>
      <c r="G1393" s="29" t="str">
        <f t="shared" si="86"/>
        <v>Below Percentile</v>
      </c>
      <c r="H1393" s="29">
        <f t="shared" si="87"/>
        <v>1657</v>
      </c>
    </row>
    <row r="1394" spans="1:8" x14ac:dyDescent="0.3">
      <c r="A1394" s="31" t="s">
        <v>2656</v>
      </c>
      <c r="B1394" s="33">
        <v>6</v>
      </c>
      <c r="D1394" s="30" t="s">
        <v>5083</v>
      </c>
      <c r="E1394" s="29">
        <f t="shared" si="84"/>
        <v>1</v>
      </c>
      <c r="F1394" s="38">
        <f t="shared" si="85"/>
        <v>6.1</v>
      </c>
      <c r="G1394" s="29" t="str">
        <f t="shared" si="86"/>
        <v>Below Percentile</v>
      </c>
      <c r="H1394" s="29">
        <f t="shared" si="87"/>
        <v>1088</v>
      </c>
    </row>
    <row r="1395" spans="1:8" x14ac:dyDescent="0.3">
      <c r="A1395" s="31" t="s">
        <v>7644</v>
      </c>
      <c r="B1395" s="33">
        <v>7.3</v>
      </c>
      <c r="D1395" s="30" t="s">
        <v>17799</v>
      </c>
      <c r="E1395" s="29">
        <f t="shared" si="84"/>
        <v>1</v>
      </c>
      <c r="F1395" s="38">
        <f t="shared" si="85"/>
        <v>5.9</v>
      </c>
      <c r="G1395" s="29" t="str">
        <f t="shared" si="86"/>
        <v>Below Percentile</v>
      </c>
      <c r="H1395" s="29">
        <f t="shared" si="87"/>
        <v>1226</v>
      </c>
    </row>
    <row r="1396" spans="1:8" x14ac:dyDescent="0.3">
      <c r="A1396" s="31" t="s">
        <v>1687</v>
      </c>
      <c r="B1396" s="33">
        <v>5.5</v>
      </c>
      <c r="D1396" s="30" t="s">
        <v>17806</v>
      </c>
      <c r="E1396" s="29">
        <f t="shared" si="84"/>
        <v>1</v>
      </c>
      <c r="F1396" s="38">
        <f t="shared" si="85"/>
        <v>6.9</v>
      </c>
      <c r="G1396" s="29" t="str">
        <f t="shared" si="86"/>
        <v>Below Percentile</v>
      </c>
      <c r="H1396" s="29">
        <f t="shared" si="87"/>
        <v>514</v>
      </c>
    </row>
    <row r="1397" spans="1:8" x14ac:dyDescent="0.3">
      <c r="A1397" s="31" t="s">
        <v>4945</v>
      </c>
      <c r="B1397" s="33">
        <v>6.7</v>
      </c>
      <c r="D1397" s="30" t="s">
        <v>17810</v>
      </c>
      <c r="E1397" s="29">
        <f t="shared" si="84"/>
        <v>1</v>
      </c>
      <c r="F1397" s="38">
        <f t="shared" si="85"/>
        <v>7.7</v>
      </c>
      <c r="G1397" s="29" t="str">
        <f t="shared" si="86"/>
        <v>Top Director</v>
      </c>
      <c r="H1397" s="29">
        <f t="shared" si="87"/>
        <v>83</v>
      </c>
    </row>
    <row r="1398" spans="1:8" x14ac:dyDescent="0.3">
      <c r="A1398" s="31" t="s">
        <v>7657</v>
      </c>
      <c r="B1398" s="33">
        <v>4.8</v>
      </c>
      <c r="D1398" s="30" t="s">
        <v>17820</v>
      </c>
      <c r="E1398" s="29">
        <f t="shared" si="84"/>
        <v>1</v>
      </c>
      <c r="F1398" s="38">
        <f t="shared" si="85"/>
        <v>5.3</v>
      </c>
      <c r="G1398" s="29" t="str">
        <f t="shared" si="86"/>
        <v>Below Percentile</v>
      </c>
      <c r="H1398" s="29">
        <f t="shared" si="87"/>
        <v>1489</v>
      </c>
    </row>
    <row r="1399" spans="1:8" x14ac:dyDescent="0.3">
      <c r="A1399" s="31" t="s">
        <v>507</v>
      </c>
      <c r="B1399" s="33">
        <v>5.7</v>
      </c>
      <c r="D1399" s="30" t="s">
        <v>17827</v>
      </c>
      <c r="E1399" s="29">
        <f t="shared" si="84"/>
        <v>1</v>
      </c>
      <c r="F1399" s="38">
        <f t="shared" si="85"/>
        <v>7</v>
      </c>
      <c r="G1399" s="29" t="str">
        <f t="shared" si="86"/>
        <v>Below Percentile</v>
      </c>
      <c r="H1399" s="29">
        <f t="shared" si="87"/>
        <v>419</v>
      </c>
    </row>
    <row r="1400" spans="1:8" x14ac:dyDescent="0.3">
      <c r="A1400" s="31" t="s">
        <v>5081</v>
      </c>
      <c r="B1400" s="33">
        <v>5.0999999999999996</v>
      </c>
      <c r="D1400" s="30" t="s">
        <v>15678</v>
      </c>
      <c r="E1400" s="29">
        <f t="shared" si="84"/>
        <v>1</v>
      </c>
      <c r="F1400" s="38">
        <f t="shared" si="85"/>
        <v>6.6</v>
      </c>
      <c r="G1400" s="29" t="str">
        <f t="shared" si="86"/>
        <v>Below Percentile</v>
      </c>
      <c r="H1400" s="29">
        <f t="shared" si="87"/>
        <v>735</v>
      </c>
    </row>
    <row r="1401" spans="1:8" x14ac:dyDescent="0.3">
      <c r="A1401" s="31" t="s">
        <v>7673</v>
      </c>
      <c r="B1401" s="33">
        <v>6</v>
      </c>
      <c r="D1401" s="30" t="s">
        <v>17858</v>
      </c>
      <c r="E1401" s="29">
        <f t="shared" si="84"/>
        <v>1</v>
      </c>
      <c r="F1401" s="38">
        <f t="shared" si="85"/>
        <v>6.9</v>
      </c>
      <c r="G1401" s="29" t="str">
        <f t="shared" si="86"/>
        <v>Below Percentile</v>
      </c>
      <c r="H1401" s="29">
        <f t="shared" si="87"/>
        <v>514</v>
      </c>
    </row>
    <row r="1402" spans="1:8" x14ac:dyDescent="0.3">
      <c r="A1402" s="31" t="s">
        <v>5111</v>
      </c>
      <c r="B1402" s="33">
        <v>4.2</v>
      </c>
      <c r="D1402" s="30" t="s">
        <v>17869</v>
      </c>
      <c r="E1402" s="29">
        <f t="shared" si="84"/>
        <v>1</v>
      </c>
      <c r="F1402" s="38">
        <f t="shared" si="85"/>
        <v>7.2</v>
      </c>
      <c r="G1402" s="29" t="str">
        <f t="shared" si="86"/>
        <v>Below Percentile</v>
      </c>
      <c r="H1402" s="29">
        <f t="shared" si="87"/>
        <v>279</v>
      </c>
    </row>
    <row r="1403" spans="1:8" x14ac:dyDescent="0.3">
      <c r="A1403" s="31" t="s">
        <v>435</v>
      </c>
      <c r="B1403" s="33">
        <v>7.4</v>
      </c>
      <c r="D1403" s="30" t="s">
        <v>17874</v>
      </c>
      <c r="E1403" s="29">
        <f t="shared" si="84"/>
        <v>2</v>
      </c>
      <c r="F1403" s="38">
        <f t="shared" si="85"/>
        <v>6.9499999999999993</v>
      </c>
      <c r="G1403" s="29" t="str">
        <f t="shared" si="86"/>
        <v>Below Percentile</v>
      </c>
      <c r="H1403" s="29">
        <f t="shared" si="87"/>
        <v>498</v>
      </c>
    </row>
    <row r="1404" spans="1:8" x14ac:dyDescent="0.3">
      <c r="A1404" s="31" t="s">
        <v>7687</v>
      </c>
      <c r="B1404" s="33">
        <v>4.5999999999999996</v>
      </c>
      <c r="D1404" s="30" t="s">
        <v>17896</v>
      </c>
      <c r="E1404" s="29">
        <f t="shared" si="84"/>
        <v>1</v>
      </c>
      <c r="F1404" s="38">
        <f t="shared" si="85"/>
        <v>6.4</v>
      </c>
      <c r="G1404" s="29" t="str">
        <f t="shared" si="86"/>
        <v>Below Percentile</v>
      </c>
      <c r="H1404" s="29">
        <f t="shared" si="87"/>
        <v>896</v>
      </c>
    </row>
    <row r="1405" spans="1:8" x14ac:dyDescent="0.3">
      <c r="A1405" s="31" t="s">
        <v>187</v>
      </c>
      <c r="B1405" s="33">
        <v>6.9</v>
      </c>
      <c r="D1405" s="30" t="s">
        <v>17910</v>
      </c>
      <c r="E1405" s="29">
        <f t="shared" si="84"/>
        <v>2</v>
      </c>
      <c r="F1405" s="38">
        <f t="shared" si="85"/>
        <v>7.1</v>
      </c>
      <c r="G1405" s="29" t="str">
        <f t="shared" si="86"/>
        <v>Below Percentile</v>
      </c>
      <c r="H1405" s="29">
        <f t="shared" si="87"/>
        <v>357</v>
      </c>
    </row>
    <row r="1406" spans="1:8" x14ac:dyDescent="0.3">
      <c r="A1406" s="31" t="s">
        <v>1058</v>
      </c>
      <c r="B1406" s="33">
        <v>6.9</v>
      </c>
      <c r="D1406" s="30" t="s">
        <v>17918</v>
      </c>
      <c r="E1406" s="29">
        <f t="shared" si="84"/>
        <v>2</v>
      </c>
      <c r="F1406" s="38">
        <f t="shared" si="85"/>
        <v>6.55</v>
      </c>
      <c r="G1406" s="29" t="str">
        <f t="shared" si="86"/>
        <v>Below Percentile</v>
      </c>
      <c r="H1406" s="29">
        <f t="shared" si="87"/>
        <v>795</v>
      </c>
    </row>
    <row r="1407" spans="1:8" x14ac:dyDescent="0.3">
      <c r="A1407" s="31" t="s">
        <v>3778</v>
      </c>
      <c r="B1407" s="33">
        <v>8</v>
      </c>
      <c r="D1407" s="30" t="s">
        <v>17923</v>
      </c>
      <c r="E1407" s="29">
        <f t="shared" si="84"/>
        <v>2</v>
      </c>
      <c r="F1407" s="38">
        <f t="shared" si="85"/>
        <v>7.1</v>
      </c>
      <c r="G1407" s="29" t="str">
        <f t="shared" si="86"/>
        <v>Below Percentile</v>
      </c>
      <c r="H1407" s="29">
        <f t="shared" si="87"/>
        <v>357</v>
      </c>
    </row>
    <row r="1408" spans="1:8" x14ac:dyDescent="0.3">
      <c r="A1408" s="31" t="s">
        <v>7707</v>
      </c>
      <c r="B1408" s="33">
        <v>6.4</v>
      </c>
      <c r="D1408" s="30" t="s">
        <v>17934</v>
      </c>
      <c r="E1408" s="29">
        <f t="shared" si="84"/>
        <v>1</v>
      </c>
      <c r="F1408" s="38">
        <f t="shared" si="85"/>
        <v>4.4000000000000004</v>
      </c>
      <c r="G1408" s="29" t="str">
        <f t="shared" si="86"/>
        <v>Below Percentile</v>
      </c>
      <c r="H1408" s="29">
        <f t="shared" si="87"/>
        <v>1658</v>
      </c>
    </row>
    <row r="1409" spans="1:8" x14ac:dyDescent="0.3">
      <c r="A1409" s="31" t="s">
        <v>2246</v>
      </c>
      <c r="B1409" s="33">
        <v>6.3</v>
      </c>
      <c r="D1409" s="30" t="s">
        <v>17973</v>
      </c>
      <c r="E1409" s="29">
        <f t="shared" si="84"/>
        <v>1</v>
      </c>
      <c r="F1409" s="38">
        <f t="shared" si="85"/>
        <v>7.3</v>
      </c>
      <c r="G1409" s="29" t="str">
        <f t="shared" si="86"/>
        <v>Below Percentile</v>
      </c>
      <c r="H1409" s="29">
        <f t="shared" si="87"/>
        <v>231</v>
      </c>
    </row>
    <row r="1410" spans="1:8" x14ac:dyDescent="0.3">
      <c r="A1410" s="31" t="s">
        <v>1064</v>
      </c>
      <c r="B1410" s="33">
        <v>6.8</v>
      </c>
      <c r="D1410" s="30" t="s">
        <v>17984</v>
      </c>
      <c r="E1410" s="29">
        <f t="shared" ref="E1410:E1473" si="88">COUNTIF(A$2:A$3786,"*"&amp;D1410&amp;"*")</f>
        <v>2</v>
      </c>
      <c r="F1410" s="38">
        <f t="shared" ref="F1410:F1473" si="89">AVERAGEIF(A$2:A$3786,D1410,B$2:B$3786)</f>
        <v>6.35</v>
      </c>
      <c r="G1410" s="29" t="str">
        <f t="shared" si="86"/>
        <v>Below Percentile</v>
      </c>
      <c r="H1410" s="29">
        <f t="shared" si="87"/>
        <v>948</v>
      </c>
    </row>
    <row r="1411" spans="1:8" x14ac:dyDescent="0.3">
      <c r="A1411" s="31" t="s">
        <v>4021</v>
      </c>
      <c r="B1411" s="33">
        <v>6.8</v>
      </c>
      <c r="D1411" s="30" t="s">
        <v>18009</v>
      </c>
      <c r="E1411" s="29">
        <f t="shared" si="88"/>
        <v>1</v>
      </c>
      <c r="F1411" s="38">
        <f t="shared" si="89"/>
        <v>3.3</v>
      </c>
      <c r="G1411" s="29" t="str">
        <f t="shared" ref="G1411:G1474" si="90">IF(F1411&gt;=7.5,"Top Director","Below Percentile")</f>
        <v>Below Percentile</v>
      </c>
      <c r="H1411" s="29">
        <f t="shared" ref="H1411:H1474" si="91">RANK(F1411,F$2:F$1752,0)</f>
        <v>1725</v>
      </c>
    </row>
    <row r="1412" spans="1:8" x14ac:dyDescent="0.3">
      <c r="A1412" s="31" t="s">
        <v>7754</v>
      </c>
      <c r="B1412" s="33">
        <v>5.4</v>
      </c>
      <c r="D1412" s="30" t="s">
        <v>18054</v>
      </c>
      <c r="E1412" s="29">
        <f t="shared" si="88"/>
        <v>1</v>
      </c>
      <c r="F1412" s="38">
        <f t="shared" si="89"/>
        <v>7.5</v>
      </c>
      <c r="G1412" s="29" t="str">
        <f t="shared" si="90"/>
        <v>Top Director</v>
      </c>
      <c r="H1412" s="29">
        <f t="shared" si="91"/>
        <v>163</v>
      </c>
    </row>
    <row r="1413" spans="1:8" x14ac:dyDescent="0.3">
      <c r="A1413" s="31" t="s">
        <v>487</v>
      </c>
      <c r="B1413" s="33">
        <v>7.2</v>
      </c>
      <c r="D1413" s="30" t="s">
        <v>18103</v>
      </c>
      <c r="E1413" s="29">
        <f t="shared" si="88"/>
        <v>1</v>
      </c>
      <c r="F1413" s="38">
        <f t="shared" si="89"/>
        <v>7.4</v>
      </c>
      <c r="G1413" s="29" t="str">
        <f t="shared" si="90"/>
        <v>Below Percentile</v>
      </c>
      <c r="H1413" s="29">
        <f t="shared" si="91"/>
        <v>201</v>
      </c>
    </row>
    <row r="1414" spans="1:8" x14ac:dyDescent="0.3">
      <c r="A1414" s="31" t="s">
        <v>1204</v>
      </c>
      <c r="B1414" s="33">
        <v>7.3</v>
      </c>
      <c r="D1414" s="30" t="s">
        <v>18112</v>
      </c>
      <c r="E1414" s="29">
        <f t="shared" si="88"/>
        <v>1</v>
      </c>
      <c r="F1414" s="38">
        <f t="shared" si="89"/>
        <v>7.3</v>
      </c>
      <c r="G1414" s="29" t="str">
        <f t="shared" si="90"/>
        <v>Below Percentile</v>
      </c>
      <c r="H1414" s="29">
        <f t="shared" si="91"/>
        <v>231</v>
      </c>
    </row>
    <row r="1415" spans="1:8" x14ac:dyDescent="0.3">
      <c r="A1415" s="31" t="s">
        <v>7767</v>
      </c>
      <c r="B1415" s="33">
        <v>5.2</v>
      </c>
      <c r="D1415" s="30" t="s">
        <v>18136</v>
      </c>
      <c r="E1415" s="29">
        <f t="shared" si="88"/>
        <v>1</v>
      </c>
      <c r="F1415" s="38">
        <f t="shared" si="89"/>
        <v>6.7</v>
      </c>
      <c r="G1415" s="29" t="str">
        <f t="shared" si="90"/>
        <v>Below Percentile</v>
      </c>
      <c r="H1415" s="29">
        <f t="shared" si="91"/>
        <v>662</v>
      </c>
    </row>
    <row r="1416" spans="1:8" x14ac:dyDescent="0.3">
      <c r="A1416" s="31" t="s">
        <v>1783</v>
      </c>
      <c r="B1416" s="33">
        <v>5.5</v>
      </c>
      <c r="D1416" s="30" t="s">
        <v>18191</v>
      </c>
      <c r="E1416" s="29">
        <f t="shared" si="88"/>
        <v>1</v>
      </c>
      <c r="F1416" s="38">
        <f t="shared" si="89"/>
        <v>7.2</v>
      </c>
      <c r="G1416" s="29" t="str">
        <f t="shared" si="90"/>
        <v>Below Percentile</v>
      </c>
      <c r="H1416" s="29">
        <f t="shared" si="91"/>
        <v>279</v>
      </c>
    </row>
    <row r="1417" spans="1:8" x14ac:dyDescent="0.3">
      <c r="A1417" s="31" t="s">
        <v>7778</v>
      </c>
      <c r="B1417" s="33">
        <v>7.7</v>
      </c>
      <c r="D1417" s="30" t="s">
        <v>18201</v>
      </c>
      <c r="E1417" s="29">
        <f t="shared" si="88"/>
        <v>1</v>
      </c>
      <c r="F1417" s="38">
        <f t="shared" si="89"/>
        <v>5.9</v>
      </c>
      <c r="G1417" s="29" t="str">
        <f t="shared" si="90"/>
        <v>Below Percentile</v>
      </c>
      <c r="H1417" s="29">
        <f t="shared" si="91"/>
        <v>1226</v>
      </c>
    </row>
    <row r="1418" spans="1:8" x14ac:dyDescent="0.3">
      <c r="A1418" s="31" t="s">
        <v>7785</v>
      </c>
      <c r="B1418" s="33">
        <v>7.1</v>
      </c>
      <c r="D1418" s="30" t="s">
        <v>18255</v>
      </c>
      <c r="E1418" s="29">
        <f t="shared" si="88"/>
        <v>1</v>
      </c>
      <c r="F1418" s="38">
        <f t="shared" si="89"/>
        <v>7.2</v>
      </c>
      <c r="G1418" s="29" t="str">
        <f t="shared" si="90"/>
        <v>Below Percentile</v>
      </c>
      <c r="H1418" s="29">
        <f t="shared" si="91"/>
        <v>279</v>
      </c>
    </row>
    <row r="1419" spans="1:8" x14ac:dyDescent="0.3">
      <c r="A1419" s="31" t="s">
        <v>7792</v>
      </c>
      <c r="B1419" s="33">
        <v>5.3</v>
      </c>
      <c r="D1419" s="30" t="s">
        <v>18267</v>
      </c>
      <c r="E1419" s="29">
        <f t="shared" si="88"/>
        <v>1</v>
      </c>
      <c r="F1419" s="38">
        <f t="shared" si="89"/>
        <v>5.4</v>
      </c>
      <c r="G1419" s="29" t="str">
        <f t="shared" si="90"/>
        <v>Below Percentile</v>
      </c>
      <c r="H1419" s="29">
        <f t="shared" si="91"/>
        <v>1453</v>
      </c>
    </row>
    <row r="1420" spans="1:8" x14ac:dyDescent="0.3">
      <c r="A1420" s="31" t="s">
        <v>7796</v>
      </c>
      <c r="B1420" s="33">
        <v>5.6</v>
      </c>
      <c r="D1420" s="30" t="s">
        <v>18285</v>
      </c>
      <c r="E1420" s="29">
        <f t="shared" si="88"/>
        <v>1</v>
      </c>
      <c r="F1420" s="38">
        <f t="shared" si="89"/>
        <v>7.8</v>
      </c>
      <c r="G1420" s="29" t="str">
        <f t="shared" si="90"/>
        <v>Top Director</v>
      </c>
      <c r="H1420" s="29">
        <f t="shared" si="91"/>
        <v>58</v>
      </c>
    </row>
    <row r="1421" spans="1:8" x14ac:dyDescent="0.3">
      <c r="A1421" s="31" t="s">
        <v>4628</v>
      </c>
      <c r="B1421" s="33">
        <v>5.7</v>
      </c>
      <c r="D1421" s="30" t="s">
        <v>18292</v>
      </c>
      <c r="E1421" s="29">
        <f t="shared" si="88"/>
        <v>1</v>
      </c>
      <c r="F1421" s="38">
        <f t="shared" si="89"/>
        <v>6.8</v>
      </c>
      <c r="G1421" s="29" t="str">
        <f t="shared" si="90"/>
        <v>Below Percentile</v>
      </c>
      <c r="H1421" s="29">
        <f t="shared" si="91"/>
        <v>591</v>
      </c>
    </row>
    <row r="1422" spans="1:8" x14ac:dyDescent="0.3">
      <c r="A1422" s="31" t="s">
        <v>6667</v>
      </c>
      <c r="B1422" s="33">
        <v>7.1</v>
      </c>
      <c r="D1422" s="30" t="s">
        <v>18313</v>
      </c>
      <c r="E1422" s="29">
        <f t="shared" si="88"/>
        <v>1</v>
      </c>
      <c r="F1422" s="38">
        <f t="shared" si="89"/>
        <v>6.5</v>
      </c>
      <c r="G1422" s="29" t="str">
        <f t="shared" si="90"/>
        <v>Below Percentile</v>
      </c>
      <c r="H1422" s="29">
        <f t="shared" si="91"/>
        <v>809</v>
      </c>
    </row>
    <row r="1423" spans="1:8" x14ac:dyDescent="0.3">
      <c r="A1423" s="31" t="s">
        <v>3891</v>
      </c>
      <c r="B1423" s="33">
        <v>7.6</v>
      </c>
      <c r="D1423" s="30" t="s">
        <v>18317</v>
      </c>
      <c r="E1423" s="29">
        <f t="shared" si="88"/>
        <v>1</v>
      </c>
      <c r="F1423" s="38">
        <f t="shared" si="89"/>
        <v>7.3</v>
      </c>
      <c r="G1423" s="29" t="str">
        <f t="shared" si="90"/>
        <v>Below Percentile</v>
      </c>
      <c r="H1423" s="29">
        <f t="shared" si="91"/>
        <v>231</v>
      </c>
    </row>
    <row r="1424" spans="1:8" x14ac:dyDescent="0.3">
      <c r="A1424" s="31" t="s">
        <v>3444</v>
      </c>
      <c r="B1424" s="33">
        <v>5.5</v>
      </c>
      <c r="D1424" s="30" t="s">
        <v>18331</v>
      </c>
      <c r="E1424" s="29">
        <f t="shared" si="88"/>
        <v>1</v>
      </c>
      <c r="F1424" s="38">
        <f t="shared" si="89"/>
        <v>5.9</v>
      </c>
      <c r="G1424" s="29" t="str">
        <f t="shared" si="90"/>
        <v>Below Percentile</v>
      </c>
      <c r="H1424" s="29">
        <f t="shared" si="91"/>
        <v>1226</v>
      </c>
    </row>
    <row r="1425" spans="1:8" x14ac:dyDescent="0.3">
      <c r="A1425" s="31" t="s">
        <v>1575</v>
      </c>
      <c r="B1425" s="33">
        <v>5.0999999999999996</v>
      </c>
      <c r="D1425" s="30" t="s">
        <v>16444</v>
      </c>
      <c r="E1425" s="29">
        <f t="shared" si="88"/>
        <v>1</v>
      </c>
      <c r="F1425" s="38">
        <f t="shared" si="89"/>
        <v>5.8</v>
      </c>
      <c r="G1425" s="29" t="str">
        <f t="shared" si="90"/>
        <v>Below Percentile</v>
      </c>
      <c r="H1425" s="29">
        <f t="shared" si="91"/>
        <v>1286</v>
      </c>
    </row>
    <row r="1426" spans="1:8" x14ac:dyDescent="0.3">
      <c r="A1426" s="31" t="s">
        <v>7823</v>
      </c>
      <c r="B1426" s="33">
        <v>6.3</v>
      </c>
      <c r="D1426" s="30" t="s">
        <v>18369</v>
      </c>
      <c r="E1426" s="29">
        <f t="shared" si="88"/>
        <v>1</v>
      </c>
      <c r="F1426" s="38">
        <f t="shared" si="89"/>
        <v>6.1</v>
      </c>
      <c r="G1426" s="29" t="str">
        <f t="shared" si="90"/>
        <v>Below Percentile</v>
      </c>
      <c r="H1426" s="29">
        <f t="shared" si="91"/>
        <v>1088</v>
      </c>
    </row>
    <row r="1427" spans="1:8" x14ac:dyDescent="0.3">
      <c r="A1427" s="31" t="s">
        <v>7829</v>
      </c>
      <c r="B1427" s="33">
        <v>4.9000000000000004</v>
      </c>
      <c r="D1427" s="30" t="s">
        <v>18388</v>
      </c>
      <c r="E1427" s="29">
        <f t="shared" si="88"/>
        <v>1</v>
      </c>
      <c r="F1427" s="38">
        <f t="shared" si="89"/>
        <v>7.2</v>
      </c>
      <c r="G1427" s="29" t="str">
        <f t="shared" si="90"/>
        <v>Below Percentile</v>
      </c>
      <c r="H1427" s="29">
        <f t="shared" si="91"/>
        <v>279</v>
      </c>
    </row>
    <row r="1428" spans="1:8" x14ac:dyDescent="0.3">
      <c r="A1428" s="31" t="s">
        <v>7835</v>
      </c>
      <c r="B1428" s="33">
        <v>6.5</v>
      </c>
      <c r="D1428" s="30" t="s">
        <v>18443</v>
      </c>
      <c r="E1428" s="29">
        <f t="shared" si="88"/>
        <v>1</v>
      </c>
      <c r="F1428" s="38">
        <f t="shared" si="89"/>
        <v>6.7</v>
      </c>
      <c r="G1428" s="29" t="str">
        <f t="shared" si="90"/>
        <v>Below Percentile</v>
      </c>
      <c r="H1428" s="29">
        <f t="shared" si="91"/>
        <v>662</v>
      </c>
    </row>
    <row r="1429" spans="1:8" x14ac:dyDescent="0.3">
      <c r="A1429" s="31" t="s">
        <v>5861</v>
      </c>
      <c r="B1429" s="33">
        <v>5.6</v>
      </c>
      <c r="D1429" s="30" t="s">
        <v>18454</v>
      </c>
      <c r="E1429" s="29">
        <f t="shared" si="88"/>
        <v>1</v>
      </c>
      <c r="F1429" s="38">
        <f t="shared" si="89"/>
        <v>5.6</v>
      </c>
      <c r="G1429" s="29" t="str">
        <f t="shared" si="90"/>
        <v>Below Percentile</v>
      </c>
      <c r="H1429" s="29">
        <f t="shared" si="91"/>
        <v>1368</v>
      </c>
    </row>
    <row r="1430" spans="1:8" x14ac:dyDescent="0.3">
      <c r="A1430" s="31" t="s">
        <v>7847</v>
      </c>
      <c r="B1430" s="33">
        <v>5.3</v>
      </c>
      <c r="D1430" s="30" t="s">
        <v>18459</v>
      </c>
      <c r="E1430" s="29">
        <f t="shared" si="88"/>
        <v>2</v>
      </c>
      <c r="F1430" s="38">
        <f t="shared" si="89"/>
        <v>6.5</v>
      </c>
      <c r="G1430" s="29" t="str">
        <f t="shared" si="90"/>
        <v>Below Percentile</v>
      </c>
      <c r="H1430" s="29">
        <f t="shared" si="91"/>
        <v>809</v>
      </c>
    </row>
    <row r="1431" spans="1:8" x14ac:dyDescent="0.3">
      <c r="A1431" s="31" t="s">
        <v>7852</v>
      </c>
      <c r="B1431" s="33">
        <v>6.5</v>
      </c>
      <c r="D1431" s="30" t="s">
        <v>18481</v>
      </c>
      <c r="E1431" s="29">
        <f t="shared" si="88"/>
        <v>1</v>
      </c>
      <c r="F1431" s="38">
        <f t="shared" si="89"/>
        <v>7.1</v>
      </c>
      <c r="G1431" s="29" t="str">
        <f t="shared" si="90"/>
        <v>Below Percentile</v>
      </c>
      <c r="H1431" s="29">
        <f t="shared" si="91"/>
        <v>357</v>
      </c>
    </row>
    <row r="1432" spans="1:8" x14ac:dyDescent="0.3">
      <c r="A1432" s="31" t="s">
        <v>7858</v>
      </c>
      <c r="B1432" s="33">
        <v>6.8</v>
      </c>
      <c r="D1432" s="30" t="s">
        <v>18503</v>
      </c>
      <c r="E1432" s="29">
        <f t="shared" si="88"/>
        <v>1</v>
      </c>
      <c r="F1432" s="38">
        <f t="shared" si="89"/>
        <v>4</v>
      </c>
      <c r="G1432" s="29" t="str">
        <f t="shared" si="90"/>
        <v>Below Percentile</v>
      </c>
      <c r="H1432" s="29">
        <f t="shared" si="91"/>
        <v>1691</v>
      </c>
    </row>
    <row r="1433" spans="1:8" x14ac:dyDescent="0.3">
      <c r="A1433" s="31" t="s">
        <v>7862</v>
      </c>
      <c r="B1433" s="33">
        <v>6.5</v>
      </c>
      <c r="D1433" s="30" t="s">
        <v>18517</v>
      </c>
      <c r="E1433" s="29">
        <f t="shared" si="88"/>
        <v>2</v>
      </c>
      <c r="F1433" s="38">
        <f t="shared" si="89"/>
        <v>4.3</v>
      </c>
      <c r="G1433" s="29" t="str">
        <f t="shared" si="90"/>
        <v>Below Percentile</v>
      </c>
      <c r="H1433" s="29">
        <f t="shared" si="91"/>
        <v>1666</v>
      </c>
    </row>
    <row r="1434" spans="1:8" x14ac:dyDescent="0.3">
      <c r="A1434" s="31" t="s">
        <v>371</v>
      </c>
      <c r="B1434" s="33">
        <v>6</v>
      </c>
      <c r="D1434" s="30" t="s">
        <v>17189</v>
      </c>
      <c r="E1434" s="29">
        <f t="shared" si="88"/>
        <v>1</v>
      </c>
      <c r="F1434" s="38">
        <f t="shared" si="89"/>
        <v>5.9</v>
      </c>
      <c r="G1434" s="29" t="str">
        <f t="shared" si="90"/>
        <v>Below Percentile</v>
      </c>
      <c r="H1434" s="29">
        <f t="shared" si="91"/>
        <v>1226</v>
      </c>
    </row>
    <row r="1435" spans="1:8" x14ac:dyDescent="0.3">
      <c r="A1435" s="31" t="s">
        <v>7870</v>
      </c>
      <c r="B1435" s="33">
        <v>8.4</v>
      </c>
      <c r="D1435" s="30" t="s">
        <v>18553</v>
      </c>
      <c r="E1435" s="29">
        <f t="shared" si="88"/>
        <v>2</v>
      </c>
      <c r="F1435" s="38">
        <f t="shared" si="89"/>
        <v>6.6</v>
      </c>
      <c r="G1435" s="29" t="str">
        <f t="shared" si="90"/>
        <v>Below Percentile</v>
      </c>
      <c r="H1435" s="29">
        <f t="shared" si="91"/>
        <v>735</v>
      </c>
    </row>
    <row r="1436" spans="1:8" x14ac:dyDescent="0.3">
      <c r="A1436" s="31" t="s">
        <v>7875</v>
      </c>
      <c r="B1436" s="33">
        <v>6</v>
      </c>
      <c r="D1436" s="30" t="s">
        <v>18565</v>
      </c>
      <c r="E1436" s="29">
        <f t="shared" si="88"/>
        <v>2</v>
      </c>
      <c r="F1436" s="38">
        <f t="shared" si="89"/>
        <v>6.4</v>
      </c>
      <c r="G1436" s="29" t="str">
        <f t="shared" si="90"/>
        <v>Below Percentile</v>
      </c>
      <c r="H1436" s="29">
        <f t="shared" si="91"/>
        <v>896</v>
      </c>
    </row>
    <row r="1437" spans="1:8" x14ac:dyDescent="0.3">
      <c r="A1437" s="31" t="s">
        <v>6620</v>
      </c>
      <c r="B1437" s="33">
        <v>7.6</v>
      </c>
      <c r="D1437" s="30" t="s">
        <v>18572</v>
      </c>
      <c r="E1437" s="29">
        <f t="shared" si="88"/>
        <v>1</v>
      </c>
      <c r="F1437" s="38">
        <f t="shared" si="89"/>
        <v>2.7</v>
      </c>
      <c r="G1437" s="29" t="str">
        <f t="shared" si="90"/>
        <v>Below Percentile</v>
      </c>
      <c r="H1437" s="29">
        <f t="shared" si="91"/>
        <v>1746</v>
      </c>
    </row>
    <row r="1438" spans="1:8" x14ac:dyDescent="0.3">
      <c r="A1438" s="31" t="s">
        <v>250</v>
      </c>
      <c r="B1438" s="33">
        <v>6.9</v>
      </c>
      <c r="D1438" s="30" t="s">
        <v>18583</v>
      </c>
      <c r="E1438" s="29">
        <f t="shared" si="88"/>
        <v>1</v>
      </c>
      <c r="F1438" s="38">
        <f t="shared" si="89"/>
        <v>5.8</v>
      </c>
      <c r="G1438" s="29" t="str">
        <f t="shared" si="90"/>
        <v>Below Percentile</v>
      </c>
      <c r="H1438" s="29">
        <f t="shared" si="91"/>
        <v>1286</v>
      </c>
    </row>
    <row r="1439" spans="1:8" x14ac:dyDescent="0.3">
      <c r="A1439" s="31" t="s">
        <v>703</v>
      </c>
      <c r="B1439" s="33">
        <v>6.4</v>
      </c>
      <c r="D1439" s="30" t="s">
        <v>18591</v>
      </c>
      <c r="E1439" s="29">
        <f t="shared" si="88"/>
        <v>2</v>
      </c>
      <c r="F1439" s="38">
        <f t="shared" si="89"/>
        <v>6.9</v>
      </c>
      <c r="G1439" s="29" t="str">
        <f t="shared" si="90"/>
        <v>Below Percentile</v>
      </c>
      <c r="H1439" s="29">
        <f t="shared" si="91"/>
        <v>514</v>
      </c>
    </row>
    <row r="1440" spans="1:8" x14ac:dyDescent="0.3">
      <c r="A1440" s="31" t="s">
        <v>4107</v>
      </c>
      <c r="B1440" s="33">
        <v>5.0999999999999996</v>
      </c>
      <c r="D1440" s="30" t="s">
        <v>18600</v>
      </c>
      <c r="E1440" s="29">
        <f t="shared" si="88"/>
        <v>1</v>
      </c>
      <c r="F1440" s="38">
        <f t="shared" si="89"/>
        <v>6.9</v>
      </c>
      <c r="G1440" s="29" t="str">
        <f t="shared" si="90"/>
        <v>Below Percentile</v>
      </c>
      <c r="H1440" s="29">
        <f t="shared" si="91"/>
        <v>514</v>
      </c>
    </row>
    <row r="1441" spans="1:8" x14ac:dyDescent="0.3">
      <c r="A1441" s="31" t="s">
        <v>1058</v>
      </c>
      <c r="B1441" s="33">
        <v>7</v>
      </c>
      <c r="D1441" s="30" t="s">
        <v>18606</v>
      </c>
      <c r="E1441" s="29">
        <f t="shared" si="88"/>
        <v>1</v>
      </c>
      <c r="F1441" s="38">
        <f t="shared" si="89"/>
        <v>8.5</v>
      </c>
      <c r="G1441" s="29" t="str">
        <f t="shared" si="90"/>
        <v>Top Director</v>
      </c>
      <c r="H1441" s="29">
        <f t="shared" si="91"/>
        <v>3</v>
      </c>
    </row>
    <row r="1442" spans="1:8" x14ac:dyDescent="0.3">
      <c r="A1442" s="31" t="s">
        <v>7905</v>
      </c>
      <c r="B1442" s="33">
        <v>5.7</v>
      </c>
      <c r="D1442" s="30" t="s">
        <v>18613</v>
      </c>
      <c r="E1442" s="29">
        <f t="shared" si="88"/>
        <v>1</v>
      </c>
      <c r="F1442" s="38">
        <f t="shared" si="89"/>
        <v>4.8</v>
      </c>
      <c r="G1442" s="29" t="str">
        <f t="shared" si="90"/>
        <v>Below Percentile</v>
      </c>
      <c r="H1442" s="29">
        <f t="shared" si="91"/>
        <v>1610</v>
      </c>
    </row>
    <row r="1443" spans="1:8" x14ac:dyDescent="0.3">
      <c r="A1443" s="31" t="s">
        <v>969</v>
      </c>
      <c r="B1443" s="33">
        <v>6.8</v>
      </c>
      <c r="D1443" s="30" t="s">
        <v>18627</v>
      </c>
      <c r="E1443" s="29">
        <f t="shared" si="88"/>
        <v>1</v>
      </c>
      <c r="F1443" s="38">
        <f t="shared" si="89"/>
        <v>7</v>
      </c>
      <c r="G1443" s="29" t="str">
        <f t="shared" si="90"/>
        <v>Below Percentile</v>
      </c>
      <c r="H1443" s="29">
        <f t="shared" si="91"/>
        <v>419</v>
      </c>
    </row>
    <row r="1444" spans="1:8" x14ac:dyDescent="0.3">
      <c r="A1444" s="31" t="s">
        <v>6176</v>
      </c>
      <c r="B1444" s="33">
        <v>6.7</v>
      </c>
      <c r="D1444" s="30" t="s">
        <v>18642</v>
      </c>
      <c r="E1444" s="29">
        <f t="shared" si="88"/>
        <v>1</v>
      </c>
      <c r="F1444" s="38">
        <f t="shared" si="89"/>
        <v>6.6</v>
      </c>
      <c r="G1444" s="29" t="str">
        <f t="shared" si="90"/>
        <v>Below Percentile</v>
      </c>
      <c r="H1444" s="29">
        <f t="shared" si="91"/>
        <v>735</v>
      </c>
    </row>
    <row r="1445" spans="1:8" x14ac:dyDescent="0.3">
      <c r="A1445" s="31" t="s">
        <v>7919</v>
      </c>
      <c r="B1445" s="33">
        <v>6.2</v>
      </c>
      <c r="D1445" s="30" t="s">
        <v>18650</v>
      </c>
      <c r="E1445" s="29">
        <f t="shared" si="88"/>
        <v>1</v>
      </c>
      <c r="F1445" s="38">
        <f t="shared" si="89"/>
        <v>6.3</v>
      </c>
      <c r="G1445" s="29" t="str">
        <f t="shared" si="90"/>
        <v>Below Percentile</v>
      </c>
      <c r="H1445" s="29">
        <f t="shared" si="91"/>
        <v>965</v>
      </c>
    </row>
    <row r="1446" spans="1:8" x14ac:dyDescent="0.3">
      <c r="A1446" s="31" t="s">
        <v>7785</v>
      </c>
      <c r="B1446" s="33">
        <v>7.2</v>
      </c>
      <c r="D1446" s="30" t="s">
        <v>18660</v>
      </c>
      <c r="E1446" s="29">
        <f t="shared" si="88"/>
        <v>1</v>
      </c>
      <c r="F1446" s="38">
        <f t="shared" si="89"/>
        <v>7.7</v>
      </c>
      <c r="G1446" s="29" t="str">
        <f t="shared" si="90"/>
        <v>Top Director</v>
      </c>
      <c r="H1446" s="29">
        <f t="shared" si="91"/>
        <v>83</v>
      </c>
    </row>
    <row r="1447" spans="1:8" x14ac:dyDescent="0.3">
      <c r="A1447" s="31" t="s">
        <v>7926</v>
      </c>
      <c r="B1447" s="33">
        <v>6.2</v>
      </c>
      <c r="D1447" s="30" t="s">
        <v>15148</v>
      </c>
      <c r="E1447" s="29">
        <f t="shared" si="88"/>
        <v>1</v>
      </c>
      <c r="F1447" s="38">
        <f t="shared" si="89"/>
        <v>7</v>
      </c>
      <c r="G1447" s="29" t="str">
        <f t="shared" si="90"/>
        <v>Below Percentile</v>
      </c>
      <c r="H1447" s="29">
        <f t="shared" si="91"/>
        <v>419</v>
      </c>
    </row>
    <row r="1448" spans="1:8" x14ac:dyDescent="0.3">
      <c r="A1448" s="31" t="s">
        <v>7930</v>
      </c>
      <c r="B1448" s="33">
        <v>5.6</v>
      </c>
      <c r="D1448" s="30" t="s">
        <v>18688</v>
      </c>
      <c r="E1448" s="29">
        <f t="shared" si="88"/>
        <v>1</v>
      </c>
      <c r="F1448" s="38">
        <f t="shared" si="89"/>
        <v>7.7</v>
      </c>
      <c r="G1448" s="29" t="str">
        <f t="shared" si="90"/>
        <v>Top Director</v>
      </c>
      <c r="H1448" s="29">
        <f t="shared" si="91"/>
        <v>83</v>
      </c>
    </row>
    <row r="1449" spans="1:8" x14ac:dyDescent="0.3">
      <c r="A1449" s="31" t="s">
        <v>4987</v>
      </c>
      <c r="B1449" s="33">
        <v>4.4000000000000004</v>
      </c>
      <c r="D1449" s="30" t="s">
        <v>18694</v>
      </c>
      <c r="E1449" s="29">
        <f t="shared" si="88"/>
        <v>1</v>
      </c>
      <c r="F1449" s="38">
        <f t="shared" si="89"/>
        <v>6.5</v>
      </c>
      <c r="G1449" s="29" t="str">
        <f t="shared" si="90"/>
        <v>Below Percentile</v>
      </c>
      <c r="H1449" s="29">
        <f t="shared" si="91"/>
        <v>809</v>
      </c>
    </row>
    <row r="1450" spans="1:8" x14ac:dyDescent="0.3">
      <c r="A1450" s="31" t="s">
        <v>728</v>
      </c>
      <c r="B1450" s="33">
        <v>7.5</v>
      </c>
      <c r="D1450" s="30" t="s">
        <v>18709</v>
      </c>
      <c r="E1450" s="29">
        <f t="shared" si="88"/>
        <v>1</v>
      </c>
      <c r="F1450" s="38">
        <f t="shared" si="89"/>
        <v>6.1</v>
      </c>
      <c r="G1450" s="29" t="str">
        <f t="shared" si="90"/>
        <v>Below Percentile</v>
      </c>
      <c r="H1450" s="29">
        <f t="shared" si="91"/>
        <v>1088</v>
      </c>
    </row>
    <row r="1451" spans="1:8" x14ac:dyDescent="0.3">
      <c r="A1451" s="31" t="s">
        <v>5087</v>
      </c>
      <c r="B1451" s="33">
        <v>7.1</v>
      </c>
      <c r="D1451" s="30" t="s">
        <v>18737</v>
      </c>
      <c r="E1451" s="29">
        <f t="shared" si="88"/>
        <v>1</v>
      </c>
      <c r="F1451" s="38">
        <f t="shared" si="89"/>
        <v>5.2</v>
      </c>
      <c r="G1451" s="29" t="str">
        <f t="shared" si="90"/>
        <v>Below Percentile</v>
      </c>
      <c r="H1451" s="29">
        <f t="shared" si="91"/>
        <v>1535</v>
      </c>
    </row>
    <row r="1452" spans="1:8" x14ac:dyDescent="0.3">
      <c r="A1452" s="31" t="s">
        <v>1324</v>
      </c>
      <c r="B1452" s="33">
        <v>6.4</v>
      </c>
      <c r="D1452" s="30" t="s">
        <v>18791</v>
      </c>
      <c r="E1452" s="29">
        <f t="shared" si="88"/>
        <v>2</v>
      </c>
      <c r="F1452" s="38">
        <f t="shared" si="89"/>
        <v>8.1499999999999986</v>
      </c>
      <c r="G1452" s="29" t="str">
        <f t="shared" si="90"/>
        <v>Top Director</v>
      </c>
      <c r="H1452" s="29">
        <f t="shared" si="91"/>
        <v>24</v>
      </c>
    </row>
    <row r="1453" spans="1:8" x14ac:dyDescent="0.3">
      <c r="A1453" s="31" t="s">
        <v>4176</v>
      </c>
      <c r="B1453" s="33">
        <v>7.1</v>
      </c>
      <c r="D1453" s="30" t="s">
        <v>18798</v>
      </c>
      <c r="E1453" s="29">
        <f t="shared" si="88"/>
        <v>1</v>
      </c>
      <c r="F1453" s="38">
        <f t="shared" si="89"/>
        <v>6</v>
      </c>
      <c r="G1453" s="29" t="str">
        <f t="shared" si="90"/>
        <v>Below Percentile</v>
      </c>
      <c r="H1453" s="29">
        <f t="shared" si="91"/>
        <v>1166</v>
      </c>
    </row>
    <row r="1454" spans="1:8" x14ac:dyDescent="0.3">
      <c r="A1454" s="31" t="s">
        <v>6839</v>
      </c>
      <c r="B1454" s="33">
        <v>6.9</v>
      </c>
      <c r="D1454" s="30" t="s">
        <v>17194</v>
      </c>
      <c r="E1454" s="29">
        <f t="shared" si="88"/>
        <v>1</v>
      </c>
      <c r="F1454" s="38">
        <f t="shared" si="89"/>
        <v>6.8</v>
      </c>
      <c r="G1454" s="29" t="str">
        <f t="shared" si="90"/>
        <v>Below Percentile</v>
      </c>
      <c r="H1454" s="29">
        <f t="shared" si="91"/>
        <v>591</v>
      </c>
    </row>
    <row r="1455" spans="1:8" x14ac:dyDescent="0.3">
      <c r="A1455" s="31" t="s">
        <v>5403</v>
      </c>
      <c r="B1455" s="33">
        <v>7.5</v>
      </c>
      <c r="D1455" s="30" t="s">
        <v>18812</v>
      </c>
      <c r="E1455" s="29">
        <f t="shared" si="88"/>
        <v>1</v>
      </c>
      <c r="F1455" s="38">
        <f t="shared" si="89"/>
        <v>7</v>
      </c>
      <c r="G1455" s="29" t="str">
        <f t="shared" si="90"/>
        <v>Below Percentile</v>
      </c>
      <c r="H1455" s="29">
        <f t="shared" si="91"/>
        <v>419</v>
      </c>
    </row>
    <row r="1456" spans="1:8" x14ac:dyDescent="0.3">
      <c r="A1456" s="31" t="s">
        <v>1114</v>
      </c>
      <c r="B1456" s="33">
        <v>6.3</v>
      </c>
      <c r="D1456" s="30" t="s">
        <v>18832</v>
      </c>
      <c r="E1456" s="29">
        <f t="shared" si="88"/>
        <v>1</v>
      </c>
      <c r="F1456" s="38">
        <f t="shared" si="89"/>
        <v>6.8</v>
      </c>
      <c r="G1456" s="29" t="str">
        <f t="shared" si="90"/>
        <v>Below Percentile</v>
      </c>
      <c r="H1456" s="29">
        <f t="shared" si="91"/>
        <v>591</v>
      </c>
    </row>
    <row r="1457" spans="1:8" x14ac:dyDescent="0.3">
      <c r="A1457" s="31" t="s">
        <v>79</v>
      </c>
      <c r="B1457" s="33">
        <v>6.4</v>
      </c>
      <c r="D1457" s="30" t="s">
        <v>18836</v>
      </c>
      <c r="E1457" s="29">
        <f t="shared" si="88"/>
        <v>1</v>
      </c>
      <c r="F1457" s="38">
        <f t="shared" si="89"/>
        <v>7.1</v>
      </c>
      <c r="G1457" s="29" t="str">
        <f t="shared" si="90"/>
        <v>Below Percentile</v>
      </c>
      <c r="H1457" s="29">
        <f t="shared" si="91"/>
        <v>357</v>
      </c>
    </row>
    <row r="1458" spans="1:8" x14ac:dyDescent="0.3">
      <c r="A1458" s="31" t="s">
        <v>5867</v>
      </c>
      <c r="B1458" s="33">
        <v>5.9</v>
      </c>
      <c r="D1458" s="30" t="s">
        <v>18844</v>
      </c>
      <c r="E1458" s="29">
        <f t="shared" si="88"/>
        <v>1</v>
      </c>
      <c r="F1458" s="38">
        <f t="shared" si="89"/>
        <v>6.9</v>
      </c>
      <c r="G1458" s="29" t="str">
        <f t="shared" si="90"/>
        <v>Below Percentile</v>
      </c>
      <c r="H1458" s="29">
        <f t="shared" si="91"/>
        <v>514</v>
      </c>
    </row>
    <row r="1459" spans="1:8" x14ac:dyDescent="0.3">
      <c r="A1459" s="31" t="s">
        <v>487</v>
      </c>
      <c r="B1459" s="33">
        <v>6.8</v>
      </c>
      <c r="D1459" s="30" t="s">
        <v>18867</v>
      </c>
      <c r="E1459" s="29">
        <f t="shared" si="88"/>
        <v>1</v>
      </c>
      <c r="F1459" s="38">
        <f t="shared" si="89"/>
        <v>7.8</v>
      </c>
      <c r="G1459" s="29" t="str">
        <f t="shared" si="90"/>
        <v>Top Director</v>
      </c>
      <c r="H1459" s="29">
        <f t="shared" si="91"/>
        <v>58</v>
      </c>
    </row>
    <row r="1460" spans="1:8" x14ac:dyDescent="0.3">
      <c r="A1460" s="31" t="s">
        <v>7993</v>
      </c>
      <c r="B1460" s="33">
        <v>6.3</v>
      </c>
      <c r="D1460" s="30" t="s">
        <v>18889</v>
      </c>
      <c r="E1460" s="29">
        <f t="shared" si="88"/>
        <v>1</v>
      </c>
      <c r="F1460" s="38">
        <f t="shared" si="89"/>
        <v>6</v>
      </c>
      <c r="G1460" s="29" t="str">
        <f t="shared" si="90"/>
        <v>Below Percentile</v>
      </c>
      <c r="H1460" s="29">
        <f t="shared" si="91"/>
        <v>1166</v>
      </c>
    </row>
    <row r="1461" spans="1:8" x14ac:dyDescent="0.3">
      <c r="A1461" s="31" t="s">
        <v>7997</v>
      </c>
      <c r="B1461" s="33">
        <v>3.6</v>
      </c>
      <c r="D1461" s="30" t="s">
        <v>18917</v>
      </c>
      <c r="E1461" s="29">
        <f t="shared" si="88"/>
        <v>1</v>
      </c>
      <c r="F1461" s="38">
        <f t="shared" si="89"/>
        <v>6.8</v>
      </c>
      <c r="G1461" s="29" t="str">
        <f t="shared" si="90"/>
        <v>Below Percentile</v>
      </c>
      <c r="H1461" s="29">
        <f t="shared" si="91"/>
        <v>591</v>
      </c>
    </row>
    <row r="1462" spans="1:8" x14ac:dyDescent="0.3">
      <c r="A1462" s="31" t="s">
        <v>6997</v>
      </c>
      <c r="B1462" s="33">
        <v>5.3</v>
      </c>
      <c r="D1462" s="30" t="s">
        <v>18922</v>
      </c>
      <c r="E1462" s="29">
        <f t="shared" si="88"/>
        <v>1</v>
      </c>
      <c r="F1462" s="38">
        <f t="shared" si="89"/>
        <v>3.9</v>
      </c>
      <c r="G1462" s="29" t="str">
        <f t="shared" si="90"/>
        <v>Below Percentile</v>
      </c>
      <c r="H1462" s="29">
        <f t="shared" si="91"/>
        <v>1697</v>
      </c>
    </row>
    <row r="1463" spans="1:8" x14ac:dyDescent="0.3">
      <c r="A1463" s="31" t="s">
        <v>8006</v>
      </c>
      <c r="B1463" s="33">
        <v>5.9</v>
      </c>
      <c r="D1463" s="30" t="s">
        <v>18750</v>
      </c>
      <c r="E1463" s="29">
        <f t="shared" si="88"/>
        <v>3</v>
      </c>
      <c r="F1463" s="38">
        <f t="shared" si="89"/>
        <v>6.3666666666666671</v>
      </c>
      <c r="G1463" s="29" t="str">
        <f t="shared" si="90"/>
        <v>Below Percentile</v>
      </c>
      <c r="H1463" s="29">
        <f t="shared" si="91"/>
        <v>943</v>
      </c>
    </row>
    <row r="1464" spans="1:8" x14ac:dyDescent="0.3">
      <c r="A1464" s="31" t="s">
        <v>1776</v>
      </c>
      <c r="B1464" s="33">
        <v>6.9</v>
      </c>
      <c r="D1464" s="30" t="s">
        <v>10540</v>
      </c>
      <c r="E1464" s="29">
        <f t="shared" si="88"/>
        <v>1</v>
      </c>
      <c r="F1464" s="38">
        <f t="shared" si="89"/>
        <v>8.1999999999999993</v>
      </c>
      <c r="G1464" s="29" t="str">
        <f t="shared" si="90"/>
        <v>Top Director</v>
      </c>
      <c r="H1464" s="29">
        <f t="shared" si="91"/>
        <v>20</v>
      </c>
    </row>
    <row r="1465" spans="1:8" x14ac:dyDescent="0.3">
      <c r="A1465" s="31" t="s">
        <v>8015</v>
      </c>
      <c r="B1465" s="33">
        <v>6.9</v>
      </c>
      <c r="D1465" s="30" t="s">
        <v>18955</v>
      </c>
      <c r="E1465" s="29">
        <f t="shared" si="88"/>
        <v>1</v>
      </c>
      <c r="F1465" s="38">
        <f t="shared" si="89"/>
        <v>5.2</v>
      </c>
      <c r="G1465" s="29" t="str">
        <f t="shared" si="90"/>
        <v>Below Percentile</v>
      </c>
      <c r="H1465" s="29">
        <f t="shared" si="91"/>
        <v>1535</v>
      </c>
    </row>
    <row r="1466" spans="1:8" x14ac:dyDescent="0.3">
      <c r="A1466" s="31" t="s">
        <v>1526</v>
      </c>
      <c r="B1466" s="33">
        <v>6.1</v>
      </c>
      <c r="D1466" s="30" t="s">
        <v>18965</v>
      </c>
      <c r="E1466" s="29">
        <f t="shared" si="88"/>
        <v>1</v>
      </c>
      <c r="F1466" s="38">
        <f t="shared" si="89"/>
        <v>6.8</v>
      </c>
      <c r="G1466" s="29" t="str">
        <f t="shared" si="90"/>
        <v>Below Percentile</v>
      </c>
      <c r="H1466" s="29">
        <f t="shared" si="91"/>
        <v>591</v>
      </c>
    </row>
    <row r="1467" spans="1:8" x14ac:dyDescent="0.3">
      <c r="A1467" s="31" t="s">
        <v>4850</v>
      </c>
      <c r="B1467" s="33">
        <v>8.5</v>
      </c>
      <c r="D1467" s="30" t="s">
        <v>18972</v>
      </c>
      <c r="E1467" s="29">
        <f t="shared" si="88"/>
        <v>1</v>
      </c>
      <c r="F1467" s="38">
        <f t="shared" si="89"/>
        <v>7</v>
      </c>
      <c r="G1467" s="29" t="str">
        <f t="shared" si="90"/>
        <v>Below Percentile</v>
      </c>
      <c r="H1467" s="29">
        <f t="shared" si="91"/>
        <v>419</v>
      </c>
    </row>
    <row r="1468" spans="1:8" x14ac:dyDescent="0.3">
      <c r="A1468" s="31" t="s">
        <v>8032</v>
      </c>
      <c r="B1468" s="33">
        <v>6.3</v>
      </c>
      <c r="D1468" s="30" t="s">
        <v>18980</v>
      </c>
      <c r="E1468" s="29">
        <f t="shared" si="88"/>
        <v>1</v>
      </c>
      <c r="F1468" s="38">
        <f t="shared" si="89"/>
        <v>6.5</v>
      </c>
      <c r="G1468" s="29" t="str">
        <f t="shared" si="90"/>
        <v>Below Percentile</v>
      </c>
      <c r="H1468" s="29">
        <f t="shared" si="91"/>
        <v>809</v>
      </c>
    </row>
    <row r="1469" spans="1:8" x14ac:dyDescent="0.3">
      <c r="A1469" s="31" t="s">
        <v>4437</v>
      </c>
      <c r="B1469" s="33">
        <v>7.3</v>
      </c>
      <c r="D1469" s="30" t="s">
        <v>18984</v>
      </c>
      <c r="E1469" s="29">
        <f t="shared" si="88"/>
        <v>1</v>
      </c>
      <c r="F1469" s="38">
        <f t="shared" si="89"/>
        <v>6.4</v>
      </c>
      <c r="G1469" s="29" t="str">
        <f t="shared" si="90"/>
        <v>Below Percentile</v>
      </c>
      <c r="H1469" s="29">
        <f t="shared" si="91"/>
        <v>896</v>
      </c>
    </row>
    <row r="1470" spans="1:8" x14ac:dyDescent="0.3">
      <c r="A1470" s="31" t="s">
        <v>8040</v>
      </c>
      <c r="B1470" s="33">
        <v>6.3</v>
      </c>
      <c r="D1470" s="30" t="s">
        <v>18991</v>
      </c>
      <c r="E1470" s="29">
        <f t="shared" si="88"/>
        <v>1</v>
      </c>
      <c r="F1470" s="38">
        <f t="shared" si="89"/>
        <v>4.7</v>
      </c>
      <c r="G1470" s="29" t="str">
        <f t="shared" si="90"/>
        <v>Below Percentile</v>
      </c>
      <c r="H1470" s="29">
        <f t="shared" si="91"/>
        <v>1625</v>
      </c>
    </row>
    <row r="1471" spans="1:8" x14ac:dyDescent="0.3">
      <c r="A1471" s="31" t="s">
        <v>2213</v>
      </c>
      <c r="B1471" s="33">
        <v>7.2</v>
      </c>
      <c r="D1471" s="30" t="s">
        <v>19022</v>
      </c>
      <c r="E1471" s="29">
        <f t="shared" si="88"/>
        <v>2</v>
      </c>
      <c r="F1471" s="38">
        <f t="shared" si="89"/>
        <v>7.65</v>
      </c>
      <c r="G1471" s="29" t="str">
        <f t="shared" si="90"/>
        <v>Top Director</v>
      </c>
      <c r="H1471" s="29">
        <f t="shared" si="91"/>
        <v>110</v>
      </c>
    </row>
    <row r="1472" spans="1:8" x14ac:dyDescent="0.3">
      <c r="A1472" s="31" t="s">
        <v>435</v>
      </c>
      <c r="B1472" s="33">
        <v>7.3</v>
      </c>
      <c r="D1472" s="30" t="s">
        <v>19050</v>
      </c>
      <c r="E1472" s="29">
        <f t="shared" si="88"/>
        <v>1</v>
      </c>
      <c r="F1472" s="38">
        <f t="shared" si="89"/>
        <v>7.6</v>
      </c>
      <c r="G1472" s="29" t="str">
        <f t="shared" si="90"/>
        <v>Top Director</v>
      </c>
      <c r="H1472" s="29">
        <f t="shared" si="91"/>
        <v>122</v>
      </c>
    </row>
    <row r="1473" spans="1:8" x14ac:dyDescent="0.3">
      <c r="A1473" s="31" t="s">
        <v>8052</v>
      </c>
      <c r="B1473" s="33">
        <v>6.3</v>
      </c>
      <c r="D1473" s="30" t="s">
        <v>19065</v>
      </c>
      <c r="E1473" s="29">
        <f t="shared" si="88"/>
        <v>1</v>
      </c>
      <c r="F1473" s="38">
        <f t="shared" si="89"/>
        <v>6.5</v>
      </c>
      <c r="G1473" s="29" t="str">
        <f t="shared" si="90"/>
        <v>Below Percentile</v>
      </c>
      <c r="H1473" s="29">
        <f t="shared" si="91"/>
        <v>809</v>
      </c>
    </row>
    <row r="1474" spans="1:8" x14ac:dyDescent="0.3">
      <c r="A1474" s="31" t="s">
        <v>5382</v>
      </c>
      <c r="B1474" s="33">
        <v>8.1</v>
      </c>
      <c r="D1474" s="30" t="s">
        <v>19069</v>
      </c>
      <c r="E1474" s="29">
        <f t="shared" ref="E1474:E1537" si="92">COUNTIF(A$2:A$3786,"*"&amp;D1474&amp;"*")</f>
        <v>1</v>
      </c>
      <c r="F1474" s="38">
        <f t="shared" ref="F1474:F1537" si="93">AVERAGEIF(A$2:A$3786,D1474,B$2:B$3786)</f>
        <v>8.5</v>
      </c>
      <c r="G1474" s="29" t="str">
        <f t="shared" si="90"/>
        <v>Top Director</v>
      </c>
      <c r="H1474" s="29">
        <f t="shared" si="91"/>
        <v>3</v>
      </c>
    </row>
    <row r="1475" spans="1:8" x14ac:dyDescent="0.3">
      <c r="A1475" s="31" t="s">
        <v>7204</v>
      </c>
      <c r="B1475" s="33">
        <v>6.9</v>
      </c>
      <c r="D1475" s="30" t="s">
        <v>19077</v>
      </c>
      <c r="E1475" s="29">
        <f t="shared" si="92"/>
        <v>1</v>
      </c>
      <c r="F1475" s="38">
        <f t="shared" si="93"/>
        <v>7.1</v>
      </c>
      <c r="G1475" s="29" t="str">
        <f t="shared" ref="G1475:G1538" si="94">IF(F1475&gt;=7.5,"Top Director","Below Percentile")</f>
        <v>Below Percentile</v>
      </c>
      <c r="H1475" s="29">
        <f t="shared" ref="H1475:H1538" si="95">RANK(F1475,F$2:F$1752,0)</f>
        <v>357</v>
      </c>
    </row>
    <row r="1476" spans="1:8" x14ac:dyDescent="0.3">
      <c r="A1476" s="31" t="s">
        <v>5087</v>
      </c>
      <c r="B1476" s="33">
        <v>6.3</v>
      </c>
      <c r="D1476" s="30" t="s">
        <v>19115</v>
      </c>
      <c r="E1476" s="29">
        <f t="shared" si="92"/>
        <v>1</v>
      </c>
      <c r="F1476" s="38">
        <f t="shared" si="93"/>
        <v>6.4</v>
      </c>
      <c r="G1476" s="29" t="str">
        <f t="shared" si="94"/>
        <v>Below Percentile</v>
      </c>
      <c r="H1476" s="29">
        <f t="shared" si="95"/>
        <v>896</v>
      </c>
    </row>
    <row r="1477" spans="1:8" x14ac:dyDescent="0.3">
      <c r="A1477" s="31" t="s">
        <v>3470</v>
      </c>
      <c r="B1477" s="33">
        <v>7.3</v>
      </c>
      <c r="D1477" s="30" t="s">
        <v>19139</v>
      </c>
      <c r="E1477" s="29">
        <f t="shared" si="92"/>
        <v>1</v>
      </c>
      <c r="F1477" s="38">
        <f t="shared" si="93"/>
        <v>7.5</v>
      </c>
      <c r="G1477" s="29" t="str">
        <f t="shared" si="94"/>
        <v>Top Director</v>
      </c>
      <c r="H1477" s="29">
        <f t="shared" si="95"/>
        <v>163</v>
      </c>
    </row>
    <row r="1478" spans="1:8" x14ac:dyDescent="0.3">
      <c r="A1478" s="31" t="s">
        <v>8075</v>
      </c>
      <c r="B1478" s="33">
        <v>6.1</v>
      </c>
      <c r="D1478" s="30" t="s">
        <v>19180</v>
      </c>
      <c r="E1478" s="29">
        <f t="shared" si="92"/>
        <v>1</v>
      </c>
      <c r="F1478" s="38">
        <f t="shared" si="93"/>
        <v>5.7</v>
      </c>
      <c r="G1478" s="29" t="str">
        <f t="shared" si="94"/>
        <v>Below Percentile</v>
      </c>
      <c r="H1478" s="29">
        <f t="shared" si="95"/>
        <v>1323</v>
      </c>
    </row>
    <row r="1479" spans="1:8" x14ac:dyDescent="0.3">
      <c r="A1479" s="31" t="s">
        <v>163</v>
      </c>
      <c r="B1479" s="33">
        <v>6.9</v>
      </c>
      <c r="D1479" s="30" t="s">
        <v>19196</v>
      </c>
      <c r="E1479" s="29">
        <f t="shared" si="92"/>
        <v>1</v>
      </c>
      <c r="F1479" s="38">
        <f t="shared" si="93"/>
        <v>5.4</v>
      </c>
      <c r="G1479" s="29" t="str">
        <f t="shared" si="94"/>
        <v>Below Percentile</v>
      </c>
      <c r="H1479" s="29">
        <f t="shared" si="95"/>
        <v>1453</v>
      </c>
    </row>
    <row r="1480" spans="1:8" x14ac:dyDescent="0.3">
      <c r="A1480" s="31" t="s">
        <v>157</v>
      </c>
      <c r="B1480" s="33">
        <v>7.2</v>
      </c>
      <c r="D1480" s="30" t="s">
        <v>19241</v>
      </c>
      <c r="E1480" s="29">
        <f t="shared" si="92"/>
        <v>1</v>
      </c>
      <c r="F1480" s="38">
        <f t="shared" si="93"/>
        <v>5.9</v>
      </c>
      <c r="G1480" s="29" t="str">
        <f t="shared" si="94"/>
        <v>Below Percentile</v>
      </c>
      <c r="H1480" s="29">
        <f t="shared" si="95"/>
        <v>1226</v>
      </c>
    </row>
    <row r="1481" spans="1:8" x14ac:dyDescent="0.3">
      <c r="A1481" s="31" t="s">
        <v>2178</v>
      </c>
      <c r="B1481" s="33">
        <v>6.4</v>
      </c>
      <c r="D1481" s="30" t="s">
        <v>19264</v>
      </c>
      <c r="E1481" s="29">
        <f t="shared" si="92"/>
        <v>1</v>
      </c>
      <c r="F1481" s="38">
        <f t="shared" si="93"/>
        <v>4.3</v>
      </c>
      <c r="G1481" s="29" t="str">
        <f t="shared" si="94"/>
        <v>Below Percentile</v>
      </c>
      <c r="H1481" s="29">
        <f t="shared" si="95"/>
        <v>1666</v>
      </c>
    </row>
    <row r="1482" spans="1:8" x14ac:dyDescent="0.3">
      <c r="A1482" s="31" t="s">
        <v>8092</v>
      </c>
      <c r="B1482" s="33">
        <v>6.4</v>
      </c>
      <c r="D1482" s="30" t="s">
        <v>19290</v>
      </c>
      <c r="E1482" s="29">
        <f t="shared" si="92"/>
        <v>1</v>
      </c>
      <c r="F1482" s="38">
        <f t="shared" si="93"/>
        <v>5.9</v>
      </c>
      <c r="G1482" s="29" t="str">
        <f t="shared" si="94"/>
        <v>Below Percentile</v>
      </c>
      <c r="H1482" s="29">
        <f t="shared" si="95"/>
        <v>1226</v>
      </c>
    </row>
    <row r="1483" spans="1:8" x14ac:dyDescent="0.3">
      <c r="A1483" s="31" t="s">
        <v>306</v>
      </c>
      <c r="B1483" s="33">
        <v>8.3000000000000007</v>
      </c>
      <c r="D1483" s="30" t="s">
        <v>19318</v>
      </c>
      <c r="E1483" s="29">
        <f t="shared" si="92"/>
        <v>1</v>
      </c>
      <c r="F1483" s="38">
        <f t="shared" si="93"/>
        <v>3</v>
      </c>
      <c r="G1483" s="29" t="str">
        <f t="shared" si="94"/>
        <v>Below Percentile</v>
      </c>
      <c r="H1483" s="29">
        <f t="shared" si="95"/>
        <v>1738</v>
      </c>
    </row>
    <row r="1484" spans="1:8" x14ac:dyDescent="0.3">
      <c r="A1484" s="31" t="s">
        <v>1605</v>
      </c>
      <c r="B1484" s="33">
        <v>7.2</v>
      </c>
      <c r="D1484" s="30" t="s">
        <v>19329</v>
      </c>
      <c r="E1484" s="29">
        <f t="shared" si="92"/>
        <v>1</v>
      </c>
      <c r="F1484" s="38">
        <f t="shared" si="93"/>
        <v>3.2</v>
      </c>
      <c r="G1484" s="29" t="str">
        <f t="shared" si="94"/>
        <v>Below Percentile</v>
      </c>
      <c r="H1484" s="29">
        <f t="shared" si="95"/>
        <v>1734</v>
      </c>
    </row>
    <row r="1485" spans="1:8" x14ac:dyDescent="0.3">
      <c r="A1485" s="31" t="s">
        <v>8102</v>
      </c>
      <c r="B1485" s="33">
        <v>6.8</v>
      </c>
      <c r="D1485" s="30" t="s">
        <v>17771</v>
      </c>
      <c r="E1485" s="29">
        <f t="shared" si="92"/>
        <v>1</v>
      </c>
      <c r="F1485" s="38">
        <f t="shared" si="93"/>
        <v>6.5</v>
      </c>
      <c r="G1485" s="29" t="str">
        <f t="shared" si="94"/>
        <v>Below Percentile</v>
      </c>
      <c r="H1485" s="29">
        <f t="shared" si="95"/>
        <v>809</v>
      </c>
    </row>
    <row r="1486" spans="1:8" x14ac:dyDescent="0.3">
      <c r="A1486" s="31" t="s">
        <v>8108</v>
      </c>
      <c r="B1486" s="33">
        <v>6.5</v>
      </c>
      <c r="D1486" s="30" t="s">
        <v>19345</v>
      </c>
      <c r="E1486" s="29">
        <f t="shared" si="92"/>
        <v>1</v>
      </c>
      <c r="F1486" s="38">
        <f t="shared" si="93"/>
        <v>7</v>
      </c>
      <c r="G1486" s="29" t="str">
        <f t="shared" si="94"/>
        <v>Below Percentile</v>
      </c>
      <c r="H1486" s="29">
        <f t="shared" si="95"/>
        <v>419</v>
      </c>
    </row>
    <row r="1487" spans="1:8" x14ac:dyDescent="0.3">
      <c r="A1487" s="31" t="s">
        <v>7862</v>
      </c>
      <c r="B1487" s="33">
        <v>7.8</v>
      </c>
      <c r="D1487" s="30" t="s">
        <v>19358</v>
      </c>
      <c r="E1487" s="29">
        <f t="shared" si="92"/>
        <v>1</v>
      </c>
      <c r="F1487" s="38">
        <f t="shared" si="93"/>
        <v>6.9</v>
      </c>
      <c r="G1487" s="29" t="str">
        <f t="shared" si="94"/>
        <v>Below Percentile</v>
      </c>
      <c r="H1487" s="29">
        <f t="shared" si="95"/>
        <v>514</v>
      </c>
    </row>
    <row r="1488" spans="1:8" x14ac:dyDescent="0.3">
      <c r="A1488" s="31" t="s">
        <v>1311</v>
      </c>
      <c r="B1488" s="33">
        <v>7.6</v>
      </c>
      <c r="D1488" s="30" t="s">
        <v>19362</v>
      </c>
      <c r="E1488" s="29">
        <f t="shared" si="92"/>
        <v>1</v>
      </c>
      <c r="F1488" s="38">
        <f t="shared" si="93"/>
        <v>4.4000000000000004</v>
      </c>
      <c r="G1488" s="29" t="str">
        <f t="shared" si="94"/>
        <v>Below Percentile</v>
      </c>
      <c r="H1488" s="29">
        <f t="shared" si="95"/>
        <v>1658</v>
      </c>
    </row>
    <row r="1489" spans="1:8" x14ac:dyDescent="0.3">
      <c r="A1489" s="31" t="s">
        <v>7037</v>
      </c>
      <c r="B1489" s="33">
        <v>7.2</v>
      </c>
      <c r="D1489" s="30" t="s">
        <v>19384</v>
      </c>
      <c r="E1489" s="29">
        <f t="shared" si="92"/>
        <v>1</v>
      </c>
      <c r="F1489" s="38">
        <f t="shared" si="93"/>
        <v>5.3</v>
      </c>
      <c r="G1489" s="29" t="str">
        <f t="shared" si="94"/>
        <v>Below Percentile</v>
      </c>
      <c r="H1489" s="29">
        <f t="shared" si="95"/>
        <v>1489</v>
      </c>
    </row>
    <row r="1490" spans="1:8" x14ac:dyDescent="0.3">
      <c r="A1490" s="31" t="s">
        <v>5059</v>
      </c>
      <c r="B1490" s="33">
        <v>6.7</v>
      </c>
      <c r="D1490" s="30" t="s">
        <v>19389</v>
      </c>
      <c r="E1490" s="29">
        <f t="shared" si="92"/>
        <v>1</v>
      </c>
      <c r="F1490" s="38">
        <f t="shared" si="93"/>
        <v>5.3</v>
      </c>
      <c r="G1490" s="29" t="str">
        <f t="shared" si="94"/>
        <v>Below Percentile</v>
      </c>
      <c r="H1490" s="29">
        <f t="shared" si="95"/>
        <v>1489</v>
      </c>
    </row>
    <row r="1491" spans="1:8" x14ac:dyDescent="0.3">
      <c r="A1491" s="31" t="s">
        <v>163</v>
      </c>
      <c r="B1491" s="33">
        <v>6.8</v>
      </c>
      <c r="D1491" s="30" t="s">
        <v>19399</v>
      </c>
      <c r="E1491" s="29">
        <f t="shared" si="92"/>
        <v>1</v>
      </c>
      <c r="F1491" s="38">
        <f t="shared" si="93"/>
        <v>7.1</v>
      </c>
      <c r="G1491" s="29" t="str">
        <f t="shared" si="94"/>
        <v>Below Percentile</v>
      </c>
      <c r="H1491" s="29">
        <f t="shared" si="95"/>
        <v>357</v>
      </c>
    </row>
    <row r="1492" spans="1:8" x14ac:dyDescent="0.3">
      <c r="A1492" s="31" t="s">
        <v>4982</v>
      </c>
      <c r="B1492" s="33">
        <v>6.3</v>
      </c>
      <c r="D1492" s="30" t="s">
        <v>19403</v>
      </c>
      <c r="E1492" s="29">
        <f t="shared" si="92"/>
        <v>1</v>
      </c>
      <c r="F1492" s="38">
        <f t="shared" si="93"/>
        <v>5.4</v>
      </c>
      <c r="G1492" s="29" t="str">
        <f t="shared" si="94"/>
        <v>Below Percentile</v>
      </c>
      <c r="H1492" s="29">
        <f t="shared" si="95"/>
        <v>1453</v>
      </c>
    </row>
    <row r="1493" spans="1:8" x14ac:dyDescent="0.3">
      <c r="A1493" s="31" t="s">
        <v>3303</v>
      </c>
      <c r="B1493" s="33">
        <v>6.2</v>
      </c>
      <c r="D1493" s="30" t="s">
        <v>13503</v>
      </c>
      <c r="E1493" s="29">
        <f t="shared" si="92"/>
        <v>1</v>
      </c>
      <c r="F1493" s="38">
        <f t="shared" si="93"/>
        <v>6.9</v>
      </c>
      <c r="G1493" s="29" t="str">
        <f t="shared" si="94"/>
        <v>Below Percentile</v>
      </c>
      <c r="H1493" s="29">
        <f t="shared" si="95"/>
        <v>514</v>
      </c>
    </row>
    <row r="1494" spans="1:8" x14ac:dyDescent="0.3">
      <c r="A1494" s="31" t="s">
        <v>7498</v>
      </c>
      <c r="B1494" s="33">
        <v>6.2</v>
      </c>
      <c r="D1494" s="30" t="s">
        <v>18296</v>
      </c>
      <c r="E1494" s="29">
        <f t="shared" si="92"/>
        <v>2</v>
      </c>
      <c r="F1494" s="38">
        <f t="shared" si="93"/>
        <v>7.65</v>
      </c>
      <c r="G1494" s="29" t="str">
        <f t="shared" si="94"/>
        <v>Top Director</v>
      </c>
      <c r="H1494" s="29">
        <f t="shared" si="95"/>
        <v>110</v>
      </c>
    </row>
    <row r="1495" spans="1:8" x14ac:dyDescent="0.3">
      <c r="A1495" s="31" t="s">
        <v>685</v>
      </c>
      <c r="B1495" s="33">
        <v>8.6</v>
      </c>
      <c r="D1495" s="30" t="s">
        <v>19438</v>
      </c>
      <c r="E1495" s="29">
        <f t="shared" si="92"/>
        <v>1</v>
      </c>
      <c r="F1495" s="38">
        <f t="shared" si="93"/>
        <v>6.3</v>
      </c>
      <c r="G1495" s="29" t="str">
        <f t="shared" si="94"/>
        <v>Below Percentile</v>
      </c>
      <c r="H1495" s="29">
        <f t="shared" si="95"/>
        <v>965</v>
      </c>
    </row>
    <row r="1496" spans="1:8" x14ac:dyDescent="0.3">
      <c r="A1496" s="31" t="s">
        <v>1389</v>
      </c>
      <c r="B1496" s="33">
        <v>8</v>
      </c>
      <c r="D1496" s="30" t="s">
        <v>19445</v>
      </c>
      <c r="E1496" s="29">
        <f t="shared" si="92"/>
        <v>1</v>
      </c>
      <c r="F1496" s="38">
        <f t="shared" si="93"/>
        <v>6.1</v>
      </c>
      <c r="G1496" s="29" t="str">
        <f t="shared" si="94"/>
        <v>Below Percentile</v>
      </c>
      <c r="H1496" s="29">
        <f t="shared" si="95"/>
        <v>1088</v>
      </c>
    </row>
    <row r="1497" spans="1:8" x14ac:dyDescent="0.3">
      <c r="A1497" s="31" t="s">
        <v>8145</v>
      </c>
      <c r="B1497" s="33">
        <v>7</v>
      </c>
      <c r="D1497" s="30" t="s">
        <v>19451</v>
      </c>
      <c r="E1497" s="29">
        <f t="shared" si="92"/>
        <v>1</v>
      </c>
      <c r="F1497" s="38">
        <f t="shared" si="93"/>
        <v>5</v>
      </c>
      <c r="G1497" s="29" t="str">
        <f t="shared" si="94"/>
        <v>Below Percentile</v>
      </c>
      <c r="H1497" s="29">
        <f t="shared" si="95"/>
        <v>1584</v>
      </c>
    </row>
    <row r="1498" spans="1:8" x14ac:dyDescent="0.3">
      <c r="A1498" s="31" t="s">
        <v>3694</v>
      </c>
      <c r="B1498" s="33">
        <v>8</v>
      </c>
      <c r="D1498" s="30" t="s">
        <v>19477</v>
      </c>
      <c r="E1498" s="29">
        <f t="shared" si="92"/>
        <v>1</v>
      </c>
      <c r="F1498" s="38">
        <f t="shared" si="93"/>
        <v>5.3</v>
      </c>
      <c r="G1498" s="29" t="str">
        <f t="shared" si="94"/>
        <v>Below Percentile</v>
      </c>
      <c r="H1498" s="29">
        <f t="shared" si="95"/>
        <v>1489</v>
      </c>
    </row>
    <row r="1499" spans="1:8" x14ac:dyDescent="0.3">
      <c r="A1499" s="31" t="s">
        <v>3694</v>
      </c>
      <c r="B1499" s="33">
        <v>8.1</v>
      </c>
      <c r="D1499" s="30" t="s">
        <v>1504</v>
      </c>
      <c r="E1499" s="29">
        <f t="shared" si="92"/>
        <v>1</v>
      </c>
      <c r="F1499" s="38">
        <f t="shared" si="93"/>
        <v>5.3</v>
      </c>
      <c r="G1499" s="29" t="str">
        <f t="shared" si="94"/>
        <v>Below Percentile</v>
      </c>
      <c r="H1499" s="29">
        <f t="shared" si="95"/>
        <v>1489</v>
      </c>
    </row>
    <row r="1500" spans="1:8" x14ac:dyDescent="0.3">
      <c r="A1500" s="31" t="s">
        <v>4218</v>
      </c>
      <c r="B1500" s="33">
        <v>6.7</v>
      </c>
      <c r="D1500" s="30" t="s">
        <v>19507</v>
      </c>
      <c r="E1500" s="29">
        <f t="shared" si="92"/>
        <v>1</v>
      </c>
      <c r="F1500" s="38">
        <f t="shared" si="93"/>
        <v>5.9</v>
      </c>
      <c r="G1500" s="29" t="str">
        <f t="shared" si="94"/>
        <v>Below Percentile</v>
      </c>
      <c r="H1500" s="29">
        <f t="shared" si="95"/>
        <v>1226</v>
      </c>
    </row>
    <row r="1501" spans="1:8" x14ac:dyDescent="0.3">
      <c r="A1501" s="31" t="s">
        <v>6396</v>
      </c>
      <c r="B1501" s="33">
        <v>7.9</v>
      </c>
      <c r="D1501" s="30" t="s">
        <v>19511</v>
      </c>
      <c r="E1501" s="29">
        <f t="shared" si="92"/>
        <v>1</v>
      </c>
      <c r="F1501" s="38">
        <f t="shared" si="93"/>
        <v>4.0999999999999996</v>
      </c>
      <c r="G1501" s="29" t="str">
        <f t="shared" si="94"/>
        <v>Below Percentile</v>
      </c>
      <c r="H1501" s="29">
        <f t="shared" si="95"/>
        <v>1676</v>
      </c>
    </row>
    <row r="1502" spans="1:8" x14ac:dyDescent="0.3">
      <c r="A1502" s="31" t="s">
        <v>6244</v>
      </c>
      <c r="B1502" s="33">
        <v>6.1</v>
      </c>
      <c r="D1502" s="30" t="s">
        <v>1770</v>
      </c>
      <c r="E1502" s="29">
        <f t="shared" si="92"/>
        <v>1</v>
      </c>
      <c r="F1502" s="38">
        <f t="shared" si="93"/>
        <v>6.7</v>
      </c>
      <c r="G1502" s="29" t="str">
        <f t="shared" si="94"/>
        <v>Below Percentile</v>
      </c>
      <c r="H1502" s="29">
        <f t="shared" si="95"/>
        <v>662</v>
      </c>
    </row>
    <row r="1503" spans="1:8" x14ac:dyDescent="0.3">
      <c r="A1503" s="31" t="s">
        <v>1679</v>
      </c>
      <c r="B1503" s="33">
        <v>4.2</v>
      </c>
      <c r="D1503" s="30" t="s">
        <v>19545</v>
      </c>
      <c r="E1503" s="29">
        <f t="shared" si="92"/>
        <v>1</v>
      </c>
      <c r="F1503" s="38">
        <f t="shared" si="93"/>
        <v>5.9</v>
      </c>
      <c r="G1503" s="29" t="str">
        <f t="shared" si="94"/>
        <v>Below Percentile</v>
      </c>
      <c r="H1503" s="29">
        <f t="shared" si="95"/>
        <v>1226</v>
      </c>
    </row>
    <row r="1504" spans="1:8" x14ac:dyDescent="0.3">
      <c r="A1504" s="31" t="s">
        <v>8174</v>
      </c>
      <c r="B1504" s="33">
        <v>6.1</v>
      </c>
      <c r="D1504" s="30" t="s">
        <v>19628</v>
      </c>
      <c r="E1504" s="29">
        <f t="shared" si="92"/>
        <v>1</v>
      </c>
      <c r="F1504" s="38">
        <f t="shared" si="93"/>
        <v>6.5</v>
      </c>
      <c r="G1504" s="29" t="str">
        <f t="shared" si="94"/>
        <v>Below Percentile</v>
      </c>
      <c r="H1504" s="29">
        <f t="shared" si="95"/>
        <v>809</v>
      </c>
    </row>
    <row r="1505" spans="1:8" x14ac:dyDescent="0.3">
      <c r="A1505" s="31" t="s">
        <v>6126</v>
      </c>
      <c r="B1505" s="33">
        <v>6.6</v>
      </c>
      <c r="D1505" s="30" t="s">
        <v>19638</v>
      </c>
      <c r="E1505" s="29">
        <f t="shared" si="92"/>
        <v>1</v>
      </c>
      <c r="F1505" s="38">
        <f t="shared" si="93"/>
        <v>6.4</v>
      </c>
      <c r="G1505" s="29" t="str">
        <f t="shared" si="94"/>
        <v>Below Percentile</v>
      </c>
      <c r="H1505" s="29">
        <f t="shared" si="95"/>
        <v>896</v>
      </c>
    </row>
    <row r="1506" spans="1:8" x14ac:dyDescent="0.3">
      <c r="A1506" s="31" t="s">
        <v>1015</v>
      </c>
      <c r="B1506" s="33">
        <v>7.5</v>
      </c>
      <c r="D1506" s="30" t="s">
        <v>18467</v>
      </c>
      <c r="E1506" s="29">
        <f t="shared" si="92"/>
        <v>1</v>
      </c>
      <c r="F1506" s="38">
        <f t="shared" si="93"/>
        <v>8.3000000000000007</v>
      </c>
      <c r="G1506" s="29" t="str">
        <f t="shared" si="94"/>
        <v>Top Director</v>
      </c>
      <c r="H1506" s="29">
        <f t="shared" si="95"/>
        <v>13</v>
      </c>
    </row>
    <row r="1507" spans="1:8" x14ac:dyDescent="0.3">
      <c r="A1507" s="31" t="s">
        <v>8186</v>
      </c>
      <c r="B1507" s="33">
        <v>7.4</v>
      </c>
      <c r="D1507" s="30" t="s">
        <v>19673</v>
      </c>
      <c r="E1507" s="29">
        <f t="shared" si="92"/>
        <v>1</v>
      </c>
      <c r="F1507" s="38">
        <f t="shared" si="93"/>
        <v>5.3</v>
      </c>
      <c r="G1507" s="29" t="str">
        <f t="shared" si="94"/>
        <v>Below Percentile</v>
      </c>
      <c r="H1507" s="29">
        <f t="shared" si="95"/>
        <v>1489</v>
      </c>
    </row>
    <row r="1508" spans="1:8" x14ac:dyDescent="0.3">
      <c r="A1508" s="31" t="s">
        <v>8191</v>
      </c>
      <c r="B1508" s="33">
        <v>7.2</v>
      </c>
      <c r="D1508" s="30" t="s">
        <v>19697</v>
      </c>
      <c r="E1508" s="29">
        <f t="shared" si="92"/>
        <v>2</v>
      </c>
      <c r="F1508" s="38">
        <f t="shared" si="93"/>
        <v>7.15</v>
      </c>
      <c r="G1508" s="29" t="str">
        <f t="shared" si="94"/>
        <v>Below Percentile</v>
      </c>
      <c r="H1508" s="29">
        <f t="shared" si="95"/>
        <v>335</v>
      </c>
    </row>
    <row r="1509" spans="1:8" x14ac:dyDescent="0.3">
      <c r="A1509" s="31" t="s">
        <v>8197</v>
      </c>
      <c r="B1509" s="33">
        <v>6.9</v>
      </c>
      <c r="D1509" s="30" t="s">
        <v>14965</v>
      </c>
      <c r="E1509" s="29">
        <f t="shared" si="92"/>
        <v>1</v>
      </c>
      <c r="F1509" s="38">
        <f t="shared" si="93"/>
        <v>5.9</v>
      </c>
      <c r="G1509" s="29" t="str">
        <f t="shared" si="94"/>
        <v>Below Percentile</v>
      </c>
      <c r="H1509" s="29">
        <f t="shared" si="95"/>
        <v>1226</v>
      </c>
    </row>
    <row r="1510" spans="1:8" x14ac:dyDescent="0.3">
      <c r="A1510" s="31" t="s">
        <v>8205</v>
      </c>
      <c r="B1510" s="33">
        <v>7.4</v>
      </c>
      <c r="D1510" s="30" t="s">
        <v>19760</v>
      </c>
      <c r="E1510" s="29">
        <f t="shared" si="92"/>
        <v>1</v>
      </c>
      <c r="F1510" s="38">
        <f t="shared" si="93"/>
        <v>6</v>
      </c>
      <c r="G1510" s="29" t="str">
        <f t="shared" si="94"/>
        <v>Below Percentile</v>
      </c>
      <c r="H1510" s="29">
        <f t="shared" si="95"/>
        <v>1166</v>
      </c>
    </row>
    <row r="1511" spans="1:8" x14ac:dyDescent="0.3">
      <c r="A1511" s="31" t="s">
        <v>198</v>
      </c>
      <c r="B1511" s="33">
        <v>5.4</v>
      </c>
      <c r="D1511" s="30" t="s">
        <v>19773</v>
      </c>
      <c r="E1511" s="29">
        <f t="shared" si="92"/>
        <v>1</v>
      </c>
      <c r="F1511" s="38">
        <f t="shared" si="93"/>
        <v>7.2</v>
      </c>
      <c r="G1511" s="29" t="str">
        <f t="shared" si="94"/>
        <v>Below Percentile</v>
      </c>
      <c r="H1511" s="29">
        <f t="shared" si="95"/>
        <v>279</v>
      </c>
    </row>
    <row r="1512" spans="1:8" x14ac:dyDescent="0.3">
      <c r="A1512" s="31" t="s">
        <v>8213</v>
      </c>
      <c r="B1512" s="33">
        <v>6.8</v>
      </c>
      <c r="D1512" s="30" t="s">
        <v>19802</v>
      </c>
      <c r="E1512" s="29">
        <f t="shared" si="92"/>
        <v>1</v>
      </c>
      <c r="F1512" s="38">
        <f t="shared" si="93"/>
        <v>5.0999999999999996</v>
      </c>
      <c r="G1512" s="29" t="str">
        <f t="shared" si="94"/>
        <v>Below Percentile</v>
      </c>
      <c r="H1512" s="29">
        <f t="shared" si="95"/>
        <v>1559</v>
      </c>
    </row>
    <row r="1513" spans="1:8" x14ac:dyDescent="0.3">
      <c r="A1513" s="31" t="s">
        <v>3930</v>
      </c>
      <c r="B1513" s="33">
        <v>6.3</v>
      </c>
      <c r="D1513" s="30" t="s">
        <v>19811</v>
      </c>
      <c r="E1513" s="29">
        <f t="shared" si="92"/>
        <v>1</v>
      </c>
      <c r="F1513" s="38">
        <f t="shared" si="93"/>
        <v>4.5999999999999996</v>
      </c>
      <c r="G1513" s="29" t="str">
        <f t="shared" si="94"/>
        <v>Below Percentile</v>
      </c>
      <c r="H1513" s="29">
        <f t="shared" si="95"/>
        <v>1636</v>
      </c>
    </row>
    <row r="1514" spans="1:8" x14ac:dyDescent="0.3">
      <c r="A1514" s="31" t="s">
        <v>6417</v>
      </c>
      <c r="B1514" s="33">
        <v>7.2</v>
      </c>
      <c r="D1514" s="30" t="s">
        <v>19826</v>
      </c>
      <c r="E1514" s="29">
        <f t="shared" si="92"/>
        <v>1</v>
      </c>
      <c r="F1514" s="38">
        <f t="shared" si="93"/>
        <v>6.7</v>
      </c>
      <c r="G1514" s="29" t="str">
        <f t="shared" si="94"/>
        <v>Below Percentile</v>
      </c>
      <c r="H1514" s="29">
        <f t="shared" si="95"/>
        <v>662</v>
      </c>
    </row>
    <row r="1515" spans="1:8" x14ac:dyDescent="0.3">
      <c r="A1515" s="31" t="s">
        <v>2943</v>
      </c>
      <c r="B1515" s="33">
        <v>6.9</v>
      </c>
      <c r="D1515" s="30" t="s">
        <v>19854</v>
      </c>
      <c r="E1515" s="29">
        <f t="shared" si="92"/>
        <v>1</v>
      </c>
      <c r="F1515" s="38">
        <f t="shared" si="93"/>
        <v>7</v>
      </c>
      <c r="G1515" s="29" t="str">
        <f t="shared" si="94"/>
        <v>Below Percentile</v>
      </c>
      <c r="H1515" s="29">
        <f t="shared" si="95"/>
        <v>419</v>
      </c>
    </row>
    <row r="1516" spans="1:8" x14ac:dyDescent="0.3">
      <c r="A1516" s="31" t="s">
        <v>8235</v>
      </c>
      <c r="B1516" s="33">
        <v>6</v>
      </c>
      <c r="D1516" s="30" t="s">
        <v>19876</v>
      </c>
      <c r="E1516" s="29">
        <f t="shared" si="92"/>
        <v>1</v>
      </c>
      <c r="F1516" s="38">
        <f t="shared" si="93"/>
        <v>7.6</v>
      </c>
      <c r="G1516" s="29" t="str">
        <f t="shared" si="94"/>
        <v>Top Director</v>
      </c>
      <c r="H1516" s="29">
        <f t="shared" si="95"/>
        <v>122</v>
      </c>
    </row>
    <row r="1517" spans="1:8" x14ac:dyDescent="0.3">
      <c r="A1517" s="31" t="s">
        <v>8239</v>
      </c>
      <c r="B1517" s="33">
        <v>5.9</v>
      </c>
      <c r="D1517" s="30" t="s">
        <v>19881</v>
      </c>
      <c r="E1517" s="29">
        <f t="shared" si="92"/>
        <v>1</v>
      </c>
      <c r="F1517" s="38">
        <f t="shared" si="93"/>
        <v>7.1</v>
      </c>
      <c r="G1517" s="29" t="str">
        <f t="shared" si="94"/>
        <v>Below Percentile</v>
      </c>
      <c r="H1517" s="29">
        <f t="shared" si="95"/>
        <v>357</v>
      </c>
    </row>
    <row r="1518" spans="1:8" x14ac:dyDescent="0.3">
      <c r="A1518" s="31" t="s">
        <v>2561</v>
      </c>
      <c r="B1518" s="33">
        <v>5.4</v>
      </c>
      <c r="D1518" s="30" t="s">
        <v>19898</v>
      </c>
      <c r="E1518" s="29">
        <f t="shared" si="92"/>
        <v>1</v>
      </c>
      <c r="F1518" s="38">
        <f t="shared" si="93"/>
        <v>7.6</v>
      </c>
      <c r="G1518" s="29" t="str">
        <f t="shared" si="94"/>
        <v>Top Director</v>
      </c>
      <c r="H1518" s="29">
        <f t="shared" si="95"/>
        <v>122</v>
      </c>
    </row>
    <row r="1519" spans="1:8" x14ac:dyDescent="0.3">
      <c r="A1519" s="31" t="s">
        <v>2785</v>
      </c>
      <c r="B1519" s="33">
        <v>5.9</v>
      </c>
      <c r="D1519" s="30" t="s">
        <v>19904</v>
      </c>
      <c r="E1519" s="29">
        <f t="shared" si="92"/>
        <v>1</v>
      </c>
      <c r="F1519" s="38">
        <f t="shared" si="93"/>
        <v>6.6</v>
      </c>
      <c r="G1519" s="29" t="str">
        <f t="shared" si="94"/>
        <v>Below Percentile</v>
      </c>
      <c r="H1519" s="29">
        <f t="shared" si="95"/>
        <v>735</v>
      </c>
    </row>
    <row r="1520" spans="1:8" x14ac:dyDescent="0.3">
      <c r="A1520" s="31" t="s">
        <v>2561</v>
      </c>
      <c r="B1520" s="33">
        <v>6.1</v>
      </c>
      <c r="D1520" s="30" t="s">
        <v>19907</v>
      </c>
      <c r="E1520" s="29">
        <f t="shared" si="92"/>
        <v>1</v>
      </c>
      <c r="F1520" s="38">
        <f t="shared" si="93"/>
        <v>5.7</v>
      </c>
      <c r="G1520" s="29" t="str">
        <f t="shared" si="94"/>
        <v>Below Percentile</v>
      </c>
      <c r="H1520" s="29">
        <f t="shared" si="95"/>
        <v>1323</v>
      </c>
    </row>
    <row r="1521" spans="1:8" x14ac:dyDescent="0.3">
      <c r="A1521" s="31" t="s">
        <v>4003</v>
      </c>
      <c r="B1521" s="33">
        <v>7.7</v>
      </c>
      <c r="D1521" s="30" t="s">
        <v>19911</v>
      </c>
      <c r="E1521" s="29">
        <f t="shared" si="92"/>
        <v>1</v>
      </c>
      <c r="F1521" s="38">
        <f t="shared" si="93"/>
        <v>7.1</v>
      </c>
      <c r="G1521" s="29" t="str">
        <f t="shared" si="94"/>
        <v>Below Percentile</v>
      </c>
      <c r="H1521" s="29">
        <f t="shared" si="95"/>
        <v>357</v>
      </c>
    </row>
    <row r="1522" spans="1:8" x14ac:dyDescent="0.3">
      <c r="A1522" s="31" t="s">
        <v>8261</v>
      </c>
      <c r="B1522" s="33">
        <v>5.8</v>
      </c>
      <c r="D1522" s="30" t="s">
        <v>19918</v>
      </c>
      <c r="E1522" s="29">
        <f t="shared" si="92"/>
        <v>1</v>
      </c>
      <c r="F1522" s="38">
        <f t="shared" si="93"/>
        <v>6.2</v>
      </c>
      <c r="G1522" s="29" t="str">
        <f t="shared" si="94"/>
        <v>Below Percentile</v>
      </c>
      <c r="H1522" s="29">
        <f t="shared" si="95"/>
        <v>1025</v>
      </c>
    </row>
    <row r="1523" spans="1:8" x14ac:dyDescent="0.3">
      <c r="A1523" s="31" t="s">
        <v>8265</v>
      </c>
      <c r="B1523" s="33">
        <v>7.6</v>
      </c>
      <c r="D1523" s="30" t="s">
        <v>19928</v>
      </c>
      <c r="E1523" s="29">
        <f t="shared" si="92"/>
        <v>1</v>
      </c>
      <c r="F1523" s="38">
        <f t="shared" si="93"/>
        <v>5.9</v>
      </c>
      <c r="G1523" s="29" t="str">
        <f t="shared" si="94"/>
        <v>Below Percentile</v>
      </c>
      <c r="H1523" s="29">
        <f t="shared" si="95"/>
        <v>1226</v>
      </c>
    </row>
    <row r="1524" spans="1:8" x14ac:dyDescent="0.3">
      <c r="A1524" s="31" t="s">
        <v>7015</v>
      </c>
      <c r="B1524" s="33">
        <v>6.1</v>
      </c>
      <c r="D1524" s="30" t="s">
        <v>19953</v>
      </c>
      <c r="E1524" s="29">
        <f t="shared" si="92"/>
        <v>1</v>
      </c>
      <c r="F1524" s="38">
        <f t="shared" si="93"/>
        <v>5.0999999999999996</v>
      </c>
      <c r="G1524" s="29" t="str">
        <f t="shared" si="94"/>
        <v>Below Percentile</v>
      </c>
      <c r="H1524" s="29">
        <f t="shared" si="95"/>
        <v>1559</v>
      </c>
    </row>
    <row r="1525" spans="1:8" x14ac:dyDescent="0.3">
      <c r="A1525" s="31" t="s">
        <v>8274</v>
      </c>
      <c r="B1525" s="33">
        <v>5.4</v>
      </c>
      <c r="D1525" s="30" t="s">
        <v>17484</v>
      </c>
      <c r="E1525" s="29">
        <f t="shared" si="92"/>
        <v>2</v>
      </c>
      <c r="F1525" s="38">
        <f t="shared" si="93"/>
        <v>7.7</v>
      </c>
      <c r="G1525" s="29" t="str">
        <f t="shared" si="94"/>
        <v>Top Director</v>
      </c>
      <c r="H1525" s="29">
        <f t="shared" si="95"/>
        <v>83</v>
      </c>
    </row>
    <row r="1526" spans="1:8" x14ac:dyDescent="0.3">
      <c r="A1526" s="31" t="s">
        <v>5911</v>
      </c>
      <c r="B1526" s="33">
        <v>5.0999999999999996</v>
      </c>
      <c r="D1526" s="30" t="s">
        <v>19980</v>
      </c>
      <c r="E1526" s="29">
        <f t="shared" si="92"/>
        <v>1</v>
      </c>
      <c r="F1526" s="38">
        <f t="shared" si="93"/>
        <v>3.9</v>
      </c>
      <c r="G1526" s="29" t="str">
        <f t="shared" si="94"/>
        <v>Below Percentile</v>
      </c>
      <c r="H1526" s="29">
        <f t="shared" si="95"/>
        <v>1697</v>
      </c>
    </row>
    <row r="1527" spans="1:8" x14ac:dyDescent="0.3">
      <c r="A1527" s="31" t="s">
        <v>2467</v>
      </c>
      <c r="B1527" s="33">
        <v>6.4</v>
      </c>
      <c r="D1527" s="30" t="s">
        <v>20021</v>
      </c>
      <c r="E1527" s="29">
        <f t="shared" si="92"/>
        <v>1</v>
      </c>
      <c r="F1527" s="38">
        <f t="shared" si="93"/>
        <v>4.7</v>
      </c>
      <c r="G1527" s="29" t="str">
        <f t="shared" si="94"/>
        <v>Below Percentile</v>
      </c>
      <c r="H1527" s="29">
        <f t="shared" si="95"/>
        <v>1625</v>
      </c>
    </row>
    <row r="1528" spans="1:8" x14ac:dyDescent="0.3">
      <c r="A1528" s="31" t="s">
        <v>6142</v>
      </c>
      <c r="B1528" s="33">
        <v>6.3</v>
      </c>
      <c r="D1528" s="30" t="s">
        <v>19459</v>
      </c>
      <c r="E1528" s="29">
        <f t="shared" si="92"/>
        <v>1</v>
      </c>
      <c r="F1528" s="38">
        <f t="shared" si="93"/>
        <v>5.9</v>
      </c>
      <c r="G1528" s="29" t="str">
        <f t="shared" si="94"/>
        <v>Below Percentile</v>
      </c>
      <c r="H1528" s="29">
        <f t="shared" si="95"/>
        <v>1226</v>
      </c>
    </row>
    <row r="1529" spans="1:8" x14ac:dyDescent="0.3">
      <c r="A1529" s="31" t="s">
        <v>8293</v>
      </c>
      <c r="B1529" s="33">
        <v>7.5</v>
      </c>
      <c r="D1529" s="30" t="s">
        <v>20031</v>
      </c>
      <c r="E1529" s="29">
        <f t="shared" si="92"/>
        <v>3</v>
      </c>
      <c r="F1529" s="38">
        <f t="shared" si="93"/>
        <v>6.0333333333333341</v>
      </c>
      <c r="G1529" s="29" t="str">
        <f t="shared" si="94"/>
        <v>Below Percentile</v>
      </c>
      <c r="H1529" s="29">
        <f t="shared" si="95"/>
        <v>1160</v>
      </c>
    </row>
    <row r="1530" spans="1:8" x14ac:dyDescent="0.3">
      <c r="A1530" s="31" t="s">
        <v>5462</v>
      </c>
      <c r="B1530" s="33">
        <v>7.1</v>
      </c>
      <c r="D1530" s="30" t="s">
        <v>20069</v>
      </c>
      <c r="E1530" s="29">
        <f t="shared" si="92"/>
        <v>1</v>
      </c>
      <c r="F1530" s="38">
        <f t="shared" si="93"/>
        <v>8.1</v>
      </c>
      <c r="G1530" s="29" t="str">
        <f t="shared" si="94"/>
        <v>Top Director</v>
      </c>
      <c r="H1530" s="29">
        <f t="shared" si="95"/>
        <v>26</v>
      </c>
    </row>
    <row r="1531" spans="1:8" x14ac:dyDescent="0.3">
      <c r="A1531" s="31" t="s">
        <v>940</v>
      </c>
      <c r="B1531" s="33">
        <v>7.8</v>
      </c>
      <c r="D1531" s="30" t="s">
        <v>20078</v>
      </c>
      <c r="E1531" s="29">
        <f t="shared" si="92"/>
        <v>1</v>
      </c>
      <c r="F1531" s="38">
        <f t="shared" si="93"/>
        <v>7.6</v>
      </c>
      <c r="G1531" s="29" t="str">
        <f t="shared" si="94"/>
        <v>Top Director</v>
      </c>
      <c r="H1531" s="29">
        <f t="shared" si="95"/>
        <v>122</v>
      </c>
    </row>
    <row r="1532" spans="1:8" x14ac:dyDescent="0.3">
      <c r="A1532" s="31" t="s">
        <v>2561</v>
      </c>
      <c r="B1532" s="33">
        <v>6.5</v>
      </c>
      <c r="D1532" s="30" t="s">
        <v>20085</v>
      </c>
      <c r="E1532" s="29">
        <f t="shared" si="92"/>
        <v>1</v>
      </c>
      <c r="F1532" s="38">
        <f t="shared" si="93"/>
        <v>7.2</v>
      </c>
      <c r="G1532" s="29" t="str">
        <f t="shared" si="94"/>
        <v>Below Percentile</v>
      </c>
      <c r="H1532" s="29">
        <f t="shared" si="95"/>
        <v>279</v>
      </c>
    </row>
    <row r="1533" spans="1:8" x14ac:dyDescent="0.3">
      <c r="A1533" s="31" t="s">
        <v>187</v>
      </c>
      <c r="B1533" s="33">
        <v>6.6</v>
      </c>
      <c r="D1533" s="30" t="s">
        <v>20121</v>
      </c>
      <c r="E1533" s="29">
        <f t="shared" si="92"/>
        <v>1</v>
      </c>
      <c r="F1533" s="38">
        <f t="shared" si="93"/>
        <v>5.0999999999999996</v>
      </c>
      <c r="G1533" s="29" t="str">
        <f t="shared" si="94"/>
        <v>Below Percentile</v>
      </c>
      <c r="H1533" s="29">
        <f t="shared" si="95"/>
        <v>1559</v>
      </c>
    </row>
    <row r="1534" spans="1:8" x14ac:dyDescent="0.3">
      <c r="A1534" s="31" t="s">
        <v>255</v>
      </c>
      <c r="B1534" s="33">
        <v>7.4</v>
      </c>
      <c r="D1534" s="30" t="s">
        <v>20139</v>
      </c>
      <c r="E1534" s="29">
        <f t="shared" si="92"/>
        <v>1</v>
      </c>
      <c r="F1534" s="38">
        <f t="shared" si="93"/>
        <v>6.9</v>
      </c>
      <c r="G1534" s="29" t="str">
        <f t="shared" si="94"/>
        <v>Below Percentile</v>
      </c>
      <c r="H1534" s="29">
        <f t="shared" si="95"/>
        <v>514</v>
      </c>
    </row>
    <row r="1535" spans="1:8" x14ac:dyDescent="0.3">
      <c r="A1535" s="31" t="s">
        <v>5743</v>
      </c>
      <c r="B1535" s="33">
        <v>7.6</v>
      </c>
      <c r="D1535" s="30" t="s">
        <v>20159</v>
      </c>
      <c r="E1535" s="29">
        <f t="shared" si="92"/>
        <v>1</v>
      </c>
      <c r="F1535" s="38">
        <f t="shared" si="93"/>
        <v>7.6</v>
      </c>
      <c r="G1535" s="29" t="str">
        <f t="shared" si="94"/>
        <v>Top Director</v>
      </c>
      <c r="H1535" s="29">
        <f t="shared" si="95"/>
        <v>122</v>
      </c>
    </row>
    <row r="1536" spans="1:8" x14ac:dyDescent="0.3">
      <c r="A1536" s="31" t="s">
        <v>3098</v>
      </c>
      <c r="B1536" s="33">
        <v>7.5</v>
      </c>
      <c r="D1536" s="30" t="s">
        <v>20169</v>
      </c>
      <c r="E1536" s="29">
        <f t="shared" si="92"/>
        <v>2</v>
      </c>
      <c r="F1536" s="38">
        <f t="shared" si="93"/>
        <v>5.5</v>
      </c>
      <c r="G1536" s="29" t="str">
        <f t="shared" si="94"/>
        <v>Below Percentile</v>
      </c>
      <c r="H1536" s="29">
        <f t="shared" si="95"/>
        <v>1416</v>
      </c>
    </row>
    <row r="1537" spans="1:8" x14ac:dyDescent="0.3">
      <c r="A1537" s="31" t="s">
        <v>79</v>
      </c>
      <c r="B1537" s="33">
        <v>6.6</v>
      </c>
      <c r="D1537" s="30" t="s">
        <v>18269</v>
      </c>
      <c r="E1537" s="29">
        <f t="shared" si="92"/>
        <v>3</v>
      </c>
      <c r="F1537" s="38">
        <f t="shared" si="93"/>
        <v>6.7333333333333334</v>
      </c>
      <c r="G1537" s="29" t="str">
        <f t="shared" si="94"/>
        <v>Below Percentile</v>
      </c>
      <c r="H1537" s="29">
        <f t="shared" si="95"/>
        <v>655</v>
      </c>
    </row>
    <row r="1538" spans="1:8" x14ac:dyDescent="0.3">
      <c r="A1538" s="31" t="s">
        <v>8351</v>
      </c>
      <c r="B1538" s="33">
        <v>7.2</v>
      </c>
      <c r="D1538" s="30" t="s">
        <v>20195</v>
      </c>
      <c r="E1538" s="29">
        <f t="shared" ref="E1538:E1601" si="96">COUNTIF(A$2:A$3786,"*"&amp;D1538&amp;"*")</f>
        <v>1</v>
      </c>
      <c r="F1538" s="38">
        <f t="shared" ref="F1538:F1601" si="97">AVERAGEIF(A$2:A$3786,D1538,B$2:B$3786)</f>
        <v>7.8</v>
      </c>
      <c r="G1538" s="29" t="str">
        <f t="shared" si="94"/>
        <v>Top Director</v>
      </c>
      <c r="H1538" s="29">
        <f t="shared" si="95"/>
        <v>58</v>
      </c>
    </row>
    <row r="1539" spans="1:8" x14ac:dyDescent="0.3">
      <c r="A1539" s="31" t="s">
        <v>8355</v>
      </c>
      <c r="B1539" s="33">
        <v>7.6</v>
      </c>
      <c r="D1539" s="30" t="s">
        <v>20203</v>
      </c>
      <c r="E1539" s="29">
        <f t="shared" si="96"/>
        <v>1</v>
      </c>
      <c r="F1539" s="38">
        <f t="shared" si="97"/>
        <v>7.2</v>
      </c>
      <c r="G1539" s="29" t="str">
        <f t="shared" ref="G1539:G1602" si="98">IF(F1539&gt;=7.5,"Top Director","Below Percentile")</f>
        <v>Below Percentile</v>
      </c>
      <c r="H1539" s="29">
        <f t="shared" ref="H1539:H1602" si="99">RANK(F1539,F$2:F$1752,0)</f>
        <v>279</v>
      </c>
    </row>
    <row r="1540" spans="1:8" x14ac:dyDescent="0.3">
      <c r="A1540" s="31" t="s">
        <v>1071</v>
      </c>
      <c r="B1540" s="33">
        <v>6.2</v>
      </c>
      <c r="D1540" s="30" t="s">
        <v>20232</v>
      </c>
      <c r="E1540" s="29">
        <f t="shared" si="96"/>
        <v>1</v>
      </c>
      <c r="F1540" s="38">
        <f t="shared" si="97"/>
        <v>7.2</v>
      </c>
      <c r="G1540" s="29" t="str">
        <f t="shared" si="98"/>
        <v>Below Percentile</v>
      </c>
      <c r="H1540" s="29">
        <f t="shared" si="99"/>
        <v>279</v>
      </c>
    </row>
    <row r="1541" spans="1:8" x14ac:dyDescent="0.3">
      <c r="A1541" s="31" t="s">
        <v>5408</v>
      </c>
      <c r="B1541" s="33">
        <v>5.6</v>
      </c>
      <c r="D1541" s="30" t="s">
        <v>20250</v>
      </c>
      <c r="E1541" s="29">
        <f t="shared" si="96"/>
        <v>1</v>
      </c>
      <c r="F1541" s="38">
        <f t="shared" si="97"/>
        <v>7.4</v>
      </c>
      <c r="G1541" s="29" t="str">
        <f t="shared" si="98"/>
        <v>Below Percentile</v>
      </c>
      <c r="H1541" s="29">
        <f t="shared" si="99"/>
        <v>201</v>
      </c>
    </row>
    <row r="1542" spans="1:8" x14ac:dyDescent="0.3">
      <c r="A1542" s="31" t="s">
        <v>125</v>
      </c>
      <c r="B1542" s="33">
        <v>7.6</v>
      </c>
      <c r="D1542" s="30" t="s">
        <v>20260</v>
      </c>
      <c r="E1542" s="29">
        <f t="shared" si="96"/>
        <v>1</v>
      </c>
      <c r="F1542" s="38">
        <f t="shared" si="97"/>
        <v>6.1</v>
      </c>
      <c r="G1542" s="29" t="str">
        <f t="shared" si="98"/>
        <v>Below Percentile</v>
      </c>
      <c r="H1542" s="29">
        <f t="shared" si="99"/>
        <v>1088</v>
      </c>
    </row>
    <row r="1543" spans="1:8" x14ac:dyDescent="0.3">
      <c r="A1543" s="31" t="s">
        <v>3541</v>
      </c>
      <c r="B1543" s="33">
        <v>6.6</v>
      </c>
      <c r="D1543" s="30" t="s">
        <v>20280</v>
      </c>
      <c r="E1543" s="29">
        <f t="shared" si="96"/>
        <v>1</v>
      </c>
      <c r="F1543" s="38">
        <f t="shared" si="97"/>
        <v>5.7</v>
      </c>
      <c r="G1543" s="29" t="str">
        <f t="shared" si="98"/>
        <v>Below Percentile</v>
      </c>
      <c r="H1543" s="29">
        <f t="shared" si="99"/>
        <v>1323</v>
      </c>
    </row>
    <row r="1544" spans="1:8" x14ac:dyDescent="0.3">
      <c r="A1544" s="31" t="s">
        <v>8378</v>
      </c>
      <c r="B1544" s="33">
        <v>7</v>
      </c>
      <c r="D1544" s="30" t="s">
        <v>20295</v>
      </c>
      <c r="E1544" s="29">
        <f t="shared" si="96"/>
        <v>1</v>
      </c>
      <c r="F1544" s="38">
        <f t="shared" si="97"/>
        <v>8</v>
      </c>
      <c r="G1544" s="29" t="str">
        <f t="shared" si="98"/>
        <v>Top Director</v>
      </c>
      <c r="H1544" s="29">
        <f t="shared" si="99"/>
        <v>34</v>
      </c>
    </row>
    <row r="1545" spans="1:8" x14ac:dyDescent="0.3">
      <c r="A1545" s="31" t="s">
        <v>8382</v>
      </c>
      <c r="B1545" s="33">
        <v>2.7</v>
      </c>
      <c r="D1545" s="30" t="s">
        <v>20303</v>
      </c>
      <c r="E1545" s="29">
        <f t="shared" si="96"/>
        <v>1</v>
      </c>
      <c r="F1545" s="38">
        <f t="shared" si="97"/>
        <v>3.3</v>
      </c>
      <c r="G1545" s="29" t="str">
        <f t="shared" si="98"/>
        <v>Below Percentile</v>
      </c>
      <c r="H1545" s="29">
        <f t="shared" si="99"/>
        <v>1725</v>
      </c>
    </row>
    <row r="1546" spans="1:8" x14ac:dyDescent="0.3">
      <c r="A1546" s="31" t="s">
        <v>2429</v>
      </c>
      <c r="B1546" s="33">
        <v>7.6</v>
      </c>
      <c r="D1546" s="30" t="s">
        <v>20316</v>
      </c>
      <c r="E1546" s="29">
        <f t="shared" si="96"/>
        <v>1</v>
      </c>
      <c r="F1546" s="38">
        <f t="shared" si="97"/>
        <v>6.9</v>
      </c>
      <c r="G1546" s="29" t="str">
        <f t="shared" si="98"/>
        <v>Below Percentile</v>
      </c>
      <c r="H1546" s="29">
        <f t="shared" si="99"/>
        <v>514</v>
      </c>
    </row>
    <row r="1547" spans="1:8" x14ac:dyDescent="0.3">
      <c r="A1547" s="31" t="s">
        <v>2591</v>
      </c>
      <c r="B1547" s="33">
        <v>6.6</v>
      </c>
      <c r="D1547" s="30" t="s">
        <v>20325</v>
      </c>
      <c r="E1547" s="29">
        <f t="shared" si="96"/>
        <v>1</v>
      </c>
      <c r="F1547" s="38">
        <f t="shared" si="97"/>
        <v>8.1</v>
      </c>
      <c r="G1547" s="29" t="str">
        <f t="shared" si="98"/>
        <v>Top Director</v>
      </c>
      <c r="H1547" s="29">
        <f t="shared" si="99"/>
        <v>26</v>
      </c>
    </row>
    <row r="1548" spans="1:8" x14ac:dyDescent="0.3">
      <c r="A1548" s="31" t="s">
        <v>1954</v>
      </c>
      <c r="B1548" s="33">
        <v>6.9</v>
      </c>
      <c r="D1548" s="30" t="s">
        <v>20350</v>
      </c>
      <c r="E1548" s="29">
        <f t="shared" si="96"/>
        <v>1</v>
      </c>
      <c r="F1548" s="38">
        <f t="shared" si="97"/>
        <v>4.5999999999999996</v>
      </c>
      <c r="G1548" s="29" t="str">
        <f t="shared" si="98"/>
        <v>Below Percentile</v>
      </c>
      <c r="H1548" s="29">
        <f t="shared" si="99"/>
        <v>1636</v>
      </c>
    </row>
    <row r="1549" spans="1:8" x14ac:dyDescent="0.3">
      <c r="A1549" s="31" t="s">
        <v>940</v>
      </c>
      <c r="B1549" s="33">
        <v>6.8</v>
      </c>
      <c r="D1549" s="30" t="s">
        <v>20361</v>
      </c>
      <c r="E1549" s="29">
        <f t="shared" si="96"/>
        <v>1</v>
      </c>
      <c r="F1549" s="38">
        <f t="shared" si="97"/>
        <v>7</v>
      </c>
      <c r="G1549" s="29" t="str">
        <f t="shared" si="98"/>
        <v>Below Percentile</v>
      </c>
      <c r="H1549" s="29">
        <f t="shared" si="99"/>
        <v>419</v>
      </c>
    </row>
    <row r="1550" spans="1:8" x14ac:dyDescent="0.3">
      <c r="A1550" s="31" t="s">
        <v>8410</v>
      </c>
      <c r="B1550" s="33">
        <v>3.7</v>
      </c>
      <c r="D1550" s="30" t="s">
        <v>20372</v>
      </c>
      <c r="E1550" s="29">
        <f t="shared" si="96"/>
        <v>1</v>
      </c>
      <c r="F1550" s="38">
        <f t="shared" si="97"/>
        <v>6.7</v>
      </c>
      <c r="G1550" s="29" t="str">
        <f t="shared" si="98"/>
        <v>Below Percentile</v>
      </c>
      <c r="H1550" s="29">
        <f t="shared" si="99"/>
        <v>662</v>
      </c>
    </row>
    <row r="1551" spans="1:8" x14ac:dyDescent="0.3">
      <c r="A1551" s="31" t="s">
        <v>322</v>
      </c>
      <c r="B1551" s="33">
        <v>6.1</v>
      </c>
      <c r="D1551" s="30" t="s">
        <v>20393</v>
      </c>
      <c r="E1551" s="29">
        <f t="shared" si="96"/>
        <v>1</v>
      </c>
      <c r="F1551" s="38">
        <f t="shared" si="97"/>
        <v>5.8</v>
      </c>
      <c r="G1551" s="29" t="str">
        <f t="shared" si="98"/>
        <v>Below Percentile</v>
      </c>
      <c r="H1551" s="29">
        <f t="shared" si="99"/>
        <v>1286</v>
      </c>
    </row>
    <row r="1552" spans="1:8" x14ac:dyDescent="0.3">
      <c r="A1552" s="31" t="s">
        <v>8417</v>
      </c>
      <c r="B1552" s="33">
        <v>5.9</v>
      </c>
      <c r="D1552" s="30" t="s">
        <v>20428</v>
      </c>
      <c r="E1552" s="29">
        <f t="shared" si="96"/>
        <v>1</v>
      </c>
      <c r="F1552" s="38">
        <f t="shared" si="97"/>
        <v>6.2</v>
      </c>
      <c r="G1552" s="29" t="str">
        <f t="shared" si="98"/>
        <v>Below Percentile</v>
      </c>
      <c r="H1552" s="29">
        <f t="shared" si="99"/>
        <v>1025</v>
      </c>
    </row>
    <row r="1553" spans="1:8" x14ac:dyDescent="0.3">
      <c r="A1553" s="31" t="s">
        <v>8421</v>
      </c>
      <c r="B1553" s="33">
        <v>6.7</v>
      </c>
      <c r="D1553" s="30" t="s">
        <v>20439</v>
      </c>
      <c r="E1553" s="29">
        <f t="shared" si="96"/>
        <v>1</v>
      </c>
      <c r="F1553" s="38">
        <f t="shared" si="97"/>
        <v>6.6</v>
      </c>
      <c r="G1553" s="29" t="str">
        <f t="shared" si="98"/>
        <v>Below Percentile</v>
      </c>
      <c r="H1553" s="29">
        <f t="shared" si="99"/>
        <v>735</v>
      </c>
    </row>
    <row r="1554" spans="1:8" x14ac:dyDescent="0.3">
      <c r="A1554" s="31" t="s">
        <v>8430</v>
      </c>
      <c r="B1554" s="33">
        <v>6.9</v>
      </c>
      <c r="D1554" s="30" t="s">
        <v>20443</v>
      </c>
      <c r="E1554" s="29">
        <f t="shared" si="96"/>
        <v>1</v>
      </c>
      <c r="F1554" s="38">
        <f t="shared" si="97"/>
        <v>6.6</v>
      </c>
      <c r="G1554" s="29" t="str">
        <f t="shared" si="98"/>
        <v>Below Percentile</v>
      </c>
      <c r="H1554" s="29">
        <f t="shared" si="99"/>
        <v>735</v>
      </c>
    </row>
    <row r="1555" spans="1:8" x14ac:dyDescent="0.3">
      <c r="A1555" s="31" t="s">
        <v>4591</v>
      </c>
      <c r="B1555" s="33">
        <v>5.5</v>
      </c>
      <c r="D1555" s="30" t="s">
        <v>20469</v>
      </c>
      <c r="E1555" s="29">
        <f t="shared" si="96"/>
        <v>1</v>
      </c>
      <c r="F1555" s="38">
        <f t="shared" si="97"/>
        <v>7.8</v>
      </c>
      <c r="G1555" s="29" t="str">
        <f t="shared" si="98"/>
        <v>Top Director</v>
      </c>
      <c r="H1555" s="29">
        <f t="shared" si="99"/>
        <v>58</v>
      </c>
    </row>
    <row r="1556" spans="1:8" x14ac:dyDescent="0.3">
      <c r="A1556" s="31" t="s">
        <v>8439</v>
      </c>
      <c r="B1556" s="33">
        <v>7.1</v>
      </c>
      <c r="D1556" s="30" t="s">
        <v>20521</v>
      </c>
      <c r="E1556" s="29">
        <f t="shared" si="96"/>
        <v>1</v>
      </c>
      <c r="F1556" s="38">
        <f t="shared" si="97"/>
        <v>7.7</v>
      </c>
      <c r="G1556" s="29" t="str">
        <f t="shared" si="98"/>
        <v>Top Director</v>
      </c>
      <c r="H1556" s="29">
        <f t="shared" si="99"/>
        <v>83</v>
      </c>
    </row>
    <row r="1557" spans="1:8" x14ac:dyDescent="0.3">
      <c r="A1557" s="31" t="s">
        <v>1526</v>
      </c>
      <c r="B1557" s="33">
        <v>7.1</v>
      </c>
      <c r="D1557" s="30" t="s">
        <v>20545</v>
      </c>
      <c r="E1557" s="29">
        <f t="shared" si="96"/>
        <v>1</v>
      </c>
      <c r="F1557" s="38">
        <f t="shared" si="97"/>
        <v>5.7</v>
      </c>
      <c r="G1557" s="29" t="str">
        <f t="shared" si="98"/>
        <v>Below Percentile</v>
      </c>
      <c r="H1557" s="29">
        <f t="shared" si="99"/>
        <v>1323</v>
      </c>
    </row>
    <row r="1558" spans="1:8" x14ac:dyDescent="0.3">
      <c r="A1558" s="31" t="s">
        <v>8455</v>
      </c>
      <c r="B1558" s="33">
        <v>7.3</v>
      </c>
      <c r="D1558" s="30" t="s">
        <v>20600</v>
      </c>
      <c r="E1558" s="29">
        <f t="shared" si="96"/>
        <v>1</v>
      </c>
      <c r="F1558" s="38">
        <f t="shared" si="97"/>
        <v>7.1</v>
      </c>
      <c r="G1558" s="29" t="str">
        <f t="shared" si="98"/>
        <v>Below Percentile</v>
      </c>
      <c r="H1558" s="29">
        <f t="shared" si="99"/>
        <v>357</v>
      </c>
    </row>
    <row r="1559" spans="1:8" x14ac:dyDescent="0.3">
      <c r="A1559" s="31" t="s">
        <v>8461</v>
      </c>
      <c r="B1559" s="33">
        <v>3.4</v>
      </c>
      <c r="D1559" s="30" t="s">
        <v>12085</v>
      </c>
      <c r="E1559" s="29">
        <f t="shared" si="96"/>
        <v>1</v>
      </c>
      <c r="F1559" s="38">
        <f t="shared" si="97"/>
        <v>7</v>
      </c>
      <c r="G1559" s="29" t="str">
        <f t="shared" si="98"/>
        <v>Below Percentile</v>
      </c>
      <c r="H1559" s="29">
        <f t="shared" si="99"/>
        <v>419</v>
      </c>
    </row>
    <row r="1560" spans="1:8" x14ac:dyDescent="0.3">
      <c r="A1560" s="31" t="s">
        <v>1680</v>
      </c>
      <c r="B1560" s="33">
        <v>6.8</v>
      </c>
      <c r="D1560" s="30" t="s">
        <v>20628</v>
      </c>
      <c r="E1560" s="29">
        <f t="shared" si="96"/>
        <v>1</v>
      </c>
      <c r="F1560" s="38">
        <f t="shared" si="97"/>
        <v>5.8</v>
      </c>
      <c r="G1560" s="29" t="str">
        <f t="shared" si="98"/>
        <v>Below Percentile</v>
      </c>
      <c r="H1560" s="29">
        <f t="shared" si="99"/>
        <v>1286</v>
      </c>
    </row>
    <row r="1561" spans="1:8" x14ac:dyDescent="0.3">
      <c r="A1561" s="31" t="s">
        <v>3453</v>
      </c>
      <c r="B1561" s="33">
        <v>6.9</v>
      </c>
      <c r="D1561" s="30" t="s">
        <v>20652</v>
      </c>
      <c r="E1561" s="29">
        <f t="shared" si="96"/>
        <v>1</v>
      </c>
      <c r="F1561" s="38">
        <f t="shared" si="97"/>
        <v>7.2</v>
      </c>
      <c r="G1561" s="29" t="str">
        <f t="shared" si="98"/>
        <v>Below Percentile</v>
      </c>
      <c r="H1561" s="29">
        <f t="shared" si="99"/>
        <v>279</v>
      </c>
    </row>
    <row r="1562" spans="1:8" x14ac:dyDescent="0.3">
      <c r="A1562" s="31" t="s">
        <v>5273</v>
      </c>
      <c r="B1562" s="33">
        <v>7</v>
      </c>
      <c r="D1562" s="30" t="s">
        <v>20657</v>
      </c>
      <c r="E1562" s="29">
        <f t="shared" si="96"/>
        <v>1</v>
      </c>
      <c r="F1562" s="38">
        <f t="shared" si="97"/>
        <v>5.6</v>
      </c>
      <c r="G1562" s="29" t="str">
        <f t="shared" si="98"/>
        <v>Below Percentile</v>
      </c>
      <c r="H1562" s="29">
        <f t="shared" si="99"/>
        <v>1368</v>
      </c>
    </row>
    <row r="1563" spans="1:8" x14ac:dyDescent="0.3">
      <c r="A1563" s="31" t="s">
        <v>8480</v>
      </c>
      <c r="B1563" s="33">
        <v>5.5</v>
      </c>
      <c r="D1563" s="30" t="s">
        <v>20672</v>
      </c>
      <c r="E1563" s="29">
        <f t="shared" si="96"/>
        <v>1</v>
      </c>
      <c r="F1563" s="38">
        <f t="shared" si="97"/>
        <v>6.8</v>
      </c>
      <c r="G1563" s="29" t="str">
        <f t="shared" si="98"/>
        <v>Below Percentile</v>
      </c>
      <c r="H1563" s="29">
        <f t="shared" si="99"/>
        <v>591</v>
      </c>
    </row>
    <row r="1564" spans="1:8" x14ac:dyDescent="0.3">
      <c r="A1564" s="31" t="s">
        <v>2698</v>
      </c>
      <c r="B1564" s="33">
        <v>5.0999999999999996</v>
      </c>
      <c r="D1564" s="30" t="s">
        <v>20677</v>
      </c>
      <c r="E1564" s="29">
        <f t="shared" si="96"/>
        <v>1</v>
      </c>
      <c r="F1564" s="38">
        <f t="shared" si="97"/>
        <v>7.3</v>
      </c>
      <c r="G1564" s="29" t="str">
        <f t="shared" si="98"/>
        <v>Below Percentile</v>
      </c>
      <c r="H1564" s="29">
        <f t="shared" si="99"/>
        <v>231</v>
      </c>
    </row>
    <row r="1565" spans="1:8" x14ac:dyDescent="0.3">
      <c r="A1565" s="31" t="s">
        <v>2682</v>
      </c>
      <c r="B1565" s="33">
        <v>6.2</v>
      </c>
      <c r="D1565" s="30" t="s">
        <v>20688</v>
      </c>
      <c r="E1565" s="29">
        <f t="shared" si="96"/>
        <v>1</v>
      </c>
      <c r="F1565" s="38">
        <f t="shared" si="97"/>
        <v>7.3</v>
      </c>
      <c r="G1565" s="29" t="str">
        <f t="shared" si="98"/>
        <v>Below Percentile</v>
      </c>
      <c r="H1565" s="29">
        <f t="shared" si="99"/>
        <v>231</v>
      </c>
    </row>
    <row r="1566" spans="1:8" x14ac:dyDescent="0.3">
      <c r="A1566" s="31" t="s">
        <v>8490</v>
      </c>
      <c r="B1566" s="33">
        <v>5.9</v>
      </c>
      <c r="D1566" s="30" t="s">
        <v>20711</v>
      </c>
      <c r="E1566" s="29">
        <f t="shared" si="96"/>
        <v>1</v>
      </c>
      <c r="F1566" s="38">
        <f t="shared" si="97"/>
        <v>7.5</v>
      </c>
      <c r="G1566" s="29" t="str">
        <f t="shared" si="98"/>
        <v>Top Director</v>
      </c>
      <c r="H1566" s="29">
        <f t="shared" si="99"/>
        <v>163</v>
      </c>
    </row>
    <row r="1567" spans="1:8" x14ac:dyDescent="0.3">
      <c r="A1567" s="31" t="s">
        <v>8495</v>
      </c>
      <c r="B1567" s="33">
        <v>5.2</v>
      </c>
      <c r="D1567" s="30" t="s">
        <v>20755</v>
      </c>
      <c r="E1567" s="29">
        <f t="shared" si="96"/>
        <v>1</v>
      </c>
      <c r="F1567" s="38">
        <f t="shared" si="97"/>
        <v>6.7</v>
      </c>
      <c r="G1567" s="29" t="str">
        <f t="shared" si="98"/>
        <v>Below Percentile</v>
      </c>
      <c r="H1567" s="29">
        <f t="shared" si="99"/>
        <v>662</v>
      </c>
    </row>
    <row r="1568" spans="1:8" x14ac:dyDescent="0.3">
      <c r="A1568" s="31" t="s">
        <v>6417</v>
      </c>
      <c r="B1568" s="33">
        <v>6.2</v>
      </c>
      <c r="D1568" s="30" t="s">
        <v>20784</v>
      </c>
      <c r="E1568" s="29">
        <f t="shared" si="96"/>
        <v>1</v>
      </c>
      <c r="F1568" s="38">
        <f t="shared" si="97"/>
        <v>6.3</v>
      </c>
      <c r="G1568" s="29" t="str">
        <f t="shared" si="98"/>
        <v>Below Percentile</v>
      </c>
      <c r="H1568" s="29">
        <f t="shared" si="99"/>
        <v>965</v>
      </c>
    </row>
    <row r="1569" spans="1:8" x14ac:dyDescent="0.3">
      <c r="A1569" s="31" t="s">
        <v>8504</v>
      </c>
      <c r="B1569" s="33">
        <v>5.5</v>
      </c>
      <c r="D1569" s="30" t="s">
        <v>20790</v>
      </c>
      <c r="E1569" s="29">
        <f t="shared" si="96"/>
        <v>1</v>
      </c>
      <c r="F1569" s="38">
        <f t="shared" si="97"/>
        <v>6.3</v>
      </c>
      <c r="G1569" s="29" t="str">
        <f t="shared" si="98"/>
        <v>Below Percentile</v>
      </c>
      <c r="H1569" s="29">
        <f t="shared" si="99"/>
        <v>965</v>
      </c>
    </row>
    <row r="1570" spans="1:8" x14ac:dyDescent="0.3">
      <c r="A1570" s="31" t="s">
        <v>8508</v>
      </c>
      <c r="B1570" s="33">
        <v>7.4</v>
      </c>
      <c r="D1570" s="30" t="s">
        <v>19750</v>
      </c>
      <c r="E1570" s="29">
        <f t="shared" si="96"/>
        <v>1</v>
      </c>
      <c r="F1570" s="38">
        <f t="shared" si="97"/>
        <v>6.8</v>
      </c>
      <c r="G1570" s="29" t="str">
        <f t="shared" si="98"/>
        <v>Below Percentile</v>
      </c>
      <c r="H1570" s="29">
        <f t="shared" si="99"/>
        <v>591</v>
      </c>
    </row>
    <row r="1571" spans="1:8" x14ac:dyDescent="0.3">
      <c r="A1571" s="31" t="s">
        <v>8514</v>
      </c>
      <c r="B1571" s="33">
        <v>4.4000000000000004</v>
      </c>
      <c r="D1571" s="30" t="s">
        <v>20800</v>
      </c>
      <c r="E1571" s="29">
        <f t="shared" si="96"/>
        <v>1</v>
      </c>
      <c r="F1571" s="38">
        <f t="shared" si="97"/>
        <v>7.8</v>
      </c>
      <c r="G1571" s="29" t="str">
        <f t="shared" si="98"/>
        <v>Top Director</v>
      </c>
      <c r="H1571" s="29">
        <f t="shared" si="99"/>
        <v>58</v>
      </c>
    </row>
    <row r="1572" spans="1:8" x14ac:dyDescent="0.3">
      <c r="A1572" s="31" t="s">
        <v>8519</v>
      </c>
      <c r="B1572" s="33">
        <v>6.3</v>
      </c>
      <c r="D1572" s="30" t="s">
        <v>20805</v>
      </c>
      <c r="E1572" s="29">
        <f t="shared" si="96"/>
        <v>1</v>
      </c>
      <c r="F1572" s="38">
        <f t="shared" si="97"/>
        <v>6.9</v>
      </c>
      <c r="G1572" s="29" t="str">
        <f t="shared" si="98"/>
        <v>Below Percentile</v>
      </c>
      <c r="H1572" s="29">
        <f t="shared" si="99"/>
        <v>514</v>
      </c>
    </row>
    <row r="1573" spans="1:8" x14ac:dyDescent="0.3">
      <c r="A1573" s="31" t="s">
        <v>3098</v>
      </c>
      <c r="B1573" s="33">
        <v>6.1</v>
      </c>
      <c r="D1573" s="30" t="s">
        <v>20827</v>
      </c>
      <c r="E1573" s="29">
        <f t="shared" si="96"/>
        <v>1</v>
      </c>
      <c r="F1573" s="38">
        <f t="shared" si="97"/>
        <v>4.3</v>
      </c>
      <c r="G1573" s="29" t="str">
        <f t="shared" si="98"/>
        <v>Below Percentile</v>
      </c>
      <c r="H1573" s="29">
        <f t="shared" si="99"/>
        <v>1666</v>
      </c>
    </row>
    <row r="1574" spans="1:8" x14ac:dyDescent="0.3">
      <c r="A1574" s="31" t="s">
        <v>8528</v>
      </c>
      <c r="B1574" s="33">
        <v>5.3</v>
      </c>
      <c r="D1574" s="30" t="s">
        <v>20836</v>
      </c>
      <c r="E1574" s="29">
        <f t="shared" si="96"/>
        <v>1</v>
      </c>
      <c r="F1574" s="38">
        <f t="shared" si="97"/>
        <v>7.2</v>
      </c>
      <c r="G1574" s="29" t="str">
        <f t="shared" si="98"/>
        <v>Below Percentile</v>
      </c>
      <c r="H1574" s="29">
        <f t="shared" si="99"/>
        <v>279</v>
      </c>
    </row>
    <row r="1575" spans="1:8" x14ac:dyDescent="0.3">
      <c r="A1575" s="31" t="s">
        <v>8534</v>
      </c>
      <c r="B1575" s="33">
        <v>5.4</v>
      </c>
      <c r="D1575" s="30" t="s">
        <v>20848</v>
      </c>
      <c r="E1575" s="29">
        <f t="shared" si="96"/>
        <v>1</v>
      </c>
      <c r="F1575" s="38">
        <f t="shared" si="97"/>
        <v>7.3</v>
      </c>
      <c r="G1575" s="29" t="str">
        <f t="shared" si="98"/>
        <v>Below Percentile</v>
      </c>
      <c r="H1575" s="29">
        <f t="shared" si="99"/>
        <v>231</v>
      </c>
    </row>
    <row r="1576" spans="1:8" x14ac:dyDescent="0.3">
      <c r="A1576" s="31" t="s">
        <v>1015</v>
      </c>
      <c r="B1576" s="33">
        <v>6.7</v>
      </c>
      <c r="D1576" s="30" t="s">
        <v>20863</v>
      </c>
      <c r="E1576" s="29">
        <f t="shared" si="96"/>
        <v>1</v>
      </c>
      <c r="F1576" s="38">
        <f t="shared" si="97"/>
        <v>7.2</v>
      </c>
      <c r="G1576" s="29" t="str">
        <f t="shared" si="98"/>
        <v>Below Percentile</v>
      </c>
      <c r="H1576" s="29">
        <f t="shared" si="99"/>
        <v>279</v>
      </c>
    </row>
    <row r="1577" spans="1:8" x14ac:dyDescent="0.3">
      <c r="A1577" s="31" t="s">
        <v>4134</v>
      </c>
      <c r="B1577" s="33">
        <v>5.9</v>
      </c>
      <c r="D1577" s="30" t="s">
        <v>2865</v>
      </c>
      <c r="E1577" s="29">
        <f t="shared" si="96"/>
        <v>1</v>
      </c>
      <c r="F1577" s="38">
        <f t="shared" si="97"/>
        <v>5.4</v>
      </c>
      <c r="G1577" s="29" t="str">
        <f t="shared" si="98"/>
        <v>Below Percentile</v>
      </c>
      <c r="H1577" s="29">
        <f t="shared" si="99"/>
        <v>1453</v>
      </c>
    </row>
    <row r="1578" spans="1:8" x14ac:dyDescent="0.3">
      <c r="A1578" s="31" t="s">
        <v>8546</v>
      </c>
      <c r="B1578" s="33">
        <v>7.3</v>
      </c>
      <c r="D1578" s="30" t="s">
        <v>20880</v>
      </c>
      <c r="E1578" s="29">
        <f t="shared" si="96"/>
        <v>1</v>
      </c>
      <c r="F1578" s="38">
        <f t="shared" si="97"/>
        <v>7.1</v>
      </c>
      <c r="G1578" s="29" t="str">
        <f t="shared" si="98"/>
        <v>Below Percentile</v>
      </c>
      <c r="H1578" s="29">
        <f t="shared" si="99"/>
        <v>357</v>
      </c>
    </row>
    <row r="1579" spans="1:8" x14ac:dyDescent="0.3">
      <c r="A1579" s="31" t="s">
        <v>5225</v>
      </c>
      <c r="B1579" s="33">
        <v>5.5</v>
      </c>
      <c r="D1579" s="30" t="s">
        <v>20884</v>
      </c>
      <c r="E1579" s="29">
        <f t="shared" si="96"/>
        <v>1</v>
      </c>
      <c r="F1579" s="38">
        <f t="shared" si="97"/>
        <v>6.8</v>
      </c>
      <c r="G1579" s="29" t="str">
        <f t="shared" si="98"/>
        <v>Below Percentile</v>
      </c>
      <c r="H1579" s="29">
        <f t="shared" si="99"/>
        <v>591</v>
      </c>
    </row>
    <row r="1580" spans="1:8" x14ac:dyDescent="0.3">
      <c r="A1580" s="31" t="s">
        <v>8553</v>
      </c>
      <c r="B1580" s="33">
        <v>5.8</v>
      </c>
      <c r="D1580" s="30" t="s">
        <v>20074</v>
      </c>
      <c r="E1580" s="29">
        <f t="shared" si="96"/>
        <v>1</v>
      </c>
      <c r="F1580" s="38">
        <f t="shared" si="97"/>
        <v>7</v>
      </c>
      <c r="G1580" s="29" t="str">
        <f t="shared" si="98"/>
        <v>Below Percentile</v>
      </c>
      <c r="H1580" s="29">
        <f t="shared" si="99"/>
        <v>419</v>
      </c>
    </row>
    <row r="1581" spans="1:8" x14ac:dyDescent="0.3">
      <c r="A1581" s="31" t="s">
        <v>8560</v>
      </c>
      <c r="B1581" s="33">
        <v>4.5999999999999996</v>
      </c>
      <c r="D1581" s="30" t="s">
        <v>20938</v>
      </c>
      <c r="E1581" s="29">
        <f t="shared" si="96"/>
        <v>1</v>
      </c>
      <c r="F1581" s="38">
        <f t="shared" si="97"/>
        <v>7.9</v>
      </c>
      <c r="G1581" s="29" t="str">
        <f t="shared" si="98"/>
        <v>Top Director</v>
      </c>
      <c r="H1581" s="29">
        <f t="shared" si="99"/>
        <v>42</v>
      </c>
    </row>
    <row r="1582" spans="1:8" x14ac:dyDescent="0.3">
      <c r="A1582" s="31" t="s">
        <v>8565</v>
      </c>
      <c r="B1582" s="33">
        <v>6.7</v>
      </c>
      <c r="D1582" s="30" t="s">
        <v>20951</v>
      </c>
      <c r="E1582" s="29">
        <f t="shared" si="96"/>
        <v>1</v>
      </c>
      <c r="F1582" s="38">
        <f t="shared" si="97"/>
        <v>6.7</v>
      </c>
      <c r="G1582" s="29" t="str">
        <f t="shared" si="98"/>
        <v>Below Percentile</v>
      </c>
      <c r="H1582" s="29">
        <f t="shared" si="99"/>
        <v>662</v>
      </c>
    </row>
    <row r="1583" spans="1:8" x14ac:dyDescent="0.3">
      <c r="A1583" s="31" t="s">
        <v>8569</v>
      </c>
      <c r="B1583" s="33">
        <v>5.0999999999999996</v>
      </c>
      <c r="D1583" s="30" t="s">
        <v>20956</v>
      </c>
      <c r="E1583" s="29">
        <f t="shared" si="96"/>
        <v>1</v>
      </c>
      <c r="F1583" s="38">
        <f t="shared" si="97"/>
        <v>5.8</v>
      </c>
      <c r="G1583" s="29" t="str">
        <f t="shared" si="98"/>
        <v>Below Percentile</v>
      </c>
      <c r="H1583" s="29">
        <f t="shared" si="99"/>
        <v>1286</v>
      </c>
    </row>
    <row r="1584" spans="1:8" x14ac:dyDescent="0.3">
      <c r="A1584" s="31" t="s">
        <v>3891</v>
      </c>
      <c r="B1584" s="33">
        <v>5.6</v>
      </c>
      <c r="D1584" s="30" t="s">
        <v>20964</v>
      </c>
      <c r="E1584" s="29">
        <f t="shared" si="96"/>
        <v>1</v>
      </c>
      <c r="F1584" s="38">
        <f t="shared" si="97"/>
        <v>7.2</v>
      </c>
      <c r="G1584" s="29" t="str">
        <f t="shared" si="98"/>
        <v>Below Percentile</v>
      </c>
      <c r="H1584" s="29">
        <f t="shared" si="99"/>
        <v>279</v>
      </c>
    </row>
    <row r="1585" spans="1:8" x14ac:dyDescent="0.3">
      <c r="A1585" s="31" t="s">
        <v>6046</v>
      </c>
      <c r="B1585" s="33">
        <v>7</v>
      </c>
      <c r="D1585" s="30" t="s">
        <v>418</v>
      </c>
      <c r="E1585" s="29">
        <f t="shared" si="96"/>
        <v>1</v>
      </c>
      <c r="F1585" s="38">
        <f t="shared" si="97"/>
        <v>6.2</v>
      </c>
      <c r="G1585" s="29" t="str">
        <f t="shared" si="98"/>
        <v>Below Percentile</v>
      </c>
      <c r="H1585" s="29">
        <f t="shared" si="99"/>
        <v>1025</v>
      </c>
    </row>
    <row r="1586" spans="1:8" x14ac:dyDescent="0.3">
      <c r="A1586" s="31" t="s">
        <v>3585</v>
      </c>
      <c r="B1586" s="33">
        <v>6.4</v>
      </c>
      <c r="D1586" s="30" t="s">
        <v>20994</v>
      </c>
      <c r="E1586" s="29">
        <f t="shared" si="96"/>
        <v>1</v>
      </c>
      <c r="F1586" s="38">
        <f t="shared" si="97"/>
        <v>8.6</v>
      </c>
      <c r="G1586" s="29" t="str">
        <f t="shared" si="98"/>
        <v>Top Director</v>
      </c>
      <c r="H1586" s="29">
        <f t="shared" si="99"/>
        <v>1</v>
      </c>
    </row>
    <row r="1587" spans="1:8" x14ac:dyDescent="0.3">
      <c r="A1587" s="31" t="s">
        <v>4945</v>
      </c>
      <c r="B1587" s="33">
        <v>6.7</v>
      </c>
      <c r="D1587" s="30" t="s">
        <v>21001</v>
      </c>
      <c r="E1587" s="29">
        <f t="shared" si="96"/>
        <v>1</v>
      </c>
      <c r="F1587" s="38">
        <f t="shared" si="97"/>
        <v>6.5</v>
      </c>
      <c r="G1587" s="29" t="str">
        <f t="shared" si="98"/>
        <v>Below Percentile</v>
      </c>
      <c r="H1587" s="29">
        <f t="shared" si="99"/>
        <v>809</v>
      </c>
    </row>
    <row r="1588" spans="1:8" x14ac:dyDescent="0.3">
      <c r="A1588" s="31" t="s">
        <v>8596</v>
      </c>
      <c r="B1588" s="33">
        <v>4.0999999999999996</v>
      </c>
      <c r="D1588" s="30" t="s">
        <v>6251</v>
      </c>
      <c r="E1588" s="29">
        <f t="shared" si="96"/>
        <v>1</v>
      </c>
      <c r="F1588" s="38">
        <f t="shared" si="97"/>
        <v>6.3</v>
      </c>
      <c r="G1588" s="29" t="str">
        <f t="shared" si="98"/>
        <v>Below Percentile</v>
      </c>
      <c r="H1588" s="29">
        <f t="shared" si="99"/>
        <v>965</v>
      </c>
    </row>
    <row r="1589" spans="1:8" x14ac:dyDescent="0.3">
      <c r="A1589" s="31" t="s">
        <v>5050</v>
      </c>
      <c r="B1589" s="33">
        <v>5.5</v>
      </c>
      <c r="D1589" s="30" t="s">
        <v>21011</v>
      </c>
      <c r="E1589" s="29">
        <f t="shared" si="96"/>
        <v>1</v>
      </c>
      <c r="F1589" s="38">
        <f t="shared" si="97"/>
        <v>6.1</v>
      </c>
      <c r="G1589" s="29" t="str">
        <f t="shared" si="98"/>
        <v>Below Percentile</v>
      </c>
      <c r="H1589" s="29">
        <f t="shared" si="99"/>
        <v>1088</v>
      </c>
    </row>
    <row r="1590" spans="1:8" x14ac:dyDescent="0.3">
      <c r="A1590" s="31" t="s">
        <v>5495</v>
      </c>
      <c r="B1590" s="33">
        <v>2.7</v>
      </c>
      <c r="D1590" s="30" t="s">
        <v>21027</v>
      </c>
      <c r="E1590" s="29">
        <f t="shared" si="96"/>
        <v>1</v>
      </c>
      <c r="F1590" s="38">
        <f t="shared" si="97"/>
        <v>6.7</v>
      </c>
      <c r="G1590" s="29" t="str">
        <f t="shared" si="98"/>
        <v>Below Percentile</v>
      </c>
      <c r="H1590" s="29">
        <f t="shared" si="99"/>
        <v>662</v>
      </c>
    </row>
    <row r="1591" spans="1:8" x14ac:dyDescent="0.3">
      <c r="A1591" s="31" t="s">
        <v>8607</v>
      </c>
      <c r="B1591" s="33">
        <v>6.4</v>
      </c>
      <c r="D1591" s="30" t="s">
        <v>21033</v>
      </c>
      <c r="E1591" s="29">
        <f t="shared" si="96"/>
        <v>1</v>
      </c>
      <c r="F1591" s="38">
        <f t="shared" si="97"/>
        <v>6.7</v>
      </c>
      <c r="G1591" s="29" t="str">
        <f t="shared" si="98"/>
        <v>Below Percentile</v>
      </c>
      <c r="H1591" s="29">
        <f t="shared" si="99"/>
        <v>662</v>
      </c>
    </row>
    <row r="1592" spans="1:8" x14ac:dyDescent="0.3">
      <c r="A1592" s="31" t="s">
        <v>8613</v>
      </c>
      <c r="B1592" s="33">
        <v>4.8</v>
      </c>
      <c r="D1592" s="30" t="s">
        <v>21099</v>
      </c>
      <c r="E1592" s="29">
        <f t="shared" si="96"/>
        <v>1</v>
      </c>
      <c r="F1592" s="38">
        <f t="shared" si="97"/>
        <v>7.7</v>
      </c>
      <c r="G1592" s="29" t="str">
        <f t="shared" si="98"/>
        <v>Top Director</v>
      </c>
      <c r="H1592" s="29">
        <f t="shared" si="99"/>
        <v>83</v>
      </c>
    </row>
    <row r="1593" spans="1:8" x14ac:dyDescent="0.3">
      <c r="A1593" s="31" t="s">
        <v>8618</v>
      </c>
      <c r="B1593" s="33">
        <v>6.1</v>
      </c>
      <c r="D1593" s="30" t="s">
        <v>21106</v>
      </c>
      <c r="E1593" s="29">
        <f t="shared" si="96"/>
        <v>1</v>
      </c>
      <c r="F1593" s="38">
        <f t="shared" si="97"/>
        <v>6.7</v>
      </c>
      <c r="G1593" s="29" t="str">
        <f t="shared" si="98"/>
        <v>Below Percentile</v>
      </c>
      <c r="H1593" s="29">
        <f t="shared" si="99"/>
        <v>662</v>
      </c>
    </row>
    <row r="1594" spans="1:8" x14ac:dyDescent="0.3">
      <c r="A1594" s="31" t="s">
        <v>8624</v>
      </c>
      <c r="B1594" s="33">
        <v>4.8</v>
      </c>
      <c r="D1594" s="30" t="s">
        <v>21117</v>
      </c>
      <c r="E1594" s="29">
        <f t="shared" si="96"/>
        <v>1</v>
      </c>
      <c r="F1594" s="38">
        <f t="shared" si="97"/>
        <v>6.6</v>
      </c>
      <c r="G1594" s="29" t="str">
        <f t="shared" si="98"/>
        <v>Below Percentile</v>
      </c>
      <c r="H1594" s="29">
        <f t="shared" si="99"/>
        <v>735</v>
      </c>
    </row>
    <row r="1595" spans="1:8" x14ac:dyDescent="0.3">
      <c r="A1595" s="31" t="s">
        <v>7635</v>
      </c>
      <c r="B1595" s="33">
        <v>7</v>
      </c>
      <c r="D1595" s="30" t="s">
        <v>272</v>
      </c>
      <c r="E1595" s="29">
        <f t="shared" si="96"/>
        <v>2</v>
      </c>
      <c r="F1595" s="38">
        <f t="shared" si="97"/>
        <v>6.9</v>
      </c>
      <c r="G1595" s="29" t="str">
        <f t="shared" si="98"/>
        <v>Below Percentile</v>
      </c>
      <c r="H1595" s="29">
        <f t="shared" si="99"/>
        <v>514</v>
      </c>
    </row>
    <row r="1596" spans="1:8" x14ac:dyDescent="0.3">
      <c r="A1596" s="31" t="s">
        <v>2791</v>
      </c>
      <c r="B1596" s="33">
        <v>6.8</v>
      </c>
      <c r="D1596" s="30" t="s">
        <v>21171</v>
      </c>
      <c r="E1596" s="29">
        <f t="shared" si="96"/>
        <v>1</v>
      </c>
      <c r="F1596" s="38">
        <f t="shared" si="97"/>
        <v>7.4</v>
      </c>
      <c r="G1596" s="29" t="str">
        <f t="shared" si="98"/>
        <v>Below Percentile</v>
      </c>
      <c r="H1596" s="29">
        <f t="shared" si="99"/>
        <v>201</v>
      </c>
    </row>
    <row r="1597" spans="1:8" x14ac:dyDescent="0.3">
      <c r="A1597" s="31" t="s">
        <v>5683</v>
      </c>
      <c r="B1597" s="33">
        <v>5.6</v>
      </c>
      <c r="D1597" s="30" t="s">
        <v>21179</v>
      </c>
      <c r="E1597" s="29">
        <f t="shared" si="96"/>
        <v>1</v>
      </c>
      <c r="F1597" s="38">
        <f t="shared" si="97"/>
        <v>6.5</v>
      </c>
      <c r="G1597" s="29" t="str">
        <f t="shared" si="98"/>
        <v>Below Percentile</v>
      </c>
      <c r="H1597" s="29">
        <f t="shared" si="99"/>
        <v>809</v>
      </c>
    </row>
    <row r="1598" spans="1:8" x14ac:dyDescent="0.3">
      <c r="A1598" s="31" t="s">
        <v>5867</v>
      </c>
      <c r="B1598" s="33">
        <v>6.1</v>
      </c>
      <c r="D1598" s="30" t="s">
        <v>21183</v>
      </c>
      <c r="E1598" s="29">
        <f t="shared" si="96"/>
        <v>1</v>
      </c>
      <c r="F1598" s="38">
        <f t="shared" si="97"/>
        <v>5.7</v>
      </c>
      <c r="G1598" s="29" t="str">
        <f t="shared" si="98"/>
        <v>Below Percentile</v>
      </c>
      <c r="H1598" s="29">
        <f t="shared" si="99"/>
        <v>1323</v>
      </c>
    </row>
    <row r="1599" spans="1:8" x14ac:dyDescent="0.3">
      <c r="A1599" s="31" t="s">
        <v>1015</v>
      </c>
      <c r="B1599" s="33">
        <v>7.9</v>
      </c>
      <c r="D1599" s="30" t="s">
        <v>21206</v>
      </c>
      <c r="E1599" s="29">
        <f t="shared" si="96"/>
        <v>1</v>
      </c>
      <c r="F1599" s="38">
        <f t="shared" si="97"/>
        <v>6.2</v>
      </c>
      <c r="G1599" s="29" t="str">
        <f t="shared" si="98"/>
        <v>Below Percentile</v>
      </c>
      <c r="H1599" s="29">
        <f t="shared" si="99"/>
        <v>1025</v>
      </c>
    </row>
    <row r="1600" spans="1:8" x14ac:dyDescent="0.3">
      <c r="A1600" s="31" t="s">
        <v>8662</v>
      </c>
      <c r="B1600" s="33">
        <v>8.4</v>
      </c>
      <c r="D1600" s="30" t="s">
        <v>21210</v>
      </c>
      <c r="E1600" s="29">
        <f t="shared" si="96"/>
        <v>1</v>
      </c>
      <c r="F1600" s="38">
        <f t="shared" si="97"/>
        <v>3.3</v>
      </c>
      <c r="G1600" s="29" t="str">
        <f t="shared" si="98"/>
        <v>Below Percentile</v>
      </c>
      <c r="H1600" s="29">
        <f t="shared" si="99"/>
        <v>1725</v>
      </c>
    </row>
    <row r="1601" spans="1:8" x14ac:dyDescent="0.3">
      <c r="A1601" s="31" t="s">
        <v>8666</v>
      </c>
      <c r="B1601" s="33">
        <v>6.5</v>
      </c>
      <c r="D1601" s="30" t="s">
        <v>19580</v>
      </c>
      <c r="E1601" s="29">
        <f t="shared" si="96"/>
        <v>1</v>
      </c>
      <c r="F1601" s="38">
        <f t="shared" si="97"/>
        <v>5.7</v>
      </c>
      <c r="G1601" s="29" t="str">
        <f t="shared" si="98"/>
        <v>Below Percentile</v>
      </c>
      <c r="H1601" s="29">
        <f t="shared" si="99"/>
        <v>1323</v>
      </c>
    </row>
    <row r="1602" spans="1:8" x14ac:dyDescent="0.3">
      <c r="A1602" s="31" t="s">
        <v>8671</v>
      </c>
      <c r="B1602" s="33">
        <v>7.1</v>
      </c>
      <c r="D1602" s="30" t="s">
        <v>21293</v>
      </c>
      <c r="E1602" s="29">
        <f t="shared" ref="E1602:E1665" si="100">COUNTIF(A$2:A$3786,"*"&amp;D1602&amp;"*")</f>
        <v>1</v>
      </c>
      <c r="F1602" s="38">
        <f t="shared" ref="F1602:F1665" si="101">AVERAGEIF(A$2:A$3786,D1602,B$2:B$3786)</f>
        <v>7</v>
      </c>
      <c r="G1602" s="29" t="str">
        <f t="shared" si="98"/>
        <v>Below Percentile</v>
      </c>
      <c r="H1602" s="29">
        <f t="shared" si="99"/>
        <v>419</v>
      </c>
    </row>
    <row r="1603" spans="1:8" x14ac:dyDescent="0.3">
      <c r="A1603" s="31" t="s">
        <v>5050</v>
      </c>
      <c r="B1603" s="33">
        <v>6.6</v>
      </c>
      <c r="D1603" s="30" t="s">
        <v>21311</v>
      </c>
      <c r="E1603" s="29">
        <f t="shared" si="100"/>
        <v>2</v>
      </c>
      <c r="F1603" s="38">
        <f t="shared" si="101"/>
        <v>6.5</v>
      </c>
      <c r="G1603" s="29" t="str">
        <f t="shared" ref="G1603:G1666" si="102">IF(F1603&gt;=7.5,"Top Director","Below Percentile")</f>
        <v>Below Percentile</v>
      </c>
      <c r="H1603" s="29">
        <f t="shared" ref="H1603:H1666" si="103">RANK(F1603,F$2:F$1752,0)</f>
        <v>809</v>
      </c>
    </row>
    <row r="1604" spans="1:8" x14ac:dyDescent="0.3">
      <c r="A1604" s="31" t="s">
        <v>8213</v>
      </c>
      <c r="B1604" s="33">
        <v>7</v>
      </c>
      <c r="D1604" s="30" t="s">
        <v>21315</v>
      </c>
      <c r="E1604" s="29">
        <f t="shared" si="100"/>
        <v>1</v>
      </c>
      <c r="F1604" s="38">
        <f t="shared" si="101"/>
        <v>6</v>
      </c>
      <c r="G1604" s="29" t="str">
        <f t="shared" si="102"/>
        <v>Below Percentile</v>
      </c>
      <c r="H1604" s="29">
        <f t="shared" si="103"/>
        <v>1166</v>
      </c>
    </row>
    <row r="1605" spans="1:8" x14ac:dyDescent="0.3">
      <c r="A1605" s="31" t="s">
        <v>8690</v>
      </c>
      <c r="B1605" s="33">
        <v>5.6</v>
      </c>
      <c r="D1605" s="30" t="s">
        <v>21333</v>
      </c>
      <c r="E1605" s="29">
        <f t="shared" si="100"/>
        <v>1</v>
      </c>
      <c r="F1605" s="38">
        <f t="shared" si="101"/>
        <v>7.9</v>
      </c>
      <c r="G1605" s="29" t="str">
        <f t="shared" si="102"/>
        <v>Top Director</v>
      </c>
      <c r="H1605" s="29">
        <f t="shared" si="103"/>
        <v>42</v>
      </c>
    </row>
    <row r="1606" spans="1:8" x14ac:dyDescent="0.3">
      <c r="A1606" s="31" t="s">
        <v>8696</v>
      </c>
      <c r="B1606" s="33">
        <v>4.8</v>
      </c>
      <c r="D1606" s="30" t="s">
        <v>21340</v>
      </c>
      <c r="E1606" s="29">
        <f t="shared" si="100"/>
        <v>1</v>
      </c>
      <c r="F1606" s="38">
        <f t="shared" si="101"/>
        <v>6</v>
      </c>
      <c r="G1606" s="29" t="str">
        <f t="shared" si="102"/>
        <v>Below Percentile</v>
      </c>
      <c r="H1606" s="29">
        <f t="shared" si="103"/>
        <v>1166</v>
      </c>
    </row>
    <row r="1607" spans="1:8" x14ac:dyDescent="0.3">
      <c r="A1607" s="31" t="s">
        <v>8702</v>
      </c>
      <c r="B1607" s="33">
        <v>7.5</v>
      </c>
      <c r="D1607" s="30" t="s">
        <v>21346</v>
      </c>
      <c r="E1607" s="29">
        <f t="shared" si="100"/>
        <v>1</v>
      </c>
      <c r="F1607" s="38">
        <f t="shared" si="101"/>
        <v>6.1</v>
      </c>
      <c r="G1607" s="29" t="str">
        <f t="shared" si="102"/>
        <v>Below Percentile</v>
      </c>
      <c r="H1607" s="29">
        <f t="shared" si="103"/>
        <v>1088</v>
      </c>
    </row>
    <row r="1608" spans="1:8" x14ac:dyDescent="0.3">
      <c r="A1608" s="31" t="s">
        <v>8707</v>
      </c>
      <c r="B1608" s="33">
        <v>6</v>
      </c>
      <c r="D1608" s="30" t="s">
        <v>14739</v>
      </c>
      <c r="E1608" s="29">
        <f t="shared" si="100"/>
        <v>1</v>
      </c>
      <c r="F1608" s="38">
        <f t="shared" si="101"/>
        <v>7.4</v>
      </c>
      <c r="G1608" s="29" t="str">
        <f t="shared" si="102"/>
        <v>Below Percentile</v>
      </c>
      <c r="H1608" s="29">
        <f t="shared" si="103"/>
        <v>201</v>
      </c>
    </row>
    <row r="1609" spans="1:8" x14ac:dyDescent="0.3">
      <c r="A1609" s="31" t="s">
        <v>125</v>
      </c>
      <c r="B1609" s="33">
        <v>6.8</v>
      </c>
      <c r="D1609" s="30" t="s">
        <v>21356</v>
      </c>
      <c r="E1609" s="29">
        <f t="shared" si="100"/>
        <v>1</v>
      </c>
      <c r="F1609" s="38">
        <f t="shared" si="101"/>
        <v>6.2</v>
      </c>
      <c r="G1609" s="29" t="str">
        <f t="shared" si="102"/>
        <v>Below Percentile</v>
      </c>
      <c r="H1609" s="29">
        <f t="shared" si="103"/>
        <v>1025</v>
      </c>
    </row>
    <row r="1610" spans="1:8" x14ac:dyDescent="0.3">
      <c r="A1610" s="31" t="s">
        <v>8764</v>
      </c>
      <c r="B1610" s="33">
        <v>6.5</v>
      </c>
      <c r="D1610" s="30" t="s">
        <v>21367</v>
      </c>
      <c r="E1610" s="29">
        <f t="shared" si="100"/>
        <v>1</v>
      </c>
      <c r="F1610" s="38">
        <f t="shared" si="101"/>
        <v>7.2</v>
      </c>
      <c r="G1610" s="29" t="str">
        <f t="shared" si="102"/>
        <v>Below Percentile</v>
      </c>
      <c r="H1610" s="29">
        <f t="shared" si="103"/>
        <v>279</v>
      </c>
    </row>
    <row r="1611" spans="1:8" x14ac:dyDescent="0.3">
      <c r="A1611" s="31" t="s">
        <v>1421</v>
      </c>
      <c r="B1611" s="33">
        <v>7.9</v>
      </c>
      <c r="D1611" s="30" t="s">
        <v>21423</v>
      </c>
      <c r="E1611" s="29">
        <f t="shared" si="100"/>
        <v>1</v>
      </c>
      <c r="F1611" s="38">
        <f t="shared" si="101"/>
        <v>6.8</v>
      </c>
      <c r="G1611" s="29" t="str">
        <f t="shared" si="102"/>
        <v>Below Percentile</v>
      </c>
      <c r="H1611" s="29">
        <f t="shared" si="103"/>
        <v>591</v>
      </c>
    </row>
    <row r="1612" spans="1:8" x14ac:dyDescent="0.3">
      <c r="A1612" s="31" t="s">
        <v>8782</v>
      </c>
      <c r="B1612" s="33">
        <v>6.4</v>
      </c>
      <c r="D1612" s="30" t="s">
        <v>21436</v>
      </c>
      <c r="E1612" s="29">
        <f t="shared" si="100"/>
        <v>1</v>
      </c>
      <c r="F1612" s="38">
        <f t="shared" si="101"/>
        <v>5.9</v>
      </c>
      <c r="G1612" s="29" t="str">
        <f t="shared" si="102"/>
        <v>Below Percentile</v>
      </c>
      <c r="H1612" s="29">
        <f t="shared" si="103"/>
        <v>1226</v>
      </c>
    </row>
    <row r="1613" spans="1:8" x14ac:dyDescent="0.3">
      <c r="A1613" s="31" t="s">
        <v>5111</v>
      </c>
      <c r="B1613" s="33">
        <v>5.8</v>
      </c>
      <c r="D1613" s="30" t="s">
        <v>21445</v>
      </c>
      <c r="E1613" s="29">
        <f t="shared" si="100"/>
        <v>1</v>
      </c>
      <c r="F1613" s="38">
        <f t="shared" si="101"/>
        <v>7</v>
      </c>
      <c r="G1613" s="29" t="str">
        <f t="shared" si="102"/>
        <v>Below Percentile</v>
      </c>
      <c r="H1613" s="29">
        <f t="shared" si="103"/>
        <v>419</v>
      </c>
    </row>
    <row r="1614" spans="1:8" x14ac:dyDescent="0.3">
      <c r="A1614" s="31" t="s">
        <v>850</v>
      </c>
      <c r="B1614" s="33">
        <v>7.7</v>
      </c>
      <c r="D1614" s="30" t="s">
        <v>21460</v>
      </c>
      <c r="E1614" s="29">
        <f t="shared" si="100"/>
        <v>1</v>
      </c>
      <c r="F1614" s="38">
        <f t="shared" si="101"/>
        <v>6.1</v>
      </c>
      <c r="G1614" s="29" t="str">
        <f t="shared" si="102"/>
        <v>Below Percentile</v>
      </c>
      <c r="H1614" s="29">
        <f t="shared" si="103"/>
        <v>1088</v>
      </c>
    </row>
    <row r="1615" spans="1:8" x14ac:dyDescent="0.3">
      <c r="A1615" s="31" t="s">
        <v>6102</v>
      </c>
      <c r="B1615" s="33">
        <v>5.3</v>
      </c>
      <c r="D1615" s="30" t="s">
        <v>21466</v>
      </c>
      <c r="E1615" s="29">
        <f t="shared" si="100"/>
        <v>1</v>
      </c>
      <c r="F1615" s="38">
        <f t="shared" si="101"/>
        <v>7.6</v>
      </c>
      <c r="G1615" s="29" t="str">
        <f t="shared" si="102"/>
        <v>Top Director</v>
      </c>
      <c r="H1615" s="29">
        <f t="shared" si="103"/>
        <v>122</v>
      </c>
    </row>
    <row r="1616" spans="1:8" x14ac:dyDescent="0.3">
      <c r="A1616" s="31" t="s">
        <v>4309</v>
      </c>
      <c r="B1616" s="33">
        <v>5.3</v>
      </c>
      <c r="D1616" s="30" t="s">
        <v>21520</v>
      </c>
      <c r="E1616" s="29">
        <f t="shared" si="100"/>
        <v>1</v>
      </c>
      <c r="F1616" s="38">
        <f t="shared" si="101"/>
        <v>5.7</v>
      </c>
      <c r="G1616" s="29" t="str">
        <f t="shared" si="102"/>
        <v>Below Percentile</v>
      </c>
      <c r="H1616" s="29">
        <f t="shared" si="103"/>
        <v>1323</v>
      </c>
    </row>
    <row r="1617" spans="1:8" x14ac:dyDescent="0.3">
      <c r="A1617" s="31" t="s">
        <v>8807</v>
      </c>
      <c r="B1617" s="33">
        <v>7.5</v>
      </c>
      <c r="D1617" s="30" t="s">
        <v>21537</v>
      </c>
      <c r="E1617" s="29">
        <f t="shared" si="100"/>
        <v>1</v>
      </c>
      <c r="F1617" s="38">
        <f t="shared" si="101"/>
        <v>5</v>
      </c>
      <c r="G1617" s="29" t="str">
        <f t="shared" si="102"/>
        <v>Below Percentile</v>
      </c>
      <c r="H1617" s="29">
        <f t="shared" si="103"/>
        <v>1584</v>
      </c>
    </row>
    <row r="1618" spans="1:8" x14ac:dyDescent="0.3">
      <c r="A1618" s="31" t="s">
        <v>3639</v>
      </c>
      <c r="B1618" s="33">
        <v>6.9</v>
      </c>
      <c r="D1618" s="30" t="s">
        <v>21541</v>
      </c>
      <c r="E1618" s="29">
        <f t="shared" si="100"/>
        <v>1</v>
      </c>
      <c r="F1618" s="38">
        <f t="shared" si="101"/>
        <v>7</v>
      </c>
      <c r="G1618" s="29" t="str">
        <f t="shared" si="102"/>
        <v>Below Percentile</v>
      </c>
      <c r="H1618" s="29">
        <f t="shared" si="103"/>
        <v>419</v>
      </c>
    </row>
    <row r="1619" spans="1:8" x14ac:dyDescent="0.3">
      <c r="A1619" s="31" t="s">
        <v>8814</v>
      </c>
      <c r="B1619" s="33">
        <v>4.9000000000000004</v>
      </c>
      <c r="D1619" s="30" t="s">
        <v>21548</v>
      </c>
      <c r="E1619" s="29">
        <f t="shared" si="100"/>
        <v>1</v>
      </c>
      <c r="F1619" s="38">
        <f t="shared" si="101"/>
        <v>3.4</v>
      </c>
      <c r="G1619" s="29" t="str">
        <f t="shared" si="102"/>
        <v>Below Percentile</v>
      </c>
      <c r="H1619" s="29">
        <f t="shared" si="103"/>
        <v>1723</v>
      </c>
    </row>
    <row r="1620" spans="1:8" x14ac:dyDescent="0.3">
      <c r="A1620" s="31" t="s">
        <v>8820</v>
      </c>
      <c r="B1620" s="33">
        <v>7.1</v>
      </c>
      <c r="D1620" s="30" t="s">
        <v>21558</v>
      </c>
      <c r="E1620" s="29">
        <f t="shared" si="100"/>
        <v>1</v>
      </c>
      <c r="F1620" s="38">
        <f t="shared" si="101"/>
        <v>6</v>
      </c>
      <c r="G1620" s="29" t="str">
        <f t="shared" si="102"/>
        <v>Below Percentile</v>
      </c>
      <c r="H1620" s="29">
        <f t="shared" si="103"/>
        <v>1166</v>
      </c>
    </row>
    <row r="1621" spans="1:8" x14ac:dyDescent="0.3">
      <c r="A1621" s="31" t="s">
        <v>1658</v>
      </c>
      <c r="B1621" s="33">
        <v>8</v>
      </c>
      <c r="D1621" s="30" t="s">
        <v>21568</v>
      </c>
      <c r="E1621" s="29">
        <f t="shared" si="100"/>
        <v>1</v>
      </c>
      <c r="F1621" s="38">
        <f t="shared" si="101"/>
        <v>7.4</v>
      </c>
      <c r="G1621" s="29" t="str">
        <f t="shared" si="102"/>
        <v>Below Percentile</v>
      </c>
      <c r="H1621" s="29">
        <f t="shared" si="103"/>
        <v>201</v>
      </c>
    </row>
    <row r="1622" spans="1:8" x14ac:dyDescent="0.3">
      <c r="A1622" s="31" t="s">
        <v>3088</v>
      </c>
      <c r="B1622" s="33">
        <v>7.9</v>
      </c>
      <c r="D1622" s="30" t="s">
        <v>21578</v>
      </c>
      <c r="E1622" s="29">
        <f t="shared" si="100"/>
        <v>1</v>
      </c>
      <c r="F1622" s="38">
        <f t="shared" si="101"/>
        <v>6.2</v>
      </c>
      <c r="G1622" s="29" t="str">
        <f t="shared" si="102"/>
        <v>Below Percentile</v>
      </c>
      <c r="H1622" s="29">
        <f t="shared" si="103"/>
        <v>1025</v>
      </c>
    </row>
    <row r="1623" spans="1:8" x14ac:dyDescent="0.3">
      <c r="A1623" s="31" t="s">
        <v>389</v>
      </c>
      <c r="B1623" s="33">
        <v>7.6</v>
      </c>
      <c r="D1623" s="30" t="s">
        <v>21620</v>
      </c>
      <c r="E1623" s="29">
        <f t="shared" si="100"/>
        <v>1</v>
      </c>
      <c r="F1623" s="38">
        <f t="shared" si="101"/>
        <v>7.2</v>
      </c>
      <c r="G1623" s="29" t="str">
        <f t="shared" si="102"/>
        <v>Below Percentile</v>
      </c>
      <c r="H1623" s="29">
        <f t="shared" si="103"/>
        <v>279</v>
      </c>
    </row>
    <row r="1624" spans="1:8" x14ac:dyDescent="0.3">
      <c r="A1624" s="31" t="s">
        <v>8840</v>
      </c>
      <c r="B1624" s="33">
        <v>5.9</v>
      </c>
      <c r="D1624" s="30" t="s">
        <v>21656</v>
      </c>
      <c r="E1624" s="29">
        <f t="shared" si="100"/>
        <v>1</v>
      </c>
      <c r="F1624" s="38">
        <f t="shared" si="101"/>
        <v>7.2</v>
      </c>
      <c r="G1624" s="29" t="str">
        <f t="shared" si="102"/>
        <v>Below Percentile</v>
      </c>
      <c r="H1624" s="29">
        <f t="shared" si="103"/>
        <v>279</v>
      </c>
    </row>
    <row r="1625" spans="1:8" x14ac:dyDescent="0.3">
      <c r="A1625" s="31" t="s">
        <v>962</v>
      </c>
      <c r="B1625" s="33">
        <v>6.3</v>
      </c>
      <c r="D1625" s="30" t="s">
        <v>21662</v>
      </c>
      <c r="E1625" s="29">
        <f t="shared" si="100"/>
        <v>1</v>
      </c>
      <c r="F1625" s="38">
        <f t="shared" si="101"/>
        <v>7.4</v>
      </c>
      <c r="G1625" s="29" t="str">
        <f t="shared" si="102"/>
        <v>Below Percentile</v>
      </c>
      <c r="H1625" s="29">
        <f t="shared" si="103"/>
        <v>201</v>
      </c>
    </row>
    <row r="1626" spans="1:8" x14ac:dyDescent="0.3">
      <c r="A1626" s="31" t="s">
        <v>4903</v>
      </c>
      <c r="B1626" s="33">
        <v>6.4</v>
      </c>
      <c r="D1626" s="30" t="s">
        <v>21676</v>
      </c>
      <c r="E1626" s="29">
        <f t="shared" si="100"/>
        <v>1</v>
      </c>
      <c r="F1626" s="38">
        <f t="shared" si="101"/>
        <v>7.7</v>
      </c>
      <c r="G1626" s="29" t="str">
        <f t="shared" si="102"/>
        <v>Top Director</v>
      </c>
      <c r="H1626" s="29">
        <f t="shared" si="103"/>
        <v>83</v>
      </c>
    </row>
    <row r="1627" spans="1:8" x14ac:dyDescent="0.3">
      <c r="A1627" s="31" t="s">
        <v>1311</v>
      </c>
      <c r="B1627" s="33">
        <v>8.1999999999999993</v>
      </c>
      <c r="D1627" s="30" t="s">
        <v>21682</v>
      </c>
      <c r="E1627" s="29">
        <f t="shared" si="100"/>
        <v>1</v>
      </c>
      <c r="F1627" s="38">
        <f t="shared" si="101"/>
        <v>7</v>
      </c>
      <c r="G1627" s="29" t="str">
        <f t="shared" si="102"/>
        <v>Below Percentile</v>
      </c>
      <c r="H1627" s="29">
        <f t="shared" si="103"/>
        <v>419</v>
      </c>
    </row>
    <row r="1628" spans="1:8" x14ac:dyDescent="0.3">
      <c r="A1628" s="31" t="s">
        <v>7885</v>
      </c>
      <c r="B1628" s="33">
        <v>6.9</v>
      </c>
      <c r="D1628" s="30" t="s">
        <v>21691</v>
      </c>
      <c r="E1628" s="29">
        <f t="shared" si="100"/>
        <v>1</v>
      </c>
      <c r="F1628" s="38">
        <f t="shared" si="101"/>
        <v>7.2</v>
      </c>
      <c r="G1628" s="29" t="str">
        <f t="shared" si="102"/>
        <v>Below Percentile</v>
      </c>
      <c r="H1628" s="29">
        <f t="shared" si="103"/>
        <v>279</v>
      </c>
    </row>
    <row r="1629" spans="1:8" x14ac:dyDescent="0.3">
      <c r="A1629" s="31" t="s">
        <v>1751</v>
      </c>
      <c r="B1629" s="33">
        <v>7.8</v>
      </c>
      <c r="D1629" s="30" t="s">
        <v>21697</v>
      </c>
      <c r="E1629" s="29">
        <f t="shared" si="100"/>
        <v>1</v>
      </c>
      <c r="F1629" s="38">
        <f t="shared" si="101"/>
        <v>7.2</v>
      </c>
      <c r="G1629" s="29" t="str">
        <f t="shared" si="102"/>
        <v>Below Percentile</v>
      </c>
      <c r="H1629" s="29">
        <f t="shared" si="103"/>
        <v>279</v>
      </c>
    </row>
    <row r="1630" spans="1:8" x14ac:dyDescent="0.3">
      <c r="A1630" s="31" t="s">
        <v>1064</v>
      </c>
      <c r="B1630" s="33">
        <v>6.7</v>
      </c>
      <c r="D1630" s="30" t="s">
        <v>21703</v>
      </c>
      <c r="E1630" s="29">
        <f t="shared" si="100"/>
        <v>1</v>
      </c>
      <c r="F1630" s="38">
        <f t="shared" si="101"/>
        <v>6.2</v>
      </c>
      <c r="G1630" s="29" t="str">
        <f t="shared" si="102"/>
        <v>Below Percentile</v>
      </c>
      <c r="H1630" s="29">
        <f t="shared" si="103"/>
        <v>1025</v>
      </c>
    </row>
    <row r="1631" spans="1:8" x14ac:dyDescent="0.3">
      <c r="A1631" s="31" t="s">
        <v>8565</v>
      </c>
      <c r="B1631" s="33">
        <v>7.5</v>
      </c>
      <c r="D1631" s="30" t="s">
        <v>21717</v>
      </c>
      <c r="E1631" s="29">
        <f t="shared" si="100"/>
        <v>1</v>
      </c>
      <c r="F1631" s="38">
        <f t="shared" si="101"/>
        <v>7</v>
      </c>
      <c r="G1631" s="29" t="str">
        <f t="shared" si="102"/>
        <v>Below Percentile</v>
      </c>
      <c r="H1631" s="29">
        <f t="shared" si="103"/>
        <v>419</v>
      </c>
    </row>
    <row r="1632" spans="1:8" x14ac:dyDescent="0.3">
      <c r="A1632" s="31" t="s">
        <v>111</v>
      </c>
      <c r="B1632" s="33">
        <v>7.4</v>
      </c>
      <c r="D1632" s="30" t="s">
        <v>19088</v>
      </c>
      <c r="E1632" s="29">
        <f t="shared" si="100"/>
        <v>1</v>
      </c>
      <c r="F1632" s="38">
        <f t="shared" si="101"/>
        <v>6.7</v>
      </c>
      <c r="G1632" s="29" t="str">
        <f t="shared" si="102"/>
        <v>Below Percentile</v>
      </c>
      <c r="H1632" s="29">
        <f t="shared" si="103"/>
        <v>662</v>
      </c>
    </row>
    <row r="1633" spans="1:8" x14ac:dyDescent="0.3">
      <c r="A1633" s="31" t="s">
        <v>2612</v>
      </c>
      <c r="B1633" s="33">
        <v>5.2</v>
      </c>
      <c r="D1633" s="30" t="s">
        <v>21724</v>
      </c>
      <c r="E1633" s="29">
        <f t="shared" si="100"/>
        <v>1</v>
      </c>
      <c r="F1633" s="38">
        <f t="shared" si="101"/>
        <v>3.6</v>
      </c>
      <c r="G1633" s="29" t="str">
        <f t="shared" si="102"/>
        <v>Below Percentile</v>
      </c>
      <c r="H1633" s="29">
        <f t="shared" si="103"/>
        <v>1711</v>
      </c>
    </row>
    <row r="1634" spans="1:8" x14ac:dyDescent="0.3">
      <c r="A1634" s="31" t="s">
        <v>5382</v>
      </c>
      <c r="B1634" s="33">
        <v>7.6</v>
      </c>
      <c r="D1634" s="30" t="s">
        <v>21739</v>
      </c>
      <c r="E1634" s="29">
        <f t="shared" si="100"/>
        <v>1</v>
      </c>
      <c r="F1634" s="38">
        <f t="shared" si="101"/>
        <v>7.4</v>
      </c>
      <c r="G1634" s="29" t="str">
        <f t="shared" si="102"/>
        <v>Below Percentile</v>
      </c>
      <c r="H1634" s="29">
        <f t="shared" si="103"/>
        <v>201</v>
      </c>
    </row>
    <row r="1635" spans="1:8" x14ac:dyDescent="0.3">
      <c r="A1635" s="31" t="s">
        <v>1421</v>
      </c>
      <c r="B1635" s="33">
        <v>7.3</v>
      </c>
      <c r="D1635" s="30" t="s">
        <v>21749</v>
      </c>
      <c r="E1635" s="29">
        <f t="shared" si="100"/>
        <v>1</v>
      </c>
      <c r="F1635" s="38">
        <f t="shared" si="101"/>
        <v>6.1</v>
      </c>
      <c r="G1635" s="29" t="str">
        <f t="shared" si="102"/>
        <v>Below Percentile</v>
      </c>
      <c r="H1635" s="29">
        <f t="shared" si="103"/>
        <v>1088</v>
      </c>
    </row>
    <row r="1636" spans="1:8" x14ac:dyDescent="0.3">
      <c r="A1636" s="31" t="s">
        <v>703</v>
      </c>
      <c r="B1636" s="33">
        <v>6.6</v>
      </c>
      <c r="D1636" s="30" t="s">
        <v>21753</v>
      </c>
      <c r="E1636" s="29">
        <f t="shared" si="100"/>
        <v>1</v>
      </c>
      <c r="F1636" s="38">
        <f t="shared" si="101"/>
        <v>8.1999999999999993</v>
      </c>
      <c r="G1636" s="29" t="str">
        <f t="shared" si="102"/>
        <v>Top Director</v>
      </c>
      <c r="H1636" s="29">
        <f t="shared" si="103"/>
        <v>20</v>
      </c>
    </row>
    <row r="1637" spans="1:8" x14ac:dyDescent="0.3">
      <c r="A1637" s="31" t="s">
        <v>6142</v>
      </c>
      <c r="B1637" s="33">
        <v>6.8</v>
      </c>
      <c r="D1637" s="30" t="s">
        <v>21761</v>
      </c>
      <c r="E1637" s="29">
        <f t="shared" si="100"/>
        <v>1</v>
      </c>
      <c r="F1637" s="38">
        <f t="shared" si="101"/>
        <v>7.7</v>
      </c>
      <c r="G1637" s="29" t="str">
        <f t="shared" si="102"/>
        <v>Top Director</v>
      </c>
      <c r="H1637" s="29">
        <f t="shared" si="103"/>
        <v>83</v>
      </c>
    </row>
    <row r="1638" spans="1:8" x14ac:dyDescent="0.3">
      <c r="A1638" s="31" t="s">
        <v>1679</v>
      </c>
      <c r="B1638" s="33">
        <v>6.9</v>
      </c>
      <c r="D1638" s="30" t="s">
        <v>21766</v>
      </c>
      <c r="E1638" s="29">
        <f t="shared" si="100"/>
        <v>1</v>
      </c>
      <c r="F1638" s="38">
        <f t="shared" si="101"/>
        <v>7.3</v>
      </c>
      <c r="G1638" s="29" t="str">
        <f t="shared" si="102"/>
        <v>Below Percentile</v>
      </c>
      <c r="H1638" s="29">
        <f t="shared" si="103"/>
        <v>231</v>
      </c>
    </row>
    <row r="1639" spans="1:8" x14ac:dyDescent="0.3">
      <c r="A1639" s="31" t="s">
        <v>1819</v>
      </c>
      <c r="B1639" s="33">
        <v>5.8</v>
      </c>
      <c r="D1639" s="30" t="s">
        <v>21784</v>
      </c>
      <c r="E1639" s="29">
        <f t="shared" si="100"/>
        <v>1</v>
      </c>
      <c r="F1639" s="38">
        <f t="shared" si="101"/>
        <v>7.6</v>
      </c>
      <c r="G1639" s="29" t="str">
        <f t="shared" si="102"/>
        <v>Top Director</v>
      </c>
      <c r="H1639" s="29">
        <f t="shared" si="103"/>
        <v>122</v>
      </c>
    </row>
    <row r="1640" spans="1:8" x14ac:dyDescent="0.3">
      <c r="A1640" s="31" t="s">
        <v>2112</v>
      </c>
      <c r="B1640" s="33">
        <v>6.6</v>
      </c>
      <c r="D1640" s="30" t="s">
        <v>21791</v>
      </c>
      <c r="E1640" s="29">
        <f t="shared" si="100"/>
        <v>1</v>
      </c>
      <c r="F1640" s="38">
        <f t="shared" si="101"/>
        <v>6.8</v>
      </c>
      <c r="G1640" s="29" t="str">
        <f t="shared" si="102"/>
        <v>Below Percentile</v>
      </c>
      <c r="H1640" s="29">
        <f t="shared" si="103"/>
        <v>591</v>
      </c>
    </row>
    <row r="1641" spans="1:8" x14ac:dyDescent="0.3">
      <c r="A1641" s="31" t="s">
        <v>7635</v>
      </c>
      <c r="B1641" s="33">
        <v>6.7</v>
      </c>
      <c r="D1641" s="30" t="s">
        <v>21797</v>
      </c>
      <c r="E1641" s="29">
        <f t="shared" si="100"/>
        <v>1</v>
      </c>
      <c r="F1641" s="38">
        <f t="shared" si="101"/>
        <v>5.6</v>
      </c>
      <c r="G1641" s="29" t="str">
        <f t="shared" si="102"/>
        <v>Below Percentile</v>
      </c>
      <c r="H1641" s="29">
        <f t="shared" si="103"/>
        <v>1368</v>
      </c>
    </row>
    <row r="1642" spans="1:8" x14ac:dyDescent="0.3">
      <c r="A1642" s="31" t="s">
        <v>4066</v>
      </c>
      <c r="B1642" s="33">
        <v>6.7</v>
      </c>
      <c r="D1642" s="30" t="s">
        <v>21802</v>
      </c>
      <c r="E1642" s="29">
        <f t="shared" si="100"/>
        <v>1</v>
      </c>
      <c r="F1642" s="38">
        <f t="shared" si="101"/>
        <v>4.8</v>
      </c>
      <c r="G1642" s="29" t="str">
        <f t="shared" si="102"/>
        <v>Below Percentile</v>
      </c>
      <c r="H1642" s="29">
        <f t="shared" si="103"/>
        <v>1610</v>
      </c>
    </row>
    <row r="1643" spans="1:8" x14ac:dyDescent="0.3">
      <c r="A1643" s="31" t="s">
        <v>7204</v>
      </c>
      <c r="B1643" s="33">
        <v>6.3</v>
      </c>
      <c r="D1643" s="30" t="s">
        <v>21808</v>
      </c>
      <c r="E1643" s="29">
        <f t="shared" si="100"/>
        <v>2</v>
      </c>
      <c r="F1643" s="38">
        <f t="shared" si="101"/>
        <v>5.95</v>
      </c>
      <c r="G1643" s="29" t="str">
        <f t="shared" si="102"/>
        <v>Below Percentile</v>
      </c>
      <c r="H1643" s="29">
        <f t="shared" si="103"/>
        <v>1211</v>
      </c>
    </row>
    <row r="1644" spans="1:8" x14ac:dyDescent="0.3">
      <c r="A1644" s="31" t="s">
        <v>692</v>
      </c>
      <c r="B1644" s="33">
        <v>7.7</v>
      </c>
      <c r="D1644" s="30" t="s">
        <v>21813</v>
      </c>
      <c r="E1644" s="29">
        <f t="shared" si="100"/>
        <v>1</v>
      </c>
      <c r="F1644" s="38">
        <f t="shared" si="101"/>
        <v>6.8</v>
      </c>
      <c r="G1644" s="29" t="str">
        <f t="shared" si="102"/>
        <v>Below Percentile</v>
      </c>
      <c r="H1644" s="29">
        <f t="shared" si="103"/>
        <v>591</v>
      </c>
    </row>
    <row r="1645" spans="1:8" x14ac:dyDescent="0.3">
      <c r="A1645" s="31" t="s">
        <v>4212</v>
      </c>
      <c r="B1645" s="33">
        <v>6.1</v>
      </c>
      <c r="D1645" s="30" t="s">
        <v>21844</v>
      </c>
      <c r="E1645" s="29">
        <f t="shared" si="100"/>
        <v>1</v>
      </c>
      <c r="F1645" s="38">
        <f t="shared" si="101"/>
        <v>6.1</v>
      </c>
      <c r="G1645" s="29" t="str">
        <f t="shared" si="102"/>
        <v>Below Percentile</v>
      </c>
      <c r="H1645" s="29">
        <f t="shared" si="103"/>
        <v>1088</v>
      </c>
    </row>
    <row r="1646" spans="1:8" x14ac:dyDescent="0.3">
      <c r="A1646" s="31" t="s">
        <v>5486</v>
      </c>
      <c r="B1646" s="33">
        <v>4.9000000000000004</v>
      </c>
      <c r="D1646" s="30" t="s">
        <v>21850</v>
      </c>
      <c r="E1646" s="29">
        <f t="shared" si="100"/>
        <v>1</v>
      </c>
      <c r="F1646" s="38">
        <f t="shared" si="101"/>
        <v>5.5</v>
      </c>
      <c r="G1646" s="29" t="str">
        <f t="shared" si="102"/>
        <v>Below Percentile</v>
      </c>
      <c r="H1646" s="29">
        <f t="shared" si="103"/>
        <v>1416</v>
      </c>
    </row>
    <row r="1647" spans="1:8" x14ac:dyDescent="0.3">
      <c r="A1647" s="31" t="s">
        <v>8950</v>
      </c>
      <c r="B1647" s="33">
        <v>6.2</v>
      </c>
      <c r="D1647" s="30" t="s">
        <v>21856</v>
      </c>
      <c r="E1647" s="29">
        <f t="shared" si="100"/>
        <v>1</v>
      </c>
      <c r="F1647" s="38">
        <f t="shared" si="101"/>
        <v>6.9</v>
      </c>
      <c r="G1647" s="29" t="str">
        <f t="shared" si="102"/>
        <v>Below Percentile</v>
      </c>
      <c r="H1647" s="29">
        <f t="shared" si="103"/>
        <v>514</v>
      </c>
    </row>
    <row r="1648" spans="1:8" x14ac:dyDescent="0.3">
      <c r="A1648" s="31" t="s">
        <v>940</v>
      </c>
      <c r="B1648" s="33">
        <v>7.8</v>
      </c>
      <c r="D1648" s="30" t="s">
        <v>7531</v>
      </c>
      <c r="E1648" s="29">
        <f t="shared" si="100"/>
        <v>1</v>
      </c>
      <c r="F1648" s="38">
        <f t="shared" si="101"/>
        <v>5.4</v>
      </c>
      <c r="G1648" s="29" t="str">
        <f t="shared" si="102"/>
        <v>Below Percentile</v>
      </c>
      <c r="H1648" s="29">
        <f t="shared" si="103"/>
        <v>1453</v>
      </c>
    </row>
    <row r="1649" spans="1:8" x14ac:dyDescent="0.3">
      <c r="A1649" s="31" t="s">
        <v>187</v>
      </c>
      <c r="B1649" s="33">
        <v>8.1999999999999993</v>
      </c>
      <c r="D1649" s="30" t="s">
        <v>20226</v>
      </c>
      <c r="E1649" s="29">
        <f t="shared" si="100"/>
        <v>1</v>
      </c>
      <c r="F1649" s="38">
        <f t="shared" si="101"/>
        <v>8.1999999999999993</v>
      </c>
      <c r="G1649" s="29" t="str">
        <f t="shared" si="102"/>
        <v>Top Director</v>
      </c>
      <c r="H1649" s="29">
        <f t="shared" si="103"/>
        <v>20</v>
      </c>
    </row>
    <row r="1650" spans="1:8" x14ac:dyDescent="0.3">
      <c r="A1650" s="31" t="s">
        <v>3516</v>
      </c>
      <c r="B1650" s="33">
        <v>6.9</v>
      </c>
      <c r="D1650" s="30" t="s">
        <v>22045</v>
      </c>
      <c r="E1650" s="29">
        <f t="shared" si="100"/>
        <v>1</v>
      </c>
      <c r="F1650" s="38">
        <f t="shared" si="101"/>
        <v>5.7</v>
      </c>
      <c r="G1650" s="29" t="str">
        <f t="shared" si="102"/>
        <v>Below Percentile</v>
      </c>
      <c r="H1650" s="29">
        <f t="shared" si="103"/>
        <v>1323</v>
      </c>
    </row>
    <row r="1651" spans="1:8" x14ac:dyDescent="0.3">
      <c r="A1651" s="31" t="s">
        <v>327</v>
      </c>
      <c r="B1651" s="33">
        <v>6.2</v>
      </c>
      <c r="D1651" s="30" t="s">
        <v>22049</v>
      </c>
      <c r="E1651" s="29">
        <f t="shared" si="100"/>
        <v>1</v>
      </c>
      <c r="F1651" s="38">
        <f t="shared" si="101"/>
        <v>7.9</v>
      </c>
      <c r="G1651" s="29" t="str">
        <f t="shared" si="102"/>
        <v>Top Director</v>
      </c>
      <c r="H1651" s="29">
        <f t="shared" si="103"/>
        <v>42</v>
      </c>
    </row>
    <row r="1652" spans="1:8" x14ac:dyDescent="0.3">
      <c r="A1652" s="31" t="s">
        <v>8972</v>
      </c>
      <c r="B1652" s="33">
        <v>6.9</v>
      </c>
      <c r="D1652" s="30" t="s">
        <v>22083</v>
      </c>
      <c r="E1652" s="29">
        <f t="shared" si="100"/>
        <v>1</v>
      </c>
      <c r="F1652" s="38">
        <f t="shared" si="101"/>
        <v>6.4</v>
      </c>
      <c r="G1652" s="29" t="str">
        <f t="shared" si="102"/>
        <v>Below Percentile</v>
      </c>
      <c r="H1652" s="29">
        <f t="shared" si="103"/>
        <v>896</v>
      </c>
    </row>
    <row r="1653" spans="1:8" x14ac:dyDescent="0.3">
      <c r="A1653" s="31" t="s">
        <v>8978</v>
      </c>
      <c r="B1653" s="33">
        <v>4.8</v>
      </c>
      <c r="D1653" s="30" t="s">
        <v>22099</v>
      </c>
      <c r="E1653" s="29">
        <f t="shared" si="100"/>
        <v>2</v>
      </c>
      <c r="F1653" s="38">
        <f t="shared" si="101"/>
        <v>6.45</v>
      </c>
      <c r="G1653" s="29" t="str">
        <f t="shared" si="102"/>
        <v>Below Percentile</v>
      </c>
      <c r="H1653" s="29">
        <f t="shared" si="103"/>
        <v>878</v>
      </c>
    </row>
    <row r="1654" spans="1:8" x14ac:dyDescent="0.3">
      <c r="A1654" s="31" t="s">
        <v>2888</v>
      </c>
      <c r="B1654" s="33">
        <v>8</v>
      </c>
      <c r="D1654" s="30" t="s">
        <v>22114</v>
      </c>
      <c r="E1654" s="29">
        <f t="shared" si="100"/>
        <v>1</v>
      </c>
      <c r="F1654" s="38">
        <f t="shared" si="101"/>
        <v>6</v>
      </c>
      <c r="G1654" s="29" t="str">
        <f t="shared" si="102"/>
        <v>Below Percentile</v>
      </c>
      <c r="H1654" s="29">
        <f t="shared" si="103"/>
        <v>1166</v>
      </c>
    </row>
    <row r="1655" spans="1:8" x14ac:dyDescent="0.3">
      <c r="A1655" s="31" t="s">
        <v>4239</v>
      </c>
      <c r="B1655" s="33">
        <v>5.3</v>
      </c>
      <c r="D1655" s="30" t="s">
        <v>22122</v>
      </c>
      <c r="E1655" s="29">
        <f t="shared" si="100"/>
        <v>1</v>
      </c>
      <c r="F1655" s="38">
        <f t="shared" si="101"/>
        <v>5.6</v>
      </c>
      <c r="G1655" s="29" t="str">
        <f t="shared" si="102"/>
        <v>Below Percentile</v>
      </c>
      <c r="H1655" s="29">
        <f t="shared" si="103"/>
        <v>1368</v>
      </c>
    </row>
    <row r="1656" spans="1:8" x14ac:dyDescent="0.3">
      <c r="A1656" s="31" t="s">
        <v>1965</v>
      </c>
      <c r="B1656" s="33">
        <v>6.7</v>
      </c>
      <c r="D1656" s="30" t="s">
        <v>22143</v>
      </c>
      <c r="E1656" s="29">
        <f t="shared" si="100"/>
        <v>1</v>
      </c>
      <c r="F1656" s="38">
        <f t="shared" si="101"/>
        <v>8.4</v>
      </c>
      <c r="G1656" s="29" t="str">
        <f t="shared" si="102"/>
        <v>Top Director</v>
      </c>
      <c r="H1656" s="29">
        <f t="shared" si="103"/>
        <v>9</v>
      </c>
    </row>
    <row r="1657" spans="1:8" x14ac:dyDescent="0.3">
      <c r="A1657" s="31" t="s">
        <v>4107</v>
      </c>
      <c r="B1657" s="33">
        <v>5.4</v>
      </c>
      <c r="D1657" s="30" t="s">
        <v>22205</v>
      </c>
      <c r="E1657" s="29">
        <f t="shared" si="100"/>
        <v>1</v>
      </c>
      <c r="F1657" s="38">
        <f t="shared" si="101"/>
        <v>5.0999999999999996</v>
      </c>
      <c r="G1657" s="29" t="str">
        <f t="shared" si="102"/>
        <v>Below Percentile</v>
      </c>
      <c r="H1657" s="29">
        <f t="shared" si="103"/>
        <v>1559</v>
      </c>
    </row>
    <row r="1658" spans="1:8" x14ac:dyDescent="0.3">
      <c r="A1658" s="31" t="s">
        <v>7443</v>
      </c>
      <c r="B1658" s="33">
        <v>5.4</v>
      </c>
      <c r="D1658" s="30" t="s">
        <v>22215</v>
      </c>
      <c r="E1658" s="29">
        <f t="shared" si="100"/>
        <v>1</v>
      </c>
      <c r="F1658" s="38">
        <f t="shared" si="101"/>
        <v>6.8</v>
      </c>
      <c r="G1658" s="29" t="str">
        <f t="shared" si="102"/>
        <v>Below Percentile</v>
      </c>
      <c r="H1658" s="29">
        <f t="shared" si="103"/>
        <v>591</v>
      </c>
    </row>
    <row r="1659" spans="1:8" x14ac:dyDescent="0.3">
      <c r="A1659" s="31" t="s">
        <v>5367</v>
      </c>
      <c r="B1659" s="33">
        <v>4.9000000000000004</v>
      </c>
      <c r="D1659" s="30" t="s">
        <v>22239</v>
      </c>
      <c r="E1659" s="29">
        <f t="shared" si="100"/>
        <v>1</v>
      </c>
      <c r="F1659" s="38">
        <f t="shared" si="101"/>
        <v>6.9</v>
      </c>
      <c r="G1659" s="29" t="str">
        <f t="shared" si="102"/>
        <v>Below Percentile</v>
      </c>
      <c r="H1659" s="29">
        <f t="shared" si="103"/>
        <v>514</v>
      </c>
    </row>
    <row r="1660" spans="1:8" x14ac:dyDescent="0.3">
      <c r="A1660" s="31" t="s">
        <v>5418</v>
      </c>
      <c r="B1660" s="33">
        <v>6.1</v>
      </c>
      <c r="D1660" s="30" t="s">
        <v>22252</v>
      </c>
      <c r="E1660" s="29">
        <f t="shared" si="100"/>
        <v>1</v>
      </c>
      <c r="F1660" s="38">
        <f t="shared" si="101"/>
        <v>6.3</v>
      </c>
      <c r="G1660" s="29" t="str">
        <f t="shared" si="102"/>
        <v>Below Percentile</v>
      </c>
      <c r="H1660" s="29">
        <f t="shared" si="103"/>
        <v>965</v>
      </c>
    </row>
    <row r="1661" spans="1:8" x14ac:dyDescent="0.3">
      <c r="A1661" s="31" t="s">
        <v>6074</v>
      </c>
      <c r="B1661" s="33">
        <v>5.8</v>
      </c>
      <c r="D1661" s="30" t="s">
        <v>22272</v>
      </c>
      <c r="E1661" s="29">
        <f t="shared" si="100"/>
        <v>1</v>
      </c>
      <c r="F1661" s="38">
        <f t="shared" si="101"/>
        <v>5.2</v>
      </c>
      <c r="G1661" s="29" t="str">
        <f t="shared" si="102"/>
        <v>Below Percentile</v>
      </c>
      <c r="H1661" s="29">
        <f t="shared" si="103"/>
        <v>1535</v>
      </c>
    </row>
    <row r="1662" spans="1:8" x14ac:dyDescent="0.3">
      <c r="A1662" s="31" t="s">
        <v>487</v>
      </c>
      <c r="B1662" s="33">
        <v>7</v>
      </c>
      <c r="D1662" s="30" t="s">
        <v>22324</v>
      </c>
      <c r="E1662" s="29">
        <f t="shared" si="100"/>
        <v>1</v>
      </c>
      <c r="F1662" s="38">
        <f t="shared" si="101"/>
        <v>7.2</v>
      </c>
      <c r="G1662" s="29" t="str">
        <f t="shared" si="102"/>
        <v>Below Percentile</v>
      </c>
      <c r="H1662" s="29">
        <f t="shared" si="103"/>
        <v>279</v>
      </c>
    </row>
    <row r="1663" spans="1:8" x14ac:dyDescent="0.3">
      <c r="A1663" s="31" t="s">
        <v>9025</v>
      </c>
      <c r="B1663" s="33">
        <v>6.5</v>
      </c>
      <c r="D1663" s="30" t="s">
        <v>22329</v>
      </c>
      <c r="E1663" s="29">
        <f t="shared" si="100"/>
        <v>1</v>
      </c>
      <c r="F1663" s="38">
        <f t="shared" si="101"/>
        <v>6.5</v>
      </c>
      <c r="G1663" s="29" t="str">
        <f t="shared" si="102"/>
        <v>Below Percentile</v>
      </c>
      <c r="H1663" s="29">
        <f t="shared" si="103"/>
        <v>809</v>
      </c>
    </row>
    <row r="1664" spans="1:8" x14ac:dyDescent="0.3">
      <c r="A1664" s="31" t="s">
        <v>9031</v>
      </c>
      <c r="B1664" s="33">
        <v>6.6</v>
      </c>
      <c r="D1664" s="30" t="s">
        <v>22335</v>
      </c>
      <c r="E1664" s="29">
        <f t="shared" si="100"/>
        <v>1</v>
      </c>
      <c r="F1664" s="38">
        <f t="shared" si="101"/>
        <v>6.5</v>
      </c>
      <c r="G1664" s="29" t="str">
        <f t="shared" si="102"/>
        <v>Below Percentile</v>
      </c>
      <c r="H1664" s="29">
        <f t="shared" si="103"/>
        <v>809</v>
      </c>
    </row>
    <row r="1665" spans="1:8" x14ac:dyDescent="0.3">
      <c r="A1665" s="31" t="s">
        <v>9043</v>
      </c>
      <c r="B1665" s="33">
        <v>5.7</v>
      </c>
      <c r="D1665" s="30" t="s">
        <v>22378</v>
      </c>
      <c r="E1665" s="29">
        <f t="shared" si="100"/>
        <v>1</v>
      </c>
      <c r="F1665" s="38">
        <f t="shared" si="101"/>
        <v>7.8</v>
      </c>
      <c r="G1665" s="29" t="str">
        <f t="shared" si="102"/>
        <v>Top Director</v>
      </c>
      <c r="H1665" s="29">
        <f t="shared" si="103"/>
        <v>58</v>
      </c>
    </row>
    <row r="1666" spans="1:8" x14ac:dyDescent="0.3">
      <c r="A1666" s="31" t="s">
        <v>6142</v>
      </c>
      <c r="B1666" s="33">
        <v>6.6</v>
      </c>
      <c r="D1666" s="30" t="s">
        <v>22385</v>
      </c>
      <c r="E1666" s="29">
        <f t="shared" ref="E1666:E1729" si="104">COUNTIF(A$2:A$3786,"*"&amp;D1666&amp;"*")</f>
        <v>1</v>
      </c>
      <c r="F1666" s="38">
        <f t="shared" ref="F1666:F1729" si="105">AVERAGEIF(A$2:A$3786,D1666,B$2:B$3786)</f>
        <v>6.4</v>
      </c>
      <c r="G1666" s="29" t="str">
        <f t="shared" si="102"/>
        <v>Below Percentile</v>
      </c>
      <c r="H1666" s="29">
        <f t="shared" si="103"/>
        <v>896</v>
      </c>
    </row>
    <row r="1667" spans="1:8" x14ac:dyDescent="0.3">
      <c r="A1667" s="31" t="s">
        <v>3218</v>
      </c>
      <c r="B1667" s="33">
        <v>7</v>
      </c>
      <c r="D1667" s="30" t="s">
        <v>22392</v>
      </c>
      <c r="E1667" s="29">
        <f t="shared" si="104"/>
        <v>1</v>
      </c>
      <c r="F1667" s="38">
        <f t="shared" si="105"/>
        <v>8.1</v>
      </c>
      <c r="G1667" s="29" t="str">
        <f t="shared" ref="G1667:G1730" si="106">IF(F1667&gt;=7.5,"Top Director","Below Percentile")</f>
        <v>Top Director</v>
      </c>
      <c r="H1667" s="29">
        <f t="shared" ref="H1667:H1730" si="107">RANK(F1667,F$2:F$1752,0)</f>
        <v>26</v>
      </c>
    </row>
    <row r="1668" spans="1:8" x14ac:dyDescent="0.3">
      <c r="A1668" s="31" t="s">
        <v>6396</v>
      </c>
      <c r="B1668" s="33">
        <v>7.4</v>
      </c>
      <c r="D1668" s="30" t="s">
        <v>22410</v>
      </c>
      <c r="E1668" s="29">
        <f t="shared" si="104"/>
        <v>1</v>
      </c>
      <c r="F1668" s="38">
        <f t="shared" si="105"/>
        <v>5.6</v>
      </c>
      <c r="G1668" s="29" t="str">
        <f t="shared" si="106"/>
        <v>Below Percentile</v>
      </c>
      <c r="H1668" s="29">
        <f t="shared" si="107"/>
        <v>1368</v>
      </c>
    </row>
    <row r="1669" spans="1:8" x14ac:dyDescent="0.3">
      <c r="A1669" s="31" t="s">
        <v>6800</v>
      </c>
      <c r="B1669" s="33">
        <v>5.3</v>
      </c>
      <c r="D1669" s="30" t="s">
        <v>22416</v>
      </c>
      <c r="E1669" s="29">
        <f t="shared" si="104"/>
        <v>1</v>
      </c>
      <c r="F1669" s="38">
        <f t="shared" si="105"/>
        <v>6.6</v>
      </c>
      <c r="G1669" s="29" t="str">
        <f t="shared" si="106"/>
        <v>Below Percentile</v>
      </c>
      <c r="H1669" s="29">
        <f t="shared" si="107"/>
        <v>735</v>
      </c>
    </row>
    <row r="1670" spans="1:8" x14ac:dyDescent="0.3">
      <c r="A1670" s="31" t="s">
        <v>9065</v>
      </c>
      <c r="B1670" s="33">
        <v>7.4</v>
      </c>
      <c r="D1670" s="30" t="s">
        <v>22460</v>
      </c>
      <c r="E1670" s="29">
        <f t="shared" si="104"/>
        <v>1</v>
      </c>
      <c r="F1670" s="38">
        <f t="shared" si="105"/>
        <v>7.2</v>
      </c>
      <c r="G1670" s="29" t="str">
        <f t="shared" si="106"/>
        <v>Below Percentile</v>
      </c>
      <c r="H1670" s="29">
        <f t="shared" si="107"/>
        <v>279</v>
      </c>
    </row>
    <row r="1671" spans="1:8" x14ac:dyDescent="0.3">
      <c r="A1671" s="31" t="s">
        <v>9070</v>
      </c>
      <c r="B1671" s="33">
        <v>7.4</v>
      </c>
      <c r="D1671" s="30" t="s">
        <v>22490</v>
      </c>
      <c r="E1671" s="29">
        <f t="shared" si="104"/>
        <v>1</v>
      </c>
      <c r="F1671" s="38">
        <f t="shared" si="105"/>
        <v>6.1</v>
      </c>
      <c r="G1671" s="29" t="str">
        <f t="shared" si="106"/>
        <v>Below Percentile</v>
      </c>
      <c r="H1671" s="29">
        <f t="shared" si="107"/>
        <v>1088</v>
      </c>
    </row>
    <row r="1672" spans="1:8" x14ac:dyDescent="0.3">
      <c r="A1672" s="31" t="s">
        <v>816</v>
      </c>
      <c r="B1672" s="33">
        <v>6.8</v>
      </c>
      <c r="D1672" s="30" t="s">
        <v>22508</v>
      </c>
      <c r="E1672" s="29">
        <f t="shared" si="104"/>
        <v>1</v>
      </c>
      <c r="F1672" s="38">
        <f t="shared" si="105"/>
        <v>5.9</v>
      </c>
      <c r="G1672" s="29" t="str">
        <f t="shared" si="106"/>
        <v>Below Percentile</v>
      </c>
      <c r="H1672" s="29">
        <f t="shared" si="107"/>
        <v>1226</v>
      </c>
    </row>
    <row r="1673" spans="1:8" x14ac:dyDescent="0.3">
      <c r="A1673" s="31" t="s">
        <v>9085</v>
      </c>
      <c r="B1673" s="33">
        <v>7.2</v>
      </c>
      <c r="D1673" s="30" t="s">
        <v>22525</v>
      </c>
      <c r="E1673" s="29">
        <f t="shared" si="104"/>
        <v>1</v>
      </c>
      <c r="F1673" s="38">
        <f t="shared" si="105"/>
        <v>7.1</v>
      </c>
      <c r="G1673" s="29" t="str">
        <f t="shared" si="106"/>
        <v>Below Percentile</v>
      </c>
      <c r="H1673" s="29">
        <f t="shared" si="107"/>
        <v>357</v>
      </c>
    </row>
    <row r="1674" spans="1:8" x14ac:dyDescent="0.3">
      <c r="A1674" s="31" t="s">
        <v>9089</v>
      </c>
      <c r="B1674" s="33">
        <v>6</v>
      </c>
      <c r="D1674" s="30" t="s">
        <v>22535</v>
      </c>
      <c r="E1674" s="29">
        <f t="shared" si="104"/>
        <v>1</v>
      </c>
      <c r="F1674" s="38">
        <f t="shared" si="105"/>
        <v>7.6</v>
      </c>
      <c r="G1674" s="29" t="str">
        <f t="shared" si="106"/>
        <v>Top Director</v>
      </c>
      <c r="H1674" s="29">
        <f t="shared" si="107"/>
        <v>122</v>
      </c>
    </row>
    <row r="1675" spans="1:8" x14ac:dyDescent="0.3">
      <c r="A1675" s="31" t="s">
        <v>5164</v>
      </c>
      <c r="B1675" s="33">
        <v>6.6</v>
      </c>
      <c r="D1675" s="30" t="s">
        <v>22543</v>
      </c>
      <c r="E1675" s="29">
        <f t="shared" si="104"/>
        <v>2</v>
      </c>
      <c r="F1675" s="38">
        <f t="shared" si="105"/>
        <v>6.2</v>
      </c>
      <c r="G1675" s="29" t="str">
        <f t="shared" si="106"/>
        <v>Below Percentile</v>
      </c>
      <c r="H1675" s="29">
        <f t="shared" si="107"/>
        <v>1025</v>
      </c>
    </row>
    <row r="1676" spans="1:8" x14ac:dyDescent="0.3">
      <c r="A1676" s="31" t="s">
        <v>5245</v>
      </c>
      <c r="B1676" s="33">
        <v>7.9</v>
      </c>
      <c r="D1676" s="30" t="s">
        <v>22549</v>
      </c>
      <c r="E1676" s="29">
        <f t="shared" si="104"/>
        <v>1</v>
      </c>
      <c r="F1676" s="38">
        <f t="shared" si="105"/>
        <v>7.4</v>
      </c>
      <c r="G1676" s="29" t="str">
        <f t="shared" si="106"/>
        <v>Below Percentile</v>
      </c>
      <c r="H1676" s="29">
        <f t="shared" si="107"/>
        <v>201</v>
      </c>
    </row>
    <row r="1677" spans="1:8" x14ac:dyDescent="0.3">
      <c r="A1677" s="31" t="s">
        <v>3405</v>
      </c>
      <c r="B1677" s="33">
        <v>5.7</v>
      </c>
      <c r="D1677" s="30" t="s">
        <v>22557</v>
      </c>
      <c r="E1677" s="29">
        <f t="shared" si="104"/>
        <v>1</v>
      </c>
      <c r="F1677" s="38">
        <f t="shared" si="105"/>
        <v>6.8</v>
      </c>
      <c r="G1677" s="29" t="str">
        <f t="shared" si="106"/>
        <v>Below Percentile</v>
      </c>
      <c r="H1677" s="29">
        <f t="shared" si="107"/>
        <v>591</v>
      </c>
    </row>
    <row r="1678" spans="1:8" x14ac:dyDescent="0.3">
      <c r="A1678" s="31" t="s">
        <v>198</v>
      </c>
      <c r="B1678" s="33">
        <v>7.1</v>
      </c>
      <c r="D1678" s="30" t="s">
        <v>22563</v>
      </c>
      <c r="E1678" s="29">
        <f t="shared" si="104"/>
        <v>2</v>
      </c>
      <c r="F1678" s="38">
        <f t="shared" si="105"/>
        <v>6</v>
      </c>
      <c r="G1678" s="29" t="str">
        <f t="shared" si="106"/>
        <v>Below Percentile</v>
      </c>
      <c r="H1678" s="29">
        <f t="shared" si="107"/>
        <v>1166</v>
      </c>
    </row>
    <row r="1679" spans="1:8" x14ac:dyDescent="0.3">
      <c r="A1679" s="31" t="s">
        <v>7064</v>
      </c>
      <c r="B1679" s="33">
        <v>5.6</v>
      </c>
      <c r="D1679" s="30" t="s">
        <v>22578</v>
      </c>
      <c r="E1679" s="29">
        <f t="shared" si="104"/>
        <v>1</v>
      </c>
      <c r="F1679" s="38">
        <f t="shared" si="105"/>
        <v>7.3</v>
      </c>
      <c r="G1679" s="29" t="str">
        <f t="shared" si="106"/>
        <v>Below Percentile</v>
      </c>
      <c r="H1679" s="29">
        <f t="shared" si="107"/>
        <v>231</v>
      </c>
    </row>
    <row r="1680" spans="1:8" x14ac:dyDescent="0.3">
      <c r="A1680" s="31" t="s">
        <v>6046</v>
      </c>
      <c r="B1680" s="33">
        <v>7.8</v>
      </c>
      <c r="D1680" s="30" t="s">
        <v>22585</v>
      </c>
      <c r="E1680" s="29">
        <f t="shared" si="104"/>
        <v>1</v>
      </c>
      <c r="F1680" s="38">
        <f t="shared" si="105"/>
        <v>6</v>
      </c>
      <c r="G1680" s="29" t="str">
        <f t="shared" si="106"/>
        <v>Below Percentile</v>
      </c>
      <c r="H1680" s="29">
        <f t="shared" si="107"/>
        <v>1166</v>
      </c>
    </row>
    <row r="1681" spans="1:8" x14ac:dyDescent="0.3">
      <c r="A1681" s="31" t="s">
        <v>9128</v>
      </c>
      <c r="B1681" s="33">
        <v>7.9</v>
      </c>
      <c r="D1681" s="30" t="s">
        <v>22589</v>
      </c>
      <c r="E1681" s="29">
        <f t="shared" si="104"/>
        <v>1</v>
      </c>
      <c r="F1681" s="38">
        <f t="shared" si="105"/>
        <v>5.3</v>
      </c>
      <c r="G1681" s="29" t="str">
        <f t="shared" si="106"/>
        <v>Below Percentile</v>
      </c>
      <c r="H1681" s="29">
        <f t="shared" si="107"/>
        <v>1489</v>
      </c>
    </row>
    <row r="1682" spans="1:8" x14ac:dyDescent="0.3">
      <c r="A1682" s="31" t="s">
        <v>428</v>
      </c>
      <c r="B1682" s="33">
        <v>6.9</v>
      </c>
      <c r="D1682" s="30" t="s">
        <v>22600</v>
      </c>
      <c r="E1682" s="29">
        <f t="shared" si="104"/>
        <v>1</v>
      </c>
      <c r="F1682" s="38">
        <f t="shared" si="105"/>
        <v>7.1</v>
      </c>
      <c r="G1682" s="29" t="str">
        <f t="shared" si="106"/>
        <v>Below Percentile</v>
      </c>
      <c r="H1682" s="29">
        <f t="shared" si="107"/>
        <v>357</v>
      </c>
    </row>
    <row r="1683" spans="1:8" x14ac:dyDescent="0.3">
      <c r="A1683" s="31" t="s">
        <v>1039</v>
      </c>
      <c r="B1683" s="33">
        <v>7.7</v>
      </c>
      <c r="D1683" s="30" t="s">
        <v>22612</v>
      </c>
      <c r="E1683" s="29">
        <f t="shared" si="104"/>
        <v>1</v>
      </c>
      <c r="F1683" s="38">
        <f t="shared" si="105"/>
        <v>8.4</v>
      </c>
      <c r="G1683" s="29" t="str">
        <f t="shared" si="106"/>
        <v>Top Director</v>
      </c>
      <c r="H1683" s="29">
        <f t="shared" si="107"/>
        <v>9</v>
      </c>
    </row>
    <row r="1684" spans="1:8" x14ac:dyDescent="0.3">
      <c r="A1684" s="31" t="s">
        <v>9144</v>
      </c>
      <c r="B1684" s="33">
        <v>6.9</v>
      </c>
      <c r="D1684" s="30" t="s">
        <v>22630</v>
      </c>
      <c r="E1684" s="29">
        <f t="shared" si="104"/>
        <v>1</v>
      </c>
      <c r="F1684" s="38">
        <f t="shared" si="105"/>
        <v>5.8</v>
      </c>
      <c r="G1684" s="29" t="str">
        <f t="shared" si="106"/>
        <v>Below Percentile</v>
      </c>
      <c r="H1684" s="29">
        <f t="shared" si="107"/>
        <v>1286</v>
      </c>
    </row>
    <row r="1685" spans="1:8" x14ac:dyDescent="0.3">
      <c r="A1685" s="31" t="s">
        <v>9162</v>
      </c>
      <c r="B1685" s="33">
        <v>6</v>
      </c>
      <c r="D1685" s="30" t="s">
        <v>22641</v>
      </c>
      <c r="E1685" s="29">
        <f t="shared" si="104"/>
        <v>1</v>
      </c>
      <c r="F1685" s="38">
        <f t="shared" si="105"/>
        <v>6.1</v>
      </c>
      <c r="G1685" s="29" t="str">
        <f t="shared" si="106"/>
        <v>Below Percentile</v>
      </c>
      <c r="H1685" s="29">
        <f t="shared" si="107"/>
        <v>1088</v>
      </c>
    </row>
    <row r="1686" spans="1:8" x14ac:dyDescent="0.3">
      <c r="A1686" s="31" t="s">
        <v>6813</v>
      </c>
      <c r="B1686" s="33">
        <v>6.2</v>
      </c>
      <c r="D1686" s="30" t="s">
        <v>22646</v>
      </c>
      <c r="E1686" s="29">
        <f t="shared" si="104"/>
        <v>1</v>
      </c>
      <c r="F1686" s="38">
        <f t="shared" si="105"/>
        <v>6.4</v>
      </c>
      <c r="G1686" s="29" t="str">
        <f t="shared" si="106"/>
        <v>Below Percentile</v>
      </c>
      <c r="H1686" s="29">
        <f t="shared" si="107"/>
        <v>896</v>
      </c>
    </row>
    <row r="1687" spans="1:8" x14ac:dyDescent="0.3">
      <c r="A1687" s="31" t="s">
        <v>9172</v>
      </c>
      <c r="B1687" s="33">
        <v>5.9</v>
      </c>
      <c r="D1687" s="30" t="s">
        <v>22654</v>
      </c>
      <c r="E1687" s="29">
        <f t="shared" si="104"/>
        <v>1</v>
      </c>
      <c r="F1687" s="38">
        <f t="shared" si="105"/>
        <v>6.5</v>
      </c>
      <c r="G1687" s="29" t="str">
        <f t="shared" si="106"/>
        <v>Below Percentile</v>
      </c>
      <c r="H1687" s="29">
        <f t="shared" si="107"/>
        <v>809</v>
      </c>
    </row>
    <row r="1688" spans="1:8" x14ac:dyDescent="0.3">
      <c r="A1688" s="31" t="s">
        <v>9177</v>
      </c>
      <c r="B1688" s="33">
        <v>6.8</v>
      </c>
      <c r="D1688" s="30" t="s">
        <v>22660</v>
      </c>
      <c r="E1688" s="29">
        <f t="shared" si="104"/>
        <v>1</v>
      </c>
      <c r="F1688" s="38">
        <f t="shared" si="105"/>
        <v>4.5999999999999996</v>
      </c>
      <c r="G1688" s="29" t="str">
        <f t="shared" si="106"/>
        <v>Below Percentile</v>
      </c>
      <c r="H1688" s="29">
        <f t="shared" si="107"/>
        <v>1636</v>
      </c>
    </row>
    <row r="1689" spans="1:8" x14ac:dyDescent="0.3">
      <c r="A1689" s="31" t="s">
        <v>4903</v>
      </c>
      <c r="B1689" s="33">
        <v>3.6</v>
      </c>
      <c r="D1689" s="30" t="s">
        <v>22747</v>
      </c>
      <c r="E1689" s="29">
        <f t="shared" si="104"/>
        <v>1</v>
      </c>
      <c r="F1689" s="38">
        <f t="shared" si="105"/>
        <v>6.8</v>
      </c>
      <c r="G1689" s="29" t="str">
        <f t="shared" si="106"/>
        <v>Below Percentile</v>
      </c>
      <c r="H1689" s="29">
        <f t="shared" si="107"/>
        <v>591</v>
      </c>
    </row>
    <row r="1690" spans="1:8" x14ac:dyDescent="0.3">
      <c r="A1690" s="31" t="s">
        <v>9184</v>
      </c>
      <c r="B1690" s="33">
        <v>6.7</v>
      </c>
      <c r="D1690" s="30" t="s">
        <v>16111</v>
      </c>
      <c r="E1690" s="29">
        <f t="shared" si="104"/>
        <v>1</v>
      </c>
      <c r="F1690" s="38">
        <f t="shared" si="105"/>
        <v>5.9</v>
      </c>
      <c r="G1690" s="29" t="str">
        <f t="shared" si="106"/>
        <v>Below Percentile</v>
      </c>
      <c r="H1690" s="29">
        <f t="shared" si="107"/>
        <v>1226</v>
      </c>
    </row>
    <row r="1691" spans="1:8" x14ac:dyDescent="0.3">
      <c r="A1691" s="31" t="s">
        <v>7687</v>
      </c>
      <c r="B1691" s="33">
        <v>6.3</v>
      </c>
      <c r="D1691" s="30" t="s">
        <v>22781</v>
      </c>
      <c r="E1691" s="29">
        <f t="shared" si="104"/>
        <v>1</v>
      </c>
      <c r="F1691" s="38">
        <f t="shared" si="105"/>
        <v>7.1</v>
      </c>
      <c r="G1691" s="29" t="str">
        <f t="shared" si="106"/>
        <v>Below Percentile</v>
      </c>
      <c r="H1691" s="29">
        <f t="shared" si="107"/>
        <v>357</v>
      </c>
    </row>
    <row r="1692" spans="1:8" x14ac:dyDescent="0.3">
      <c r="A1692" s="31" t="s">
        <v>1324</v>
      </c>
      <c r="B1692" s="33">
        <v>6.4</v>
      </c>
      <c r="D1692" s="30" t="s">
        <v>22785</v>
      </c>
      <c r="E1692" s="29">
        <f t="shared" si="104"/>
        <v>1</v>
      </c>
      <c r="F1692" s="38">
        <f t="shared" si="105"/>
        <v>6.2</v>
      </c>
      <c r="G1692" s="29" t="str">
        <f t="shared" si="106"/>
        <v>Below Percentile</v>
      </c>
      <c r="H1692" s="29">
        <f t="shared" si="107"/>
        <v>1025</v>
      </c>
    </row>
    <row r="1693" spans="1:8" x14ac:dyDescent="0.3">
      <c r="A1693" s="31" t="s">
        <v>2066</v>
      </c>
      <c r="B1693" s="33">
        <v>6.4</v>
      </c>
      <c r="D1693" s="30" t="s">
        <v>22798</v>
      </c>
      <c r="E1693" s="29">
        <f t="shared" si="104"/>
        <v>1</v>
      </c>
      <c r="F1693" s="38">
        <f t="shared" si="105"/>
        <v>7.7</v>
      </c>
      <c r="G1693" s="29" t="str">
        <f t="shared" si="106"/>
        <v>Top Director</v>
      </c>
      <c r="H1693" s="29">
        <f t="shared" si="107"/>
        <v>83</v>
      </c>
    </row>
    <row r="1694" spans="1:8" x14ac:dyDescent="0.3">
      <c r="A1694" s="31" t="s">
        <v>3122</v>
      </c>
      <c r="B1694" s="33">
        <v>5.7</v>
      </c>
      <c r="D1694" s="30" t="s">
        <v>19470</v>
      </c>
      <c r="E1694" s="29">
        <f t="shared" si="104"/>
        <v>1</v>
      </c>
      <c r="F1694" s="38">
        <f t="shared" si="105"/>
        <v>7.5</v>
      </c>
      <c r="G1694" s="29" t="str">
        <f t="shared" si="106"/>
        <v>Top Director</v>
      </c>
      <c r="H1694" s="29">
        <f t="shared" si="107"/>
        <v>163</v>
      </c>
    </row>
    <row r="1695" spans="1:8" x14ac:dyDescent="0.3">
      <c r="A1695" s="31" t="s">
        <v>6997</v>
      </c>
      <c r="B1695" s="33">
        <v>6.2</v>
      </c>
      <c r="D1695" s="30" t="s">
        <v>22817</v>
      </c>
      <c r="E1695" s="29">
        <f t="shared" si="104"/>
        <v>1</v>
      </c>
      <c r="F1695" s="38">
        <f t="shared" si="105"/>
        <v>7.6</v>
      </c>
      <c r="G1695" s="29" t="str">
        <f t="shared" si="106"/>
        <v>Top Director</v>
      </c>
      <c r="H1695" s="29">
        <f t="shared" si="107"/>
        <v>122</v>
      </c>
    </row>
    <row r="1696" spans="1:8" x14ac:dyDescent="0.3">
      <c r="A1696" s="31" t="s">
        <v>3233</v>
      </c>
      <c r="B1696" s="33">
        <v>5.2</v>
      </c>
      <c r="D1696" s="30" t="s">
        <v>18017</v>
      </c>
      <c r="E1696" s="29">
        <f t="shared" si="104"/>
        <v>1</v>
      </c>
      <c r="F1696" s="38">
        <f t="shared" si="105"/>
        <v>6.3</v>
      </c>
      <c r="G1696" s="29" t="str">
        <f t="shared" si="106"/>
        <v>Below Percentile</v>
      </c>
      <c r="H1696" s="29">
        <f t="shared" si="107"/>
        <v>965</v>
      </c>
    </row>
    <row r="1697" spans="1:8" x14ac:dyDescent="0.3">
      <c r="A1697" s="31" t="s">
        <v>2042</v>
      </c>
      <c r="B1697" s="33">
        <v>6.1</v>
      </c>
      <c r="D1697" s="30" t="s">
        <v>22857</v>
      </c>
      <c r="E1697" s="29">
        <f t="shared" si="104"/>
        <v>1</v>
      </c>
      <c r="F1697" s="38">
        <f t="shared" si="105"/>
        <v>4.7</v>
      </c>
      <c r="G1697" s="29" t="str">
        <f t="shared" si="106"/>
        <v>Below Percentile</v>
      </c>
      <c r="H1697" s="29">
        <f t="shared" si="107"/>
        <v>1625</v>
      </c>
    </row>
    <row r="1698" spans="1:8" x14ac:dyDescent="0.3">
      <c r="A1698" s="31" t="s">
        <v>3218</v>
      </c>
      <c r="B1698" s="33">
        <v>7.1</v>
      </c>
      <c r="D1698" s="30" t="s">
        <v>22868</v>
      </c>
      <c r="E1698" s="29">
        <f t="shared" si="104"/>
        <v>1</v>
      </c>
      <c r="F1698" s="38">
        <f t="shared" si="105"/>
        <v>7.2</v>
      </c>
      <c r="G1698" s="29" t="str">
        <f t="shared" si="106"/>
        <v>Below Percentile</v>
      </c>
      <c r="H1698" s="29">
        <f t="shared" si="107"/>
        <v>279</v>
      </c>
    </row>
    <row r="1699" spans="1:8" x14ac:dyDescent="0.3">
      <c r="A1699" s="31" t="s">
        <v>4537</v>
      </c>
      <c r="B1699" s="33">
        <v>7.2</v>
      </c>
      <c r="D1699" s="30" t="s">
        <v>22875</v>
      </c>
      <c r="E1699" s="29">
        <f t="shared" si="104"/>
        <v>1</v>
      </c>
      <c r="F1699" s="38">
        <f t="shared" si="105"/>
        <v>5.0999999999999996</v>
      </c>
      <c r="G1699" s="29" t="str">
        <f t="shared" si="106"/>
        <v>Below Percentile</v>
      </c>
      <c r="H1699" s="29">
        <f t="shared" si="107"/>
        <v>1559</v>
      </c>
    </row>
    <row r="1700" spans="1:8" x14ac:dyDescent="0.3">
      <c r="A1700" s="31" t="s">
        <v>9230</v>
      </c>
      <c r="B1700" s="33">
        <v>6.5</v>
      </c>
      <c r="D1700" s="30" t="s">
        <v>22887</v>
      </c>
      <c r="E1700" s="29">
        <f t="shared" si="104"/>
        <v>1</v>
      </c>
      <c r="F1700" s="38">
        <f t="shared" si="105"/>
        <v>6.9</v>
      </c>
      <c r="G1700" s="29" t="str">
        <f t="shared" si="106"/>
        <v>Below Percentile</v>
      </c>
      <c r="H1700" s="29">
        <f t="shared" si="107"/>
        <v>514</v>
      </c>
    </row>
    <row r="1701" spans="1:8" x14ac:dyDescent="0.3">
      <c r="A1701" s="31" t="s">
        <v>2698</v>
      </c>
      <c r="B1701" s="33">
        <v>6</v>
      </c>
      <c r="D1701" s="30" t="s">
        <v>22938</v>
      </c>
      <c r="E1701" s="29">
        <f t="shared" si="104"/>
        <v>1</v>
      </c>
      <c r="F1701" s="38">
        <f t="shared" si="105"/>
        <v>7</v>
      </c>
      <c r="G1701" s="29" t="str">
        <f t="shared" si="106"/>
        <v>Below Percentile</v>
      </c>
      <c r="H1701" s="29">
        <f t="shared" si="107"/>
        <v>419</v>
      </c>
    </row>
    <row r="1702" spans="1:8" x14ac:dyDescent="0.3">
      <c r="A1702" s="31" t="s">
        <v>5418</v>
      </c>
      <c r="B1702" s="33">
        <v>7</v>
      </c>
      <c r="D1702" s="30" t="s">
        <v>22944</v>
      </c>
      <c r="E1702" s="29">
        <f t="shared" si="104"/>
        <v>1</v>
      </c>
      <c r="F1702" s="38">
        <f t="shared" si="105"/>
        <v>6.3</v>
      </c>
      <c r="G1702" s="29" t="str">
        <f t="shared" si="106"/>
        <v>Below Percentile</v>
      </c>
      <c r="H1702" s="29">
        <f t="shared" si="107"/>
        <v>965</v>
      </c>
    </row>
    <row r="1703" spans="1:8" x14ac:dyDescent="0.3">
      <c r="A1703" s="31" t="s">
        <v>3136</v>
      </c>
      <c r="B1703" s="33">
        <v>7</v>
      </c>
      <c r="D1703" s="30" t="s">
        <v>22955</v>
      </c>
      <c r="E1703" s="29">
        <f t="shared" si="104"/>
        <v>1</v>
      </c>
      <c r="F1703" s="38">
        <f t="shared" si="105"/>
        <v>6.1</v>
      </c>
      <c r="G1703" s="29" t="str">
        <f t="shared" si="106"/>
        <v>Below Percentile</v>
      </c>
      <c r="H1703" s="29">
        <f t="shared" si="107"/>
        <v>1088</v>
      </c>
    </row>
    <row r="1704" spans="1:8" x14ac:dyDescent="0.3">
      <c r="A1704" s="31" t="s">
        <v>2859</v>
      </c>
      <c r="B1704" s="33">
        <v>7.5</v>
      </c>
      <c r="D1704" s="30" t="s">
        <v>22962</v>
      </c>
      <c r="E1704" s="29">
        <f t="shared" si="104"/>
        <v>1</v>
      </c>
      <c r="F1704" s="38">
        <f t="shared" si="105"/>
        <v>7.2</v>
      </c>
      <c r="G1704" s="29" t="str">
        <f t="shared" si="106"/>
        <v>Below Percentile</v>
      </c>
      <c r="H1704" s="29">
        <f t="shared" si="107"/>
        <v>279</v>
      </c>
    </row>
    <row r="1705" spans="1:8" x14ac:dyDescent="0.3">
      <c r="A1705" s="31" t="s">
        <v>1324</v>
      </c>
      <c r="B1705" s="33">
        <v>6.6</v>
      </c>
      <c r="D1705" s="30" t="s">
        <v>22966</v>
      </c>
      <c r="E1705" s="29">
        <f t="shared" si="104"/>
        <v>1</v>
      </c>
      <c r="F1705" s="38">
        <f t="shared" si="105"/>
        <v>7.8</v>
      </c>
      <c r="G1705" s="29" t="str">
        <f t="shared" si="106"/>
        <v>Top Director</v>
      </c>
      <c r="H1705" s="29">
        <f t="shared" si="107"/>
        <v>58</v>
      </c>
    </row>
    <row r="1706" spans="1:8" x14ac:dyDescent="0.3">
      <c r="A1706" s="31" t="s">
        <v>8807</v>
      </c>
      <c r="B1706" s="33">
        <v>7.4</v>
      </c>
      <c r="D1706" s="30" t="s">
        <v>22973</v>
      </c>
      <c r="E1706" s="29">
        <f t="shared" si="104"/>
        <v>1</v>
      </c>
      <c r="F1706" s="38">
        <f t="shared" si="105"/>
        <v>4.7</v>
      </c>
      <c r="G1706" s="29" t="str">
        <f t="shared" si="106"/>
        <v>Below Percentile</v>
      </c>
      <c r="H1706" s="29">
        <f t="shared" si="107"/>
        <v>1625</v>
      </c>
    </row>
    <row r="1707" spans="1:8" x14ac:dyDescent="0.3">
      <c r="A1707" s="31" t="s">
        <v>6308</v>
      </c>
      <c r="B1707" s="33">
        <v>6.5</v>
      </c>
      <c r="D1707" s="30" t="s">
        <v>23026</v>
      </c>
      <c r="E1707" s="29">
        <f t="shared" si="104"/>
        <v>1</v>
      </c>
      <c r="F1707" s="38">
        <f t="shared" si="105"/>
        <v>6.6</v>
      </c>
      <c r="G1707" s="29" t="str">
        <f t="shared" si="106"/>
        <v>Below Percentile</v>
      </c>
      <c r="H1707" s="29">
        <f t="shared" si="107"/>
        <v>735</v>
      </c>
    </row>
    <row r="1708" spans="1:8" x14ac:dyDescent="0.3">
      <c r="A1708" s="31" t="s">
        <v>5861</v>
      </c>
      <c r="B1708" s="33">
        <v>6.2</v>
      </c>
      <c r="D1708" s="30" t="s">
        <v>20333</v>
      </c>
      <c r="E1708" s="29">
        <f t="shared" si="104"/>
        <v>2</v>
      </c>
      <c r="F1708" s="38">
        <f t="shared" si="105"/>
        <v>6.9</v>
      </c>
      <c r="G1708" s="29" t="str">
        <f t="shared" si="106"/>
        <v>Below Percentile</v>
      </c>
      <c r="H1708" s="29">
        <f t="shared" si="107"/>
        <v>514</v>
      </c>
    </row>
    <row r="1709" spans="1:8" x14ac:dyDescent="0.3">
      <c r="A1709" s="31" t="s">
        <v>4260</v>
      </c>
      <c r="B1709" s="33">
        <v>7.8</v>
      </c>
      <c r="D1709" s="30" t="s">
        <v>22482</v>
      </c>
      <c r="E1709" s="29">
        <f t="shared" si="104"/>
        <v>1</v>
      </c>
      <c r="F1709" s="38">
        <f t="shared" si="105"/>
        <v>7.6</v>
      </c>
      <c r="G1709" s="29" t="str">
        <f t="shared" si="106"/>
        <v>Top Director</v>
      </c>
      <c r="H1709" s="29">
        <f t="shared" si="107"/>
        <v>122</v>
      </c>
    </row>
    <row r="1710" spans="1:8" x14ac:dyDescent="0.3">
      <c r="A1710" s="31" t="s">
        <v>4317</v>
      </c>
      <c r="B1710" s="33">
        <v>5.2</v>
      </c>
      <c r="D1710" s="30" t="s">
        <v>23074</v>
      </c>
      <c r="E1710" s="29">
        <f t="shared" si="104"/>
        <v>1</v>
      </c>
      <c r="F1710" s="38">
        <f t="shared" si="105"/>
        <v>8.1</v>
      </c>
      <c r="G1710" s="29" t="str">
        <f t="shared" si="106"/>
        <v>Top Director</v>
      </c>
      <c r="H1710" s="29">
        <f t="shared" si="107"/>
        <v>26</v>
      </c>
    </row>
    <row r="1711" spans="1:8" x14ac:dyDescent="0.3">
      <c r="A1711" s="31" t="s">
        <v>278</v>
      </c>
      <c r="B1711" s="33">
        <v>6.5</v>
      </c>
      <c r="D1711" s="30" t="s">
        <v>23083</v>
      </c>
      <c r="E1711" s="29">
        <f t="shared" si="104"/>
        <v>1</v>
      </c>
      <c r="F1711" s="38">
        <f t="shared" si="105"/>
        <v>6.6</v>
      </c>
      <c r="G1711" s="29" t="str">
        <f t="shared" si="106"/>
        <v>Below Percentile</v>
      </c>
      <c r="H1711" s="29">
        <f t="shared" si="107"/>
        <v>735</v>
      </c>
    </row>
    <row r="1712" spans="1:8" x14ac:dyDescent="0.3">
      <c r="A1712" s="31" t="s">
        <v>1744</v>
      </c>
      <c r="B1712" s="33">
        <v>6.5</v>
      </c>
      <c r="D1712" s="30" t="s">
        <v>23107</v>
      </c>
      <c r="E1712" s="29">
        <f t="shared" si="104"/>
        <v>1</v>
      </c>
      <c r="F1712" s="38">
        <f t="shared" si="105"/>
        <v>4.8</v>
      </c>
      <c r="G1712" s="29" t="str">
        <f t="shared" si="106"/>
        <v>Below Percentile</v>
      </c>
      <c r="H1712" s="29">
        <f t="shared" si="107"/>
        <v>1610</v>
      </c>
    </row>
    <row r="1713" spans="1:8" x14ac:dyDescent="0.3">
      <c r="A1713" s="31" t="s">
        <v>3376</v>
      </c>
      <c r="B1713" s="33">
        <v>5.2</v>
      </c>
      <c r="D1713" s="30" t="s">
        <v>23141</v>
      </c>
      <c r="E1713" s="29">
        <f t="shared" si="104"/>
        <v>1</v>
      </c>
      <c r="F1713" s="38">
        <f t="shared" si="105"/>
        <v>6.4</v>
      </c>
      <c r="G1713" s="29" t="str">
        <f t="shared" si="106"/>
        <v>Below Percentile</v>
      </c>
      <c r="H1713" s="29">
        <f t="shared" si="107"/>
        <v>896</v>
      </c>
    </row>
    <row r="1714" spans="1:8" x14ac:dyDescent="0.3">
      <c r="A1714" s="31" t="s">
        <v>3639</v>
      </c>
      <c r="B1714" s="33">
        <v>7.2</v>
      </c>
      <c r="D1714" s="30" t="s">
        <v>23166</v>
      </c>
      <c r="E1714" s="29">
        <f t="shared" si="104"/>
        <v>1</v>
      </c>
      <c r="F1714" s="38">
        <f t="shared" si="105"/>
        <v>6.5</v>
      </c>
      <c r="G1714" s="29" t="str">
        <f t="shared" si="106"/>
        <v>Below Percentile</v>
      </c>
      <c r="H1714" s="29">
        <f t="shared" si="107"/>
        <v>809</v>
      </c>
    </row>
    <row r="1715" spans="1:8" x14ac:dyDescent="0.3">
      <c r="A1715" s="31" t="s">
        <v>5423</v>
      </c>
      <c r="B1715" s="33">
        <v>7.1</v>
      </c>
      <c r="D1715" s="30" t="s">
        <v>23174</v>
      </c>
      <c r="E1715" s="29">
        <f t="shared" si="104"/>
        <v>1</v>
      </c>
      <c r="F1715" s="38">
        <f t="shared" si="105"/>
        <v>6.7</v>
      </c>
      <c r="G1715" s="29" t="str">
        <f t="shared" si="106"/>
        <v>Below Percentile</v>
      </c>
      <c r="H1715" s="29">
        <f t="shared" si="107"/>
        <v>662</v>
      </c>
    </row>
    <row r="1716" spans="1:8" x14ac:dyDescent="0.3">
      <c r="A1716" s="31" t="s">
        <v>9305</v>
      </c>
      <c r="B1716" s="33">
        <v>4.5</v>
      </c>
      <c r="D1716" s="30" t="s">
        <v>23190</v>
      </c>
      <c r="E1716" s="29">
        <f t="shared" si="104"/>
        <v>1</v>
      </c>
      <c r="F1716" s="38">
        <f t="shared" si="105"/>
        <v>6.4</v>
      </c>
      <c r="G1716" s="29" t="str">
        <f t="shared" si="106"/>
        <v>Below Percentile</v>
      </c>
      <c r="H1716" s="29">
        <f t="shared" si="107"/>
        <v>896</v>
      </c>
    </row>
    <row r="1717" spans="1:8" x14ac:dyDescent="0.3">
      <c r="A1717" s="31" t="s">
        <v>3303</v>
      </c>
      <c r="B1717" s="33">
        <v>5.7</v>
      </c>
      <c r="D1717" s="30" t="s">
        <v>23195</v>
      </c>
      <c r="E1717" s="29">
        <f t="shared" si="104"/>
        <v>1</v>
      </c>
      <c r="F1717" s="38">
        <f t="shared" si="105"/>
        <v>7</v>
      </c>
      <c r="G1717" s="29" t="str">
        <f t="shared" si="106"/>
        <v>Below Percentile</v>
      </c>
      <c r="H1717" s="29">
        <f t="shared" si="107"/>
        <v>419</v>
      </c>
    </row>
    <row r="1718" spans="1:8" x14ac:dyDescent="0.3">
      <c r="A1718" s="31" t="s">
        <v>9314</v>
      </c>
      <c r="B1718" s="33">
        <v>6</v>
      </c>
      <c r="D1718" s="30" t="s">
        <v>23207</v>
      </c>
      <c r="E1718" s="29">
        <f t="shared" si="104"/>
        <v>1</v>
      </c>
      <c r="F1718" s="38">
        <f t="shared" si="105"/>
        <v>6.7</v>
      </c>
      <c r="G1718" s="29" t="str">
        <f t="shared" si="106"/>
        <v>Below Percentile</v>
      </c>
      <c r="H1718" s="29">
        <f t="shared" si="107"/>
        <v>662</v>
      </c>
    </row>
    <row r="1719" spans="1:8" x14ac:dyDescent="0.3">
      <c r="A1719" s="31" t="s">
        <v>5139</v>
      </c>
      <c r="B1719" s="33">
        <v>6.4</v>
      </c>
      <c r="D1719" s="30" t="s">
        <v>23255</v>
      </c>
      <c r="E1719" s="29">
        <f t="shared" si="104"/>
        <v>1</v>
      </c>
      <c r="F1719" s="38">
        <f t="shared" si="105"/>
        <v>6.3</v>
      </c>
      <c r="G1719" s="29" t="str">
        <f t="shared" si="106"/>
        <v>Below Percentile</v>
      </c>
      <c r="H1719" s="29">
        <f t="shared" si="107"/>
        <v>965</v>
      </c>
    </row>
    <row r="1720" spans="1:8" x14ac:dyDescent="0.3">
      <c r="A1720" s="31" t="s">
        <v>4239</v>
      </c>
      <c r="B1720" s="33">
        <v>5.2</v>
      </c>
      <c r="D1720" s="30" t="s">
        <v>23350</v>
      </c>
      <c r="E1720" s="29">
        <f t="shared" si="104"/>
        <v>1</v>
      </c>
      <c r="F1720" s="38">
        <f t="shared" si="105"/>
        <v>7.5</v>
      </c>
      <c r="G1720" s="29" t="str">
        <f t="shared" si="106"/>
        <v>Top Director</v>
      </c>
      <c r="H1720" s="29">
        <f t="shared" si="107"/>
        <v>163</v>
      </c>
    </row>
    <row r="1721" spans="1:8" x14ac:dyDescent="0.3">
      <c r="A1721" s="31" t="s">
        <v>9327</v>
      </c>
      <c r="B1721" s="33">
        <v>4.3</v>
      </c>
      <c r="D1721" s="30" t="s">
        <v>23357</v>
      </c>
      <c r="E1721" s="29">
        <f t="shared" si="104"/>
        <v>1</v>
      </c>
      <c r="F1721" s="38">
        <f t="shared" si="105"/>
        <v>7</v>
      </c>
      <c r="G1721" s="29" t="str">
        <f t="shared" si="106"/>
        <v>Below Percentile</v>
      </c>
      <c r="H1721" s="29">
        <f t="shared" si="107"/>
        <v>419</v>
      </c>
    </row>
    <row r="1722" spans="1:8" x14ac:dyDescent="0.3">
      <c r="A1722" s="31" t="s">
        <v>9333</v>
      </c>
      <c r="B1722" s="33">
        <v>6.1</v>
      </c>
      <c r="D1722" s="30" t="s">
        <v>23369</v>
      </c>
      <c r="E1722" s="29">
        <f t="shared" si="104"/>
        <v>1</v>
      </c>
      <c r="F1722" s="38">
        <f t="shared" si="105"/>
        <v>6.7</v>
      </c>
      <c r="G1722" s="29" t="str">
        <f t="shared" si="106"/>
        <v>Below Percentile</v>
      </c>
      <c r="H1722" s="29">
        <f t="shared" si="107"/>
        <v>662</v>
      </c>
    </row>
    <row r="1723" spans="1:8" x14ac:dyDescent="0.3">
      <c r="A1723" s="31" t="s">
        <v>4003</v>
      </c>
      <c r="B1723" s="33">
        <v>6.8</v>
      </c>
      <c r="D1723" s="30" t="s">
        <v>23400</v>
      </c>
      <c r="E1723" s="29">
        <f t="shared" si="104"/>
        <v>1</v>
      </c>
      <c r="F1723" s="38">
        <f t="shared" si="105"/>
        <v>7.2</v>
      </c>
      <c r="G1723" s="29" t="str">
        <f t="shared" si="106"/>
        <v>Below Percentile</v>
      </c>
      <c r="H1723" s="29">
        <f t="shared" si="107"/>
        <v>279</v>
      </c>
    </row>
    <row r="1724" spans="1:8" x14ac:dyDescent="0.3">
      <c r="A1724" s="31" t="s">
        <v>9351</v>
      </c>
      <c r="B1724" s="33">
        <v>5.2</v>
      </c>
      <c r="D1724" s="30" t="s">
        <v>23406</v>
      </c>
      <c r="E1724" s="29">
        <f t="shared" si="104"/>
        <v>1</v>
      </c>
      <c r="F1724" s="38">
        <f t="shared" si="105"/>
        <v>6.4</v>
      </c>
      <c r="G1724" s="29" t="str">
        <f t="shared" si="106"/>
        <v>Below Percentile</v>
      </c>
      <c r="H1724" s="29">
        <f t="shared" si="107"/>
        <v>896</v>
      </c>
    </row>
    <row r="1725" spans="1:8" x14ac:dyDescent="0.3">
      <c r="A1725" s="31" t="s">
        <v>2448</v>
      </c>
      <c r="B1725" s="33">
        <v>6.5</v>
      </c>
      <c r="D1725" s="30" t="s">
        <v>23422</v>
      </c>
      <c r="E1725" s="29">
        <f t="shared" si="104"/>
        <v>1</v>
      </c>
      <c r="F1725" s="38">
        <f t="shared" si="105"/>
        <v>6.9</v>
      </c>
      <c r="G1725" s="29" t="str">
        <f t="shared" si="106"/>
        <v>Below Percentile</v>
      </c>
      <c r="H1725" s="29">
        <f t="shared" si="107"/>
        <v>514</v>
      </c>
    </row>
    <row r="1726" spans="1:8" x14ac:dyDescent="0.3">
      <c r="A1726" s="31" t="s">
        <v>9362</v>
      </c>
      <c r="B1726" s="33">
        <v>7.5</v>
      </c>
      <c r="D1726" s="30" t="s">
        <v>23429</v>
      </c>
      <c r="E1726" s="29">
        <f t="shared" si="104"/>
        <v>1</v>
      </c>
      <c r="F1726" s="38">
        <f t="shared" si="105"/>
        <v>7.5</v>
      </c>
      <c r="G1726" s="29" t="str">
        <f t="shared" si="106"/>
        <v>Top Director</v>
      </c>
      <c r="H1726" s="29">
        <f t="shared" si="107"/>
        <v>163</v>
      </c>
    </row>
    <row r="1727" spans="1:8" x14ac:dyDescent="0.3">
      <c r="A1727" s="31" t="s">
        <v>3239</v>
      </c>
      <c r="B1727" s="33">
        <v>7.1</v>
      </c>
      <c r="D1727" s="30" t="s">
        <v>23484</v>
      </c>
      <c r="E1727" s="29">
        <f t="shared" si="104"/>
        <v>1</v>
      </c>
      <c r="F1727" s="38">
        <f t="shared" si="105"/>
        <v>7.7</v>
      </c>
      <c r="G1727" s="29" t="str">
        <f t="shared" si="106"/>
        <v>Top Director</v>
      </c>
      <c r="H1727" s="29">
        <f t="shared" si="107"/>
        <v>83</v>
      </c>
    </row>
    <row r="1728" spans="1:8" x14ac:dyDescent="0.3">
      <c r="A1728" s="31" t="s">
        <v>1252</v>
      </c>
      <c r="B1728" s="33">
        <v>6.9</v>
      </c>
      <c r="D1728" s="30" t="s">
        <v>23520</v>
      </c>
      <c r="E1728" s="29">
        <f t="shared" si="104"/>
        <v>1</v>
      </c>
      <c r="F1728" s="38">
        <f t="shared" si="105"/>
        <v>8.5</v>
      </c>
      <c r="G1728" s="29" t="str">
        <f t="shared" si="106"/>
        <v>Top Director</v>
      </c>
      <c r="H1728" s="29">
        <f t="shared" si="107"/>
        <v>3</v>
      </c>
    </row>
    <row r="1729" spans="1:8" x14ac:dyDescent="0.3">
      <c r="A1729" s="31" t="s">
        <v>3122</v>
      </c>
      <c r="B1729" s="33">
        <v>8</v>
      </c>
      <c r="D1729" s="30" t="s">
        <v>23527</v>
      </c>
      <c r="E1729" s="29">
        <f t="shared" si="104"/>
        <v>1</v>
      </c>
      <c r="F1729" s="38">
        <f t="shared" si="105"/>
        <v>7.7</v>
      </c>
      <c r="G1729" s="29" t="str">
        <f t="shared" si="106"/>
        <v>Top Director</v>
      </c>
      <c r="H1729" s="29">
        <f t="shared" si="107"/>
        <v>83</v>
      </c>
    </row>
    <row r="1730" spans="1:8" x14ac:dyDescent="0.3">
      <c r="A1730" s="31" t="s">
        <v>3694</v>
      </c>
      <c r="B1730" s="33">
        <v>8.1999999999999993</v>
      </c>
      <c r="D1730" s="30" t="s">
        <v>21743</v>
      </c>
      <c r="E1730" s="29">
        <f t="shared" ref="E1730:E1752" si="108">COUNTIF(A$2:A$3786,"*"&amp;D1730&amp;"*")</f>
        <v>1</v>
      </c>
      <c r="F1730" s="38">
        <f t="shared" ref="F1730:F1752" si="109">AVERAGEIF(A$2:A$3786,D1730,B$2:B$3786)</f>
        <v>7</v>
      </c>
      <c r="G1730" s="29" t="str">
        <f t="shared" si="106"/>
        <v>Below Percentile</v>
      </c>
      <c r="H1730" s="29">
        <f t="shared" si="107"/>
        <v>419</v>
      </c>
    </row>
    <row r="1731" spans="1:8" x14ac:dyDescent="0.3">
      <c r="A1731" s="31" t="s">
        <v>760</v>
      </c>
      <c r="B1731" s="33">
        <v>6.4</v>
      </c>
      <c r="D1731" s="30" t="s">
        <v>23555</v>
      </c>
      <c r="E1731" s="29">
        <f t="shared" si="108"/>
        <v>1</v>
      </c>
      <c r="F1731" s="38">
        <f t="shared" si="109"/>
        <v>5.5</v>
      </c>
      <c r="G1731" s="29" t="str">
        <f t="shared" ref="G1731:G1752" si="110">IF(F1731&gt;=7.5,"Top Director","Below Percentile")</f>
        <v>Below Percentile</v>
      </c>
      <c r="H1731" s="29">
        <f t="shared" ref="H1731:H1752" si="111">RANK(F1731,F$2:F$1752,0)</f>
        <v>1416</v>
      </c>
    </row>
    <row r="1732" spans="1:8" x14ac:dyDescent="0.3">
      <c r="A1732" s="31" t="s">
        <v>4965</v>
      </c>
      <c r="B1732" s="33">
        <v>7.9</v>
      </c>
      <c r="D1732" s="30" t="s">
        <v>23575</v>
      </c>
      <c r="E1732" s="29">
        <f t="shared" si="108"/>
        <v>1</v>
      </c>
      <c r="F1732" s="38">
        <f t="shared" si="109"/>
        <v>7.3</v>
      </c>
      <c r="G1732" s="29" t="str">
        <f t="shared" si="110"/>
        <v>Below Percentile</v>
      </c>
      <c r="H1732" s="29">
        <f t="shared" si="111"/>
        <v>231</v>
      </c>
    </row>
    <row r="1733" spans="1:8" x14ac:dyDescent="0.3">
      <c r="A1733" s="31" t="s">
        <v>9392</v>
      </c>
      <c r="B1733" s="33">
        <v>6.7</v>
      </c>
      <c r="D1733" s="30" t="s">
        <v>23582</v>
      </c>
      <c r="E1733" s="29">
        <f t="shared" si="108"/>
        <v>1</v>
      </c>
      <c r="F1733" s="38">
        <f t="shared" si="109"/>
        <v>7.4</v>
      </c>
      <c r="G1733" s="29" t="str">
        <f t="shared" si="110"/>
        <v>Below Percentile</v>
      </c>
      <c r="H1733" s="29">
        <f t="shared" si="111"/>
        <v>201</v>
      </c>
    </row>
    <row r="1734" spans="1:8" x14ac:dyDescent="0.3">
      <c r="A1734" s="31" t="s">
        <v>2260</v>
      </c>
      <c r="B1734" s="33">
        <v>6.1</v>
      </c>
      <c r="D1734" s="30" t="s">
        <v>23608</v>
      </c>
      <c r="E1734" s="29">
        <f t="shared" si="108"/>
        <v>1</v>
      </c>
      <c r="F1734" s="38">
        <f t="shared" si="109"/>
        <v>7</v>
      </c>
      <c r="G1734" s="29" t="str">
        <f t="shared" si="110"/>
        <v>Below Percentile</v>
      </c>
      <c r="H1734" s="29">
        <f t="shared" si="111"/>
        <v>419</v>
      </c>
    </row>
    <row r="1735" spans="1:8" x14ac:dyDescent="0.3">
      <c r="A1735" s="31" t="s">
        <v>389</v>
      </c>
      <c r="B1735" s="33">
        <v>8.9</v>
      </c>
      <c r="D1735" s="30" t="s">
        <v>23622</v>
      </c>
      <c r="E1735" s="29">
        <f t="shared" si="108"/>
        <v>1</v>
      </c>
      <c r="F1735" s="38">
        <f t="shared" si="109"/>
        <v>7.1</v>
      </c>
      <c r="G1735" s="29" t="str">
        <f t="shared" si="110"/>
        <v>Below Percentile</v>
      </c>
      <c r="H1735" s="29">
        <f t="shared" si="111"/>
        <v>357</v>
      </c>
    </row>
    <row r="1736" spans="1:8" x14ac:dyDescent="0.3">
      <c r="A1736" s="31" t="s">
        <v>3453</v>
      </c>
      <c r="B1736" s="33">
        <v>8.1</v>
      </c>
      <c r="D1736" s="30" t="s">
        <v>23654</v>
      </c>
      <c r="E1736" s="29">
        <f t="shared" si="108"/>
        <v>1</v>
      </c>
      <c r="F1736" s="38">
        <f t="shared" si="109"/>
        <v>6.7</v>
      </c>
      <c r="G1736" s="29" t="str">
        <f t="shared" si="110"/>
        <v>Below Percentile</v>
      </c>
      <c r="H1736" s="29">
        <f t="shared" si="111"/>
        <v>662</v>
      </c>
    </row>
    <row r="1737" spans="1:8" x14ac:dyDescent="0.3">
      <c r="A1737" s="31" t="s">
        <v>1104</v>
      </c>
      <c r="B1737" s="33">
        <v>6.2</v>
      </c>
      <c r="D1737" s="30" t="s">
        <v>23686</v>
      </c>
      <c r="E1737" s="29">
        <f t="shared" si="108"/>
        <v>1</v>
      </c>
      <c r="F1737" s="38">
        <f t="shared" si="109"/>
        <v>4.2</v>
      </c>
      <c r="G1737" s="29" t="str">
        <f t="shared" si="110"/>
        <v>Below Percentile</v>
      </c>
      <c r="H1737" s="29">
        <f t="shared" si="111"/>
        <v>1673</v>
      </c>
    </row>
    <row r="1738" spans="1:8" x14ac:dyDescent="0.3">
      <c r="A1738" s="31" t="s">
        <v>1575</v>
      </c>
      <c r="B1738" s="33">
        <v>4.9000000000000004</v>
      </c>
      <c r="D1738" s="30" t="s">
        <v>19004</v>
      </c>
      <c r="E1738" s="29">
        <f t="shared" si="108"/>
        <v>1</v>
      </c>
      <c r="F1738" s="38">
        <f t="shared" si="109"/>
        <v>7</v>
      </c>
      <c r="G1738" s="29" t="str">
        <f t="shared" si="110"/>
        <v>Below Percentile</v>
      </c>
      <c r="H1738" s="29">
        <f t="shared" si="111"/>
        <v>419</v>
      </c>
    </row>
    <row r="1739" spans="1:8" x14ac:dyDescent="0.3">
      <c r="A1739" s="31" t="s">
        <v>7687</v>
      </c>
      <c r="B1739" s="33">
        <v>5.8</v>
      </c>
      <c r="D1739" s="30" t="s">
        <v>23718</v>
      </c>
      <c r="E1739" s="29">
        <f t="shared" si="108"/>
        <v>1</v>
      </c>
      <c r="F1739" s="38">
        <f t="shared" si="109"/>
        <v>7</v>
      </c>
      <c r="G1739" s="29" t="str">
        <f t="shared" si="110"/>
        <v>Below Percentile</v>
      </c>
      <c r="H1739" s="29">
        <f t="shared" si="111"/>
        <v>419</v>
      </c>
    </row>
    <row r="1740" spans="1:8" x14ac:dyDescent="0.3">
      <c r="A1740" s="31" t="s">
        <v>5873</v>
      </c>
      <c r="B1740" s="33">
        <v>6</v>
      </c>
      <c r="D1740" s="30" t="s">
        <v>23730</v>
      </c>
      <c r="E1740" s="29">
        <f t="shared" si="108"/>
        <v>1</v>
      </c>
      <c r="F1740" s="38">
        <f t="shared" si="109"/>
        <v>6.8</v>
      </c>
      <c r="G1740" s="29" t="str">
        <f t="shared" si="110"/>
        <v>Below Percentile</v>
      </c>
      <c r="H1740" s="29">
        <f t="shared" si="111"/>
        <v>591</v>
      </c>
    </row>
    <row r="1741" spans="1:8" x14ac:dyDescent="0.3">
      <c r="A1741" s="31" t="s">
        <v>570</v>
      </c>
      <c r="B1741" s="33">
        <v>7</v>
      </c>
      <c r="D1741" s="30" t="s">
        <v>23791</v>
      </c>
      <c r="E1741" s="29">
        <f t="shared" si="108"/>
        <v>1</v>
      </c>
      <c r="F1741" s="38">
        <f t="shared" si="109"/>
        <v>5.3</v>
      </c>
      <c r="G1741" s="29" t="str">
        <f t="shared" si="110"/>
        <v>Below Percentile</v>
      </c>
      <c r="H1741" s="29">
        <f t="shared" si="111"/>
        <v>1489</v>
      </c>
    </row>
    <row r="1742" spans="1:8" x14ac:dyDescent="0.3">
      <c r="A1742" s="31" t="s">
        <v>9443</v>
      </c>
      <c r="B1742" s="33">
        <v>6</v>
      </c>
      <c r="D1742" s="30" t="s">
        <v>23810</v>
      </c>
      <c r="E1742" s="29">
        <f t="shared" si="108"/>
        <v>1</v>
      </c>
      <c r="F1742" s="38">
        <f t="shared" si="109"/>
        <v>5.6</v>
      </c>
      <c r="G1742" s="29" t="str">
        <f t="shared" si="110"/>
        <v>Below Percentile</v>
      </c>
      <c r="H1742" s="29">
        <f t="shared" si="111"/>
        <v>1368</v>
      </c>
    </row>
    <row r="1743" spans="1:8" x14ac:dyDescent="0.3">
      <c r="A1743" s="31" t="s">
        <v>2246</v>
      </c>
      <c r="B1743" s="33">
        <v>7.9</v>
      </c>
      <c r="D1743" s="30" t="s">
        <v>22596</v>
      </c>
      <c r="E1743" s="29">
        <f t="shared" si="108"/>
        <v>1</v>
      </c>
      <c r="F1743" s="38">
        <f t="shared" si="109"/>
        <v>5.6</v>
      </c>
      <c r="G1743" s="29" t="str">
        <f t="shared" si="110"/>
        <v>Below Percentile</v>
      </c>
      <c r="H1743" s="29">
        <f t="shared" si="111"/>
        <v>1368</v>
      </c>
    </row>
    <row r="1744" spans="1:8" x14ac:dyDescent="0.3">
      <c r="A1744" s="31" t="s">
        <v>7113</v>
      </c>
      <c r="B1744" s="33">
        <v>8.1</v>
      </c>
      <c r="D1744" s="30" t="s">
        <v>21809</v>
      </c>
      <c r="E1744" s="29">
        <f t="shared" si="108"/>
        <v>1</v>
      </c>
      <c r="F1744" s="38">
        <f t="shared" si="109"/>
        <v>6.3</v>
      </c>
      <c r="G1744" s="29" t="str">
        <f t="shared" si="110"/>
        <v>Below Percentile</v>
      </c>
      <c r="H1744" s="29">
        <f t="shared" si="111"/>
        <v>965</v>
      </c>
    </row>
    <row r="1745" spans="1:8" x14ac:dyDescent="0.3">
      <c r="A1745" s="31" t="s">
        <v>1351</v>
      </c>
      <c r="B1745" s="33">
        <v>6.2</v>
      </c>
      <c r="D1745" s="30" t="s">
        <v>23919</v>
      </c>
      <c r="E1745" s="29">
        <f t="shared" si="108"/>
        <v>1</v>
      </c>
      <c r="F1745" s="38">
        <f t="shared" si="109"/>
        <v>7.6</v>
      </c>
      <c r="G1745" s="29" t="str">
        <f t="shared" si="110"/>
        <v>Top Director</v>
      </c>
      <c r="H1745" s="29">
        <f t="shared" si="111"/>
        <v>122</v>
      </c>
    </row>
    <row r="1746" spans="1:8" x14ac:dyDescent="0.3">
      <c r="A1746" s="31" t="s">
        <v>9461</v>
      </c>
      <c r="B1746" s="33">
        <v>6.7</v>
      </c>
      <c r="D1746" s="30" t="s">
        <v>23950</v>
      </c>
      <c r="E1746" s="29">
        <f t="shared" si="108"/>
        <v>1</v>
      </c>
      <c r="F1746" s="38">
        <f t="shared" si="109"/>
        <v>4.0999999999999996</v>
      </c>
      <c r="G1746" s="29" t="str">
        <f t="shared" si="110"/>
        <v>Below Percentile</v>
      </c>
      <c r="H1746" s="29">
        <f t="shared" si="111"/>
        <v>1676</v>
      </c>
    </row>
    <row r="1747" spans="1:8" x14ac:dyDescent="0.3">
      <c r="A1747" s="31" t="s">
        <v>7635</v>
      </c>
      <c r="B1747" s="33">
        <v>7.3</v>
      </c>
      <c r="D1747" s="30" t="s">
        <v>23977</v>
      </c>
      <c r="E1747" s="29">
        <f t="shared" si="108"/>
        <v>1</v>
      </c>
      <c r="F1747" s="38">
        <f t="shared" si="109"/>
        <v>6.7</v>
      </c>
      <c r="G1747" s="29" t="str">
        <f t="shared" si="110"/>
        <v>Below Percentile</v>
      </c>
      <c r="H1747" s="29">
        <f t="shared" si="111"/>
        <v>662</v>
      </c>
    </row>
    <row r="1748" spans="1:8" x14ac:dyDescent="0.3">
      <c r="A1748" s="31" t="s">
        <v>9470</v>
      </c>
      <c r="B1748" s="33">
        <v>4.5999999999999996</v>
      </c>
      <c r="D1748" s="30" t="s">
        <v>24045</v>
      </c>
      <c r="E1748" s="29">
        <f t="shared" si="108"/>
        <v>1</v>
      </c>
      <c r="F1748" s="38">
        <f t="shared" si="109"/>
        <v>6.2</v>
      </c>
      <c r="G1748" s="29" t="str">
        <f t="shared" si="110"/>
        <v>Below Percentile</v>
      </c>
      <c r="H1748" s="29">
        <f t="shared" si="111"/>
        <v>1025</v>
      </c>
    </row>
    <row r="1749" spans="1:8" x14ac:dyDescent="0.3">
      <c r="A1749" s="31" t="s">
        <v>5133</v>
      </c>
      <c r="B1749" s="33">
        <v>6.1</v>
      </c>
      <c r="D1749" s="30" t="s">
        <v>24065</v>
      </c>
      <c r="E1749" s="29">
        <f t="shared" si="108"/>
        <v>1</v>
      </c>
      <c r="F1749" s="38">
        <f t="shared" si="109"/>
        <v>7.5</v>
      </c>
      <c r="G1749" s="29" t="str">
        <f t="shared" si="110"/>
        <v>Top Director</v>
      </c>
      <c r="H1749" s="29">
        <f t="shared" si="111"/>
        <v>163</v>
      </c>
    </row>
    <row r="1750" spans="1:8" x14ac:dyDescent="0.3">
      <c r="A1750" s="31" t="s">
        <v>2698</v>
      </c>
      <c r="B1750" s="33">
        <v>6.2</v>
      </c>
      <c r="D1750" s="30" t="s">
        <v>24078</v>
      </c>
      <c r="E1750" s="29">
        <f t="shared" si="108"/>
        <v>1</v>
      </c>
      <c r="F1750" s="38">
        <f t="shared" si="109"/>
        <v>7.4</v>
      </c>
      <c r="G1750" s="29" t="str">
        <f t="shared" si="110"/>
        <v>Below Percentile</v>
      </c>
      <c r="H1750" s="29">
        <f t="shared" si="111"/>
        <v>201</v>
      </c>
    </row>
    <row r="1751" spans="1:8" x14ac:dyDescent="0.3">
      <c r="A1751" s="31" t="s">
        <v>5985</v>
      </c>
      <c r="B1751" s="33">
        <v>7.8</v>
      </c>
      <c r="D1751" s="30" t="s">
        <v>24104</v>
      </c>
      <c r="E1751" s="29">
        <f t="shared" si="108"/>
        <v>1</v>
      </c>
      <c r="F1751" s="38">
        <f t="shared" si="109"/>
        <v>7</v>
      </c>
      <c r="G1751" s="29" t="str">
        <f t="shared" si="110"/>
        <v>Below Percentile</v>
      </c>
      <c r="H1751" s="29">
        <f t="shared" si="111"/>
        <v>419</v>
      </c>
    </row>
    <row r="1752" spans="1:8" x14ac:dyDescent="0.3">
      <c r="A1752" s="31" t="s">
        <v>3444</v>
      </c>
      <c r="B1752" s="33">
        <v>6.1</v>
      </c>
      <c r="D1752" s="30" t="s">
        <v>24110</v>
      </c>
      <c r="E1752" s="29">
        <f t="shared" si="108"/>
        <v>1</v>
      </c>
      <c r="F1752" s="38">
        <f t="shared" si="109"/>
        <v>6.3</v>
      </c>
      <c r="G1752" s="29" t="str">
        <f t="shared" si="110"/>
        <v>Below Percentile</v>
      </c>
      <c r="H1752" s="29">
        <f t="shared" si="111"/>
        <v>965</v>
      </c>
    </row>
    <row r="1753" spans="1:8" x14ac:dyDescent="0.3">
      <c r="A1753" s="31" t="s">
        <v>5495</v>
      </c>
      <c r="B1753" s="33">
        <v>5.8</v>
      </c>
      <c r="D1753" s="30"/>
    </row>
    <row r="1754" spans="1:8" x14ac:dyDescent="0.3">
      <c r="A1754" s="31" t="s">
        <v>7204</v>
      </c>
      <c r="B1754" s="33">
        <v>6.5</v>
      </c>
      <c r="D1754"/>
    </row>
    <row r="1755" spans="1:8" x14ac:dyDescent="0.3">
      <c r="A1755" s="31" t="s">
        <v>9508</v>
      </c>
      <c r="B1755" s="33">
        <v>7.2</v>
      </c>
      <c r="D1755"/>
    </row>
    <row r="1756" spans="1:8" x14ac:dyDescent="0.3">
      <c r="A1756" s="31" t="s">
        <v>125</v>
      </c>
      <c r="B1756" s="33">
        <v>7.8</v>
      </c>
      <c r="D1756"/>
    </row>
    <row r="1757" spans="1:8" x14ac:dyDescent="0.3">
      <c r="A1757" s="31" t="s">
        <v>9516</v>
      </c>
      <c r="B1757" s="33">
        <v>4.7</v>
      </c>
      <c r="D1757"/>
    </row>
    <row r="1758" spans="1:8" x14ac:dyDescent="0.3">
      <c r="A1758" s="31" t="s">
        <v>9521</v>
      </c>
      <c r="B1758" s="33">
        <v>6.8</v>
      </c>
      <c r="D1758"/>
    </row>
    <row r="1759" spans="1:8" x14ac:dyDescent="0.3">
      <c r="A1759" s="31" t="s">
        <v>9525</v>
      </c>
      <c r="B1759" s="33">
        <v>5.9</v>
      </c>
      <c r="D1759"/>
    </row>
    <row r="1760" spans="1:8" x14ac:dyDescent="0.3">
      <c r="A1760" s="31" t="s">
        <v>1751</v>
      </c>
      <c r="B1760" s="33">
        <v>7.2</v>
      </c>
      <c r="D1760"/>
    </row>
    <row r="1761" spans="1:4" x14ac:dyDescent="0.3">
      <c r="A1761" s="31" t="s">
        <v>487</v>
      </c>
      <c r="B1761" s="33">
        <v>8.6999999999999993</v>
      </c>
      <c r="D1761"/>
    </row>
    <row r="1762" spans="1:4" x14ac:dyDescent="0.3">
      <c r="A1762" s="31" t="s">
        <v>4370</v>
      </c>
      <c r="B1762" s="33">
        <v>5</v>
      </c>
      <c r="D1762"/>
    </row>
    <row r="1763" spans="1:4" x14ac:dyDescent="0.3">
      <c r="A1763" s="31" t="s">
        <v>7109</v>
      </c>
      <c r="B1763" s="33">
        <v>6.6</v>
      </c>
      <c r="D1763"/>
    </row>
    <row r="1764" spans="1:4" x14ac:dyDescent="0.3">
      <c r="A1764" s="31" t="s">
        <v>2246</v>
      </c>
      <c r="B1764" s="33">
        <v>8.3000000000000007</v>
      </c>
      <c r="D1764"/>
    </row>
    <row r="1765" spans="1:4" x14ac:dyDescent="0.3">
      <c r="A1765" s="31" t="s">
        <v>4982</v>
      </c>
      <c r="B1765" s="33">
        <v>6.7</v>
      </c>
      <c r="D1765"/>
    </row>
    <row r="1766" spans="1:4" x14ac:dyDescent="0.3">
      <c r="A1766" s="31" t="s">
        <v>9551</v>
      </c>
      <c r="B1766" s="33">
        <v>7.8</v>
      </c>
      <c r="D1766"/>
    </row>
    <row r="1767" spans="1:4" x14ac:dyDescent="0.3">
      <c r="A1767" s="31" t="s">
        <v>3836</v>
      </c>
      <c r="B1767" s="33">
        <v>6.5</v>
      </c>
      <c r="D1767"/>
    </row>
    <row r="1768" spans="1:4" x14ac:dyDescent="0.3">
      <c r="A1768" s="31" t="s">
        <v>260</v>
      </c>
      <c r="B1768" s="33">
        <v>6.1</v>
      </c>
      <c r="D1768"/>
    </row>
    <row r="1769" spans="1:4" x14ac:dyDescent="0.3">
      <c r="A1769" s="31" t="s">
        <v>7076</v>
      </c>
      <c r="B1769" s="33">
        <v>8.1</v>
      </c>
      <c r="D1769"/>
    </row>
    <row r="1770" spans="1:4" x14ac:dyDescent="0.3">
      <c r="A1770" s="31" t="s">
        <v>9567</v>
      </c>
      <c r="B1770" s="33">
        <v>5.2</v>
      </c>
      <c r="D1770"/>
    </row>
    <row r="1771" spans="1:4" x14ac:dyDescent="0.3">
      <c r="A1771" s="31" t="s">
        <v>9572</v>
      </c>
      <c r="B1771" s="33">
        <v>5.6</v>
      </c>
      <c r="D1771"/>
    </row>
    <row r="1772" spans="1:4" x14ac:dyDescent="0.3">
      <c r="A1772" s="31" t="s">
        <v>6800</v>
      </c>
      <c r="B1772" s="33">
        <v>5.8</v>
      </c>
      <c r="D1772"/>
    </row>
    <row r="1773" spans="1:4" x14ac:dyDescent="0.3">
      <c r="A1773" s="31" t="s">
        <v>6297</v>
      </c>
      <c r="B1773" s="33">
        <v>6.6</v>
      </c>
      <c r="D1773"/>
    </row>
    <row r="1774" spans="1:4" x14ac:dyDescent="0.3">
      <c r="A1774" s="31" t="s">
        <v>9584</v>
      </c>
      <c r="B1774" s="33">
        <v>6.6</v>
      </c>
      <c r="D1774"/>
    </row>
    <row r="1775" spans="1:4" x14ac:dyDescent="0.3">
      <c r="A1775" s="31" t="s">
        <v>9588</v>
      </c>
      <c r="B1775" s="33">
        <v>5.5</v>
      </c>
      <c r="D1775"/>
    </row>
    <row r="1776" spans="1:4" x14ac:dyDescent="0.3">
      <c r="A1776" s="31" t="s">
        <v>3585</v>
      </c>
      <c r="B1776" s="33">
        <v>7</v>
      </c>
      <c r="D1776"/>
    </row>
    <row r="1777" spans="1:4" x14ac:dyDescent="0.3">
      <c r="A1777" s="31" t="s">
        <v>1198</v>
      </c>
      <c r="B1777" s="33">
        <v>6.5</v>
      </c>
      <c r="D1777"/>
    </row>
    <row r="1778" spans="1:4" x14ac:dyDescent="0.3">
      <c r="A1778" s="31" t="s">
        <v>6767</v>
      </c>
      <c r="B1778" s="33">
        <v>5.8</v>
      </c>
      <c r="D1778"/>
    </row>
    <row r="1779" spans="1:4" x14ac:dyDescent="0.3">
      <c r="A1779" s="31" t="s">
        <v>9610</v>
      </c>
      <c r="B1779" s="33">
        <v>5.6</v>
      </c>
      <c r="D1779"/>
    </row>
    <row r="1780" spans="1:4" x14ac:dyDescent="0.3">
      <c r="A1780" s="31" t="s">
        <v>9616</v>
      </c>
      <c r="B1780" s="33">
        <v>5.6</v>
      </c>
      <c r="D1780"/>
    </row>
    <row r="1781" spans="1:4" x14ac:dyDescent="0.3">
      <c r="A1781" s="31" t="s">
        <v>3444</v>
      </c>
      <c r="B1781" s="33">
        <v>5.8</v>
      </c>
      <c r="D1781"/>
    </row>
    <row r="1782" spans="1:4" x14ac:dyDescent="0.3">
      <c r="A1782" s="31" t="s">
        <v>6620</v>
      </c>
      <c r="B1782" s="33">
        <v>7.6</v>
      </c>
      <c r="D1782"/>
    </row>
    <row r="1783" spans="1:4" x14ac:dyDescent="0.3">
      <c r="A1783" s="31" t="s">
        <v>5133</v>
      </c>
      <c r="B1783" s="33">
        <v>6.4</v>
      </c>
      <c r="D1783"/>
    </row>
    <row r="1784" spans="1:4" x14ac:dyDescent="0.3">
      <c r="A1784" s="31" t="s">
        <v>9632</v>
      </c>
      <c r="B1784" s="33">
        <v>6.3</v>
      </c>
      <c r="D1784"/>
    </row>
    <row r="1785" spans="1:4" x14ac:dyDescent="0.3">
      <c r="A1785" s="31" t="s">
        <v>9639</v>
      </c>
      <c r="B1785" s="33">
        <v>4.5999999999999996</v>
      </c>
      <c r="D1785"/>
    </row>
    <row r="1786" spans="1:4" x14ac:dyDescent="0.3">
      <c r="A1786" s="31" t="s">
        <v>9646</v>
      </c>
      <c r="B1786" s="33">
        <v>6.5</v>
      </c>
      <c r="D1786"/>
    </row>
    <row r="1787" spans="1:4" x14ac:dyDescent="0.3">
      <c r="A1787" s="31" t="s">
        <v>9650</v>
      </c>
      <c r="B1787" s="33">
        <v>7.5</v>
      </c>
      <c r="D1787"/>
    </row>
    <row r="1788" spans="1:4" x14ac:dyDescent="0.3">
      <c r="A1788" s="31" t="s">
        <v>4773</v>
      </c>
      <c r="B1788" s="33">
        <v>7.5</v>
      </c>
      <c r="D1788"/>
    </row>
    <row r="1789" spans="1:4" x14ac:dyDescent="0.3">
      <c r="A1789" s="31" t="s">
        <v>7687</v>
      </c>
      <c r="B1789" s="33">
        <v>5.3</v>
      </c>
      <c r="D1789"/>
    </row>
    <row r="1790" spans="1:4" x14ac:dyDescent="0.3">
      <c r="A1790" s="31" t="s">
        <v>9667</v>
      </c>
      <c r="B1790" s="33">
        <v>7.5</v>
      </c>
      <c r="D1790"/>
    </row>
    <row r="1791" spans="1:4" x14ac:dyDescent="0.3">
      <c r="A1791" s="31" t="s">
        <v>9674</v>
      </c>
      <c r="B1791" s="33">
        <v>3.3</v>
      </c>
      <c r="D1791"/>
    </row>
    <row r="1792" spans="1:4" x14ac:dyDescent="0.3">
      <c r="A1792" s="31" t="s">
        <v>9687</v>
      </c>
      <c r="B1792" s="33">
        <v>3.5</v>
      </c>
      <c r="D1792"/>
    </row>
    <row r="1793" spans="1:4" x14ac:dyDescent="0.3">
      <c r="A1793" s="31" t="s">
        <v>3259</v>
      </c>
      <c r="B1793" s="33">
        <v>9.3000000000000007</v>
      </c>
      <c r="D1793"/>
    </row>
    <row r="1794" spans="1:4" x14ac:dyDescent="0.3">
      <c r="A1794" s="31" t="s">
        <v>5930</v>
      </c>
      <c r="B1794" s="33">
        <v>4.8</v>
      </c>
      <c r="D1794"/>
    </row>
    <row r="1795" spans="1:4" x14ac:dyDescent="0.3">
      <c r="A1795" s="31" t="s">
        <v>3494</v>
      </c>
      <c r="B1795" s="33">
        <v>6.9</v>
      </c>
      <c r="D1795"/>
    </row>
    <row r="1796" spans="1:4" x14ac:dyDescent="0.3">
      <c r="A1796" s="31" t="s">
        <v>2037</v>
      </c>
      <c r="B1796" s="33">
        <v>6</v>
      </c>
      <c r="D1796"/>
    </row>
    <row r="1797" spans="1:4" x14ac:dyDescent="0.3">
      <c r="A1797" s="31" t="s">
        <v>9710</v>
      </c>
      <c r="B1797" s="33">
        <v>7.3</v>
      </c>
      <c r="D1797"/>
    </row>
    <row r="1798" spans="1:4" x14ac:dyDescent="0.3">
      <c r="A1798" s="31" t="s">
        <v>9721</v>
      </c>
      <c r="B1798" s="33">
        <v>6.6</v>
      </c>
      <c r="D1798"/>
    </row>
    <row r="1799" spans="1:4" x14ac:dyDescent="0.3">
      <c r="A1799" s="31" t="s">
        <v>3448</v>
      </c>
      <c r="B1799" s="33">
        <v>7.5</v>
      </c>
      <c r="D1799"/>
    </row>
    <row r="1800" spans="1:4" x14ac:dyDescent="0.3">
      <c r="A1800" s="31" t="s">
        <v>5076</v>
      </c>
      <c r="B1800" s="33">
        <v>6.9</v>
      </c>
      <c r="D1800"/>
    </row>
    <row r="1801" spans="1:4" x14ac:dyDescent="0.3">
      <c r="A1801" s="31" t="s">
        <v>9735</v>
      </c>
      <c r="B1801" s="33">
        <v>6.8</v>
      </c>
      <c r="D1801"/>
    </row>
    <row r="1802" spans="1:4" x14ac:dyDescent="0.3">
      <c r="A1802" s="31" t="s">
        <v>7635</v>
      </c>
      <c r="B1802" s="33">
        <v>6.3</v>
      </c>
      <c r="D1802"/>
    </row>
    <row r="1803" spans="1:4" x14ac:dyDescent="0.3">
      <c r="A1803" s="31" t="s">
        <v>9748</v>
      </c>
      <c r="B1803" s="33">
        <v>6.4</v>
      </c>
      <c r="D1803"/>
    </row>
    <row r="1804" spans="1:4" x14ac:dyDescent="0.3">
      <c r="A1804" s="31" t="s">
        <v>9753</v>
      </c>
      <c r="B1804" s="33">
        <v>5.6</v>
      </c>
      <c r="D1804"/>
    </row>
    <row r="1805" spans="1:4" x14ac:dyDescent="0.3">
      <c r="A1805" s="31" t="s">
        <v>9758</v>
      </c>
      <c r="B1805" s="33">
        <v>6.3</v>
      </c>
      <c r="D1805"/>
    </row>
    <row r="1806" spans="1:4" x14ac:dyDescent="0.3">
      <c r="A1806" s="31" t="s">
        <v>7076</v>
      </c>
      <c r="B1806" s="33">
        <v>7.3</v>
      </c>
      <c r="D1806"/>
    </row>
    <row r="1807" spans="1:4" x14ac:dyDescent="0.3">
      <c r="A1807" s="31" t="s">
        <v>9767</v>
      </c>
      <c r="B1807" s="33">
        <v>6.6</v>
      </c>
      <c r="D1807"/>
    </row>
    <row r="1808" spans="1:4" x14ac:dyDescent="0.3">
      <c r="A1808" s="31" t="s">
        <v>9773</v>
      </c>
      <c r="B1808" s="33">
        <v>4.5999999999999996</v>
      </c>
      <c r="D1808"/>
    </row>
    <row r="1809" spans="1:4" x14ac:dyDescent="0.3">
      <c r="A1809" s="31" t="s">
        <v>969</v>
      </c>
      <c r="B1809" s="33">
        <v>5.0999999999999996</v>
      </c>
      <c r="D1809"/>
    </row>
    <row r="1810" spans="1:4" x14ac:dyDescent="0.3">
      <c r="A1810" s="31" t="s">
        <v>9785</v>
      </c>
      <c r="B1810" s="33">
        <v>5.6</v>
      </c>
      <c r="D1810"/>
    </row>
    <row r="1811" spans="1:4" x14ac:dyDescent="0.3">
      <c r="A1811" s="31" t="s">
        <v>9789</v>
      </c>
      <c r="B1811" s="33">
        <v>5.3</v>
      </c>
      <c r="D1811"/>
    </row>
    <row r="1812" spans="1:4" x14ac:dyDescent="0.3">
      <c r="A1812" s="31" t="s">
        <v>9802</v>
      </c>
      <c r="B1812" s="33">
        <v>5.6</v>
      </c>
      <c r="D1812"/>
    </row>
    <row r="1813" spans="1:4" x14ac:dyDescent="0.3">
      <c r="A1813" s="31" t="s">
        <v>9807</v>
      </c>
      <c r="B1813" s="33">
        <v>5.9</v>
      </c>
      <c r="D1813"/>
    </row>
    <row r="1814" spans="1:4" x14ac:dyDescent="0.3">
      <c r="A1814" s="31" t="s">
        <v>9813</v>
      </c>
      <c r="B1814" s="33">
        <v>4.7</v>
      </c>
      <c r="D1814"/>
    </row>
    <row r="1815" spans="1:4" x14ac:dyDescent="0.3">
      <c r="A1815" s="31" t="s">
        <v>6308</v>
      </c>
      <c r="B1815" s="33">
        <v>4.8</v>
      </c>
      <c r="D1815"/>
    </row>
    <row r="1816" spans="1:4" x14ac:dyDescent="0.3">
      <c r="A1816" s="31" t="s">
        <v>7427</v>
      </c>
      <c r="B1816" s="33">
        <v>6.8</v>
      </c>
      <c r="D1816"/>
    </row>
    <row r="1817" spans="1:4" x14ac:dyDescent="0.3">
      <c r="A1817" s="31" t="s">
        <v>9828</v>
      </c>
      <c r="B1817" s="33">
        <v>5.4</v>
      </c>
      <c r="D1817"/>
    </row>
    <row r="1818" spans="1:4" x14ac:dyDescent="0.3">
      <c r="A1818" s="31" t="s">
        <v>9834</v>
      </c>
      <c r="B1818" s="33">
        <v>5.0999999999999996</v>
      </c>
      <c r="D1818"/>
    </row>
    <row r="1819" spans="1:4" x14ac:dyDescent="0.3">
      <c r="A1819" s="31" t="s">
        <v>5081</v>
      </c>
      <c r="B1819" s="33">
        <v>7</v>
      </c>
      <c r="D1819"/>
    </row>
    <row r="1820" spans="1:4" x14ac:dyDescent="0.3">
      <c r="A1820" s="31" t="s">
        <v>5861</v>
      </c>
      <c r="B1820" s="33">
        <v>4</v>
      </c>
      <c r="D1820"/>
    </row>
    <row r="1821" spans="1:4" x14ac:dyDescent="0.3">
      <c r="A1821" s="31" t="s">
        <v>4704</v>
      </c>
      <c r="B1821" s="33">
        <v>7.3</v>
      </c>
      <c r="D1821"/>
    </row>
    <row r="1822" spans="1:4" x14ac:dyDescent="0.3">
      <c r="A1822" s="31" t="s">
        <v>2698</v>
      </c>
      <c r="B1822" s="33">
        <v>6.8</v>
      </c>
      <c r="D1822"/>
    </row>
    <row r="1823" spans="1:4" x14ac:dyDescent="0.3">
      <c r="A1823" s="31" t="s">
        <v>4041</v>
      </c>
      <c r="B1823" s="33">
        <v>7</v>
      </c>
      <c r="D1823"/>
    </row>
    <row r="1824" spans="1:4" x14ac:dyDescent="0.3">
      <c r="A1824" s="31" t="s">
        <v>6148</v>
      </c>
      <c r="B1824" s="33">
        <v>7.1</v>
      </c>
      <c r="D1824"/>
    </row>
    <row r="1825" spans="1:4" x14ac:dyDescent="0.3">
      <c r="A1825" s="31" t="s">
        <v>9878</v>
      </c>
      <c r="B1825" s="33">
        <v>6.9</v>
      </c>
      <c r="D1825"/>
    </row>
    <row r="1826" spans="1:4" x14ac:dyDescent="0.3">
      <c r="A1826" s="31" t="s">
        <v>5367</v>
      </c>
      <c r="B1826" s="33">
        <v>7.3</v>
      </c>
      <c r="D1826"/>
    </row>
    <row r="1827" spans="1:4" x14ac:dyDescent="0.3">
      <c r="A1827" s="31" t="s">
        <v>8565</v>
      </c>
      <c r="B1827" s="33">
        <v>8.1999999999999993</v>
      </c>
      <c r="D1827"/>
    </row>
    <row r="1828" spans="1:4" x14ac:dyDescent="0.3">
      <c r="A1828" s="31" t="s">
        <v>5050</v>
      </c>
      <c r="B1828" s="33">
        <v>7.1</v>
      </c>
      <c r="D1828"/>
    </row>
    <row r="1829" spans="1:4" x14ac:dyDescent="0.3">
      <c r="A1829" s="31" t="s">
        <v>4782</v>
      </c>
      <c r="B1829" s="33">
        <v>7.7</v>
      </c>
      <c r="D1829"/>
    </row>
    <row r="1830" spans="1:4" x14ac:dyDescent="0.3">
      <c r="A1830" s="31" t="s">
        <v>8417</v>
      </c>
      <c r="B1830" s="33">
        <v>6.5</v>
      </c>
      <c r="D1830"/>
    </row>
    <row r="1831" spans="1:4" x14ac:dyDescent="0.3">
      <c r="A1831" s="31" t="s">
        <v>5188</v>
      </c>
      <c r="B1831" s="33">
        <v>4.9000000000000004</v>
      </c>
      <c r="D1831"/>
    </row>
    <row r="1832" spans="1:4" x14ac:dyDescent="0.3">
      <c r="A1832" s="31" t="s">
        <v>9914</v>
      </c>
      <c r="B1832" s="33">
        <v>6.4</v>
      </c>
      <c r="D1832"/>
    </row>
    <row r="1833" spans="1:4" x14ac:dyDescent="0.3">
      <c r="A1833" s="31" t="s">
        <v>9921</v>
      </c>
      <c r="B1833" s="33">
        <v>5.9</v>
      </c>
      <c r="D1833"/>
    </row>
    <row r="1834" spans="1:4" x14ac:dyDescent="0.3">
      <c r="A1834" s="31" t="s">
        <v>9927</v>
      </c>
      <c r="B1834" s="33">
        <v>6.2</v>
      </c>
      <c r="D1834"/>
    </row>
    <row r="1835" spans="1:4" x14ac:dyDescent="0.3">
      <c r="A1835" s="31" t="s">
        <v>4351</v>
      </c>
      <c r="B1835" s="33">
        <v>5.8</v>
      </c>
      <c r="D1835"/>
    </row>
    <row r="1836" spans="1:4" x14ac:dyDescent="0.3">
      <c r="A1836" s="31" t="s">
        <v>7635</v>
      </c>
      <c r="B1836" s="33">
        <v>6.7</v>
      </c>
      <c r="D1836"/>
    </row>
    <row r="1837" spans="1:4" x14ac:dyDescent="0.3">
      <c r="A1837" s="31" t="s">
        <v>9940</v>
      </c>
      <c r="B1837" s="33">
        <v>5.9</v>
      </c>
      <c r="D1837"/>
    </row>
    <row r="1838" spans="1:4" x14ac:dyDescent="0.3">
      <c r="A1838" s="31" t="s">
        <v>9947</v>
      </c>
      <c r="B1838" s="33">
        <v>7.3</v>
      </c>
      <c r="D1838"/>
    </row>
    <row r="1839" spans="1:4" x14ac:dyDescent="0.3">
      <c r="A1839" s="31" t="s">
        <v>9957</v>
      </c>
      <c r="B1839" s="33">
        <v>4.0999999999999996</v>
      </c>
      <c r="D1839"/>
    </row>
    <row r="1840" spans="1:4" x14ac:dyDescent="0.3">
      <c r="A1840" s="31" t="s">
        <v>8092</v>
      </c>
      <c r="B1840" s="33">
        <v>4.9000000000000004</v>
      </c>
      <c r="D1840"/>
    </row>
    <row r="1841" spans="1:4" x14ac:dyDescent="0.3">
      <c r="A1841" s="31" t="s">
        <v>1489</v>
      </c>
      <c r="B1841" s="33">
        <v>7.9</v>
      </c>
      <c r="D1841"/>
    </row>
    <row r="1842" spans="1:4" x14ac:dyDescent="0.3">
      <c r="A1842" s="31" t="s">
        <v>9970</v>
      </c>
      <c r="B1842" s="33">
        <v>5.2</v>
      </c>
      <c r="D1842"/>
    </row>
    <row r="1843" spans="1:4" x14ac:dyDescent="0.3">
      <c r="A1843" s="31" t="s">
        <v>9974</v>
      </c>
      <c r="B1843" s="33">
        <v>4.0999999999999996</v>
      </c>
      <c r="D1843"/>
    </row>
    <row r="1844" spans="1:4" x14ac:dyDescent="0.3">
      <c r="A1844" s="31" t="s">
        <v>9362</v>
      </c>
      <c r="B1844" s="33">
        <v>6.6</v>
      </c>
      <c r="D1844"/>
    </row>
    <row r="1845" spans="1:4" x14ac:dyDescent="0.3">
      <c r="A1845" s="31" t="s">
        <v>4408</v>
      </c>
      <c r="B1845" s="33">
        <v>2.9</v>
      </c>
      <c r="D1845"/>
    </row>
    <row r="1846" spans="1:4" x14ac:dyDescent="0.3">
      <c r="A1846" s="31" t="s">
        <v>8638</v>
      </c>
      <c r="B1846" s="33">
        <v>6.5</v>
      </c>
      <c r="D1846"/>
    </row>
    <row r="1847" spans="1:4" x14ac:dyDescent="0.3">
      <c r="A1847" s="31" t="s">
        <v>10002</v>
      </c>
      <c r="B1847" s="33">
        <v>7.2</v>
      </c>
      <c r="D1847"/>
    </row>
    <row r="1848" spans="1:4" x14ac:dyDescent="0.3">
      <c r="A1848" s="31" t="s">
        <v>9162</v>
      </c>
      <c r="B1848" s="33">
        <v>6.8</v>
      </c>
      <c r="D1848"/>
    </row>
    <row r="1849" spans="1:4" x14ac:dyDescent="0.3">
      <c r="A1849" s="31" t="s">
        <v>10011</v>
      </c>
      <c r="B1849" s="33">
        <v>7.8</v>
      </c>
      <c r="D1849"/>
    </row>
    <row r="1850" spans="1:4" x14ac:dyDescent="0.3">
      <c r="A1850" s="31" t="s">
        <v>10018</v>
      </c>
      <c r="B1850" s="33">
        <v>6.7</v>
      </c>
      <c r="D1850"/>
    </row>
    <row r="1851" spans="1:4" x14ac:dyDescent="0.3">
      <c r="A1851" s="31" t="s">
        <v>9646</v>
      </c>
      <c r="B1851" s="33">
        <v>7.1</v>
      </c>
      <c r="D1851"/>
    </row>
    <row r="1852" spans="1:4" x14ac:dyDescent="0.3">
      <c r="A1852" s="31" t="s">
        <v>3778</v>
      </c>
      <c r="B1852" s="33">
        <v>5.7</v>
      </c>
      <c r="D1852"/>
    </row>
    <row r="1853" spans="1:4" x14ac:dyDescent="0.3">
      <c r="A1853" s="31" t="s">
        <v>187</v>
      </c>
      <c r="B1853" s="33">
        <v>5.3</v>
      </c>
      <c r="D1853"/>
    </row>
    <row r="1854" spans="1:4" x14ac:dyDescent="0.3">
      <c r="A1854" s="31" t="s">
        <v>10063</v>
      </c>
      <c r="B1854" s="33">
        <v>6.5</v>
      </c>
      <c r="D1854"/>
    </row>
    <row r="1855" spans="1:4" x14ac:dyDescent="0.3">
      <c r="A1855" s="31" t="s">
        <v>5647</v>
      </c>
      <c r="B1855" s="33">
        <v>7.7</v>
      </c>
      <c r="D1855"/>
    </row>
    <row r="1856" spans="1:4" x14ac:dyDescent="0.3">
      <c r="A1856" s="31" t="s">
        <v>4382</v>
      </c>
      <c r="B1856" s="33">
        <v>6.1</v>
      </c>
      <c r="D1856"/>
    </row>
    <row r="1857" spans="1:4" x14ac:dyDescent="0.3">
      <c r="A1857" s="31" t="s">
        <v>1028</v>
      </c>
      <c r="B1857" s="33">
        <v>7.3</v>
      </c>
      <c r="D1857"/>
    </row>
    <row r="1858" spans="1:4" x14ac:dyDescent="0.3">
      <c r="A1858" s="31" t="s">
        <v>1784</v>
      </c>
      <c r="B1858" s="33">
        <v>7.2</v>
      </c>
      <c r="D1858"/>
    </row>
    <row r="1859" spans="1:4" x14ac:dyDescent="0.3">
      <c r="A1859" s="31" t="s">
        <v>6308</v>
      </c>
      <c r="B1859" s="33">
        <v>6.1</v>
      </c>
      <c r="D1859"/>
    </row>
    <row r="1860" spans="1:4" x14ac:dyDescent="0.3">
      <c r="A1860" s="31" t="s">
        <v>8565</v>
      </c>
      <c r="B1860" s="33">
        <v>5.8</v>
      </c>
      <c r="D1860"/>
    </row>
    <row r="1861" spans="1:4" x14ac:dyDescent="0.3">
      <c r="A1861" s="31" t="s">
        <v>1351</v>
      </c>
      <c r="B1861" s="33">
        <v>5.7</v>
      </c>
      <c r="D1861"/>
    </row>
    <row r="1862" spans="1:4" x14ac:dyDescent="0.3">
      <c r="A1862" s="31" t="s">
        <v>6963</v>
      </c>
      <c r="B1862" s="33">
        <v>6.7</v>
      </c>
      <c r="D1862"/>
    </row>
    <row r="1863" spans="1:4" x14ac:dyDescent="0.3">
      <c r="A1863" s="31" t="s">
        <v>10098</v>
      </c>
      <c r="B1863" s="33">
        <v>6.5</v>
      </c>
      <c r="D1863"/>
    </row>
    <row r="1864" spans="1:4" x14ac:dyDescent="0.3">
      <c r="A1864" s="31" t="s">
        <v>2542</v>
      </c>
      <c r="B1864" s="33">
        <v>7.2</v>
      </c>
      <c r="D1864"/>
    </row>
    <row r="1865" spans="1:4" x14ac:dyDescent="0.3">
      <c r="A1865" s="31" t="s">
        <v>2791</v>
      </c>
      <c r="B1865" s="33">
        <v>7.6</v>
      </c>
      <c r="D1865"/>
    </row>
    <row r="1866" spans="1:4" x14ac:dyDescent="0.3">
      <c r="A1866" s="31" t="s">
        <v>7858</v>
      </c>
      <c r="B1866" s="33">
        <v>4.5999999999999996</v>
      </c>
      <c r="D1866"/>
    </row>
    <row r="1867" spans="1:4" x14ac:dyDescent="0.3">
      <c r="A1867" s="31" t="s">
        <v>5011</v>
      </c>
      <c r="B1867" s="33">
        <v>6.9</v>
      </c>
      <c r="D1867"/>
    </row>
    <row r="1868" spans="1:4" x14ac:dyDescent="0.3">
      <c r="A1868" s="31" t="s">
        <v>7134</v>
      </c>
      <c r="B1868" s="33">
        <v>6.6</v>
      </c>
      <c r="D1868"/>
    </row>
    <row r="1869" spans="1:4" x14ac:dyDescent="0.3">
      <c r="A1869" s="31" t="s">
        <v>10122</v>
      </c>
      <c r="B1869" s="33">
        <v>6.3</v>
      </c>
      <c r="D1869"/>
    </row>
    <row r="1870" spans="1:4" x14ac:dyDescent="0.3">
      <c r="A1870" s="31" t="s">
        <v>1490</v>
      </c>
      <c r="B1870" s="33">
        <v>6.2</v>
      </c>
      <c r="D1870"/>
    </row>
    <row r="1871" spans="1:4" x14ac:dyDescent="0.3">
      <c r="A1871" s="31" t="s">
        <v>10130</v>
      </c>
      <c r="B1871" s="33">
        <v>5.3</v>
      </c>
      <c r="D1871"/>
    </row>
    <row r="1872" spans="1:4" x14ac:dyDescent="0.3">
      <c r="A1872" s="31" t="s">
        <v>1421</v>
      </c>
      <c r="B1872" s="33">
        <v>7.3</v>
      </c>
      <c r="D1872"/>
    </row>
    <row r="1873" spans="1:4" x14ac:dyDescent="0.3">
      <c r="A1873" s="31" t="s">
        <v>3102</v>
      </c>
      <c r="B1873" s="33">
        <v>5.6</v>
      </c>
      <c r="D1873"/>
    </row>
    <row r="1874" spans="1:4" x14ac:dyDescent="0.3">
      <c r="A1874" s="31" t="s">
        <v>3917</v>
      </c>
      <c r="B1874" s="33">
        <v>6.2</v>
      </c>
      <c r="D1874"/>
    </row>
    <row r="1875" spans="1:4" x14ac:dyDescent="0.3">
      <c r="A1875" s="31" t="s">
        <v>10145</v>
      </c>
      <c r="B1875" s="33">
        <v>5.2</v>
      </c>
      <c r="D1875"/>
    </row>
    <row r="1876" spans="1:4" x14ac:dyDescent="0.3">
      <c r="A1876" s="31" t="s">
        <v>4099</v>
      </c>
      <c r="B1876" s="33">
        <v>5.3</v>
      </c>
      <c r="D1876"/>
    </row>
    <row r="1877" spans="1:4" x14ac:dyDescent="0.3">
      <c r="A1877" s="31" t="s">
        <v>3159</v>
      </c>
      <c r="B1877" s="33">
        <v>5.4</v>
      </c>
      <c r="D1877"/>
    </row>
    <row r="1878" spans="1:4" x14ac:dyDescent="0.3">
      <c r="A1878" s="31" t="s">
        <v>10161</v>
      </c>
      <c r="B1878" s="33">
        <v>4.9000000000000004</v>
      </c>
      <c r="D1878"/>
    </row>
    <row r="1879" spans="1:4" x14ac:dyDescent="0.3">
      <c r="A1879" s="31" t="s">
        <v>7480</v>
      </c>
      <c r="B1879" s="33">
        <v>5.5</v>
      </c>
      <c r="D1879"/>
    </row>
    <row r="1880" spans="1:4" x14ac:dyDescent="0.3">
      <c r="A1880" s="31" t="s">
        <v>120</v>
      </c>
      <c r="B1880" s="33">
        <v>6.7</v>
      </c>
      <c r="D1880"/>
    </row>
    <row r="1881" spans="1:4" x14ac:dyDescent="0.3">
      <c r="A1881" s="31" t="s">
        <v>8680</v>
      </c>
      <c r="B1881" s="33">
        <v>3.9</v>
      </c>
      <c r="D1881"/>
    </row>
    <row r="1882" spans="1:4" x14ac:dyDescent="0.3">
      <c r="A1882" s="31" t="s">
        <v>10176</v>
      </c>
      <c r="B1882" s="33">
        <v>7.2</v>
      </c>
      <c r="D1882"/>
    </row>
    <row r="1883" spans="1:4" x14ac:dyDescent="0.3">
      <c r="A1883" s="31" t="s">
        <v>10184</v>
      </c>
      <c r="B1883" s="33">
        <v>5.0999999999999996</v>
      </c>
      <c r="D1883"/>
    </row>
    <row r="1884" spans="1:4" x14ac:dyDescent="0.3">
      <c r="A1884" s="31" t="s">
        <v>7785</v>
      </c>
      <c r="B1884" s="33">
        <v>6.5</v>
      </c>
      <c r="D1884"/>
    </row>
    <row r="1885" spans="1:4" x14ac:dyDescent="0.3">
      <c r="A1885" s="31" t="s">
        <v>7778</v>
      </c>
      <c r="B1885" s="33">
        <v>8.1999999999999993</v>
      </c>
      <c r="D1885"/>
    </row>
    <row r="1886" spans="1:4" x14ac:dyDescent="0.3">
      <c r="A1886" s="31" t="s">
        <v>4212</v>
      </c>
      <c r="B1886" s="33">
        <v>7.7</v>
      </c>
      <c r="D1886"/>
    </row>
    <row r="1887" spans="1:4" x14ac:dyDescent="0.3">
      <c r="A1887" s="31" t="s">
        <v>1627</v>
      </c>
      <c r="B1887" s="33">
        <v>6.1</v>
      </c>
      <c r="D1887"/>
    </row>
    <row r="1888" spans="1:4" x14ac:dyDescent="0.3">
      <c r="A1888" s="31" t="s">
        <v>7174</v>
      </c>
      <c r="B1888" s="33">
        <v>8.8000000000000007</v>
      </c>
      <c r="D1888"/>
    </row>
    <row r="1889" spans="1:4" x14ac:dyDescent="0.3">
      <c r="A1889" s="31" t="s">
        <v>278</v>
      </c>
      <c r="B1889" s="33">
        <v>6.8</v>
      </c>
      <c r="D1889"/>
    </row>
    <row r="1890" spans="1:4" x14ac:dyDescent="0.3">
      <c r="A1890" s="31" t="s">
        <v>5702</v>
      </c>
      <c r="B1890" s="33">
        <v>6.8</v>
      </c>
      <c r="D1890"/>
    </row>
    <row r="1891" spans="1:4" x14ac:dyDescent="0.3">
      <c r="A1891" s="31" t="s">
        <v>5495</v>
      </c>
      <c r="B1891" s="33">
        <v>6.7</v>
      </c>
      <c r="D1891"/>
    </row>
    <row r="1892" spans="1:4" x14ac:dyDescent="0.3">
      <c r="A1892" s="31" t="s">
        <v>3401</v>
      </c>
      <c r="B1892" s="33">
        <v>7.1</v>
      </c>
      <c r="D1892"/>
    </row>
    <row r="1893" spans="1:4" x14ac:dyDescent="0.3">
      <c r="A1893" s="31" t="s">
        <v>1394</v>
      </c>
      <c r="B1893" s="33">
        <v>7.1</v>
      </c>
      <c r="D1893"/>
    </row>
    <row r="1894" spans="1:4" x14ac:dyDescent="0.3">
      <c r="A1894" s="31" t="s">
        <v>1016</v>
      </c>
      <c r="B1894" s="33">
        <v>6.1</v>
      </c>
      <c r="D1894"/>
    </row>
    <row r="1895" spans="1:4" x14ac:dyDescent="0.3">
      <c r="A1895" s="31" t="s">
        <v>1800</v>
      </c>
      <c r="B1895" s="33">
        <v>8</v>
      </c>
      <c r="D1895"/>
    </row>
    <row r="1896" spans="1:4" x14ac:dyDescent="0.3">
      <c r="A1896" s="31" t="s">
        <v>4423</v>
      </c>
      <c r="B1896" s="33">
        <v>6.6</v>
      </c>
      <c r="D1896"/>
    </row>
    <row r="1897" spans="1:4" x14ac:dyDescent="0.3">
      <c r="A1897" s="31" t="s">
        <v>10240</v>
      </c>
      <c r="B1897" s="33">
        <v>5.4</v>
      </c>
      <c r="D1897"/>
    </row>
    <row r="1898" spans="1:4" x14ac:dyDescent="0.3">
      <c r="A1898" s="31" t="s">
        <v>4619</v>
      </c>
      <c r="B1898" s="33">
        <v>6.1</v>
      </c>
      <c r="D1898"/>
    </row>
    <row r="1899" spans="1:4" x14ac:dyDescent="0.3">
      <c r="A1899" s="31" t="s">
        <v>10250</v>
      </c>
      <c r="B1899" s="33">
        <v>5.6</v>
      </c>
      <c r="D1899"/>
    </row>
    <row r="1900" spans="1:4" x14ac:dyDescent="0.3">
      <c r="A1900" s="31" t="s">
        <v>1526</v>
      </c>
      <c r="B1900" s="33">
        <v>5.8</v>
      </c>
      <c r="D1900"/>
    </row>
    <row r="1901" spans="1:4" x14ac:dyDescent="0.3">
      <c r="A1901" s="31" t="s">
        <v>10259</v>
      </c>
      <c r="B1901" s="33">
        <v>2.8</v>
      </c>
      <c r="D1901"/>
    </row>
    <row r="1902" spans="1:4" x14ac:dyDescent="0.3">
      <c r="A1902" s="31" t="s">
        <v>10265</v>
      </c>
      <c r="B1902" s="33">
        <v>6.7</v>
      </c>
      <c r="D1902"/>
    </row>
    <row r="1903" spans="1:4" x14ac:dyDescent="0.3">
      <c r="A1903" s="31" t="s">
        <v>10269</v>
      </c>
      <c r="B1903" s="33">
        <v>5.0999999999999996</v>
      </c>
      <c r="D1903"/>
    </row>
    <row r="1904" spans="1:4" x14ac:dyDescent="0.3">
      <c r="A1904" s="31" t="s">
        <v>5050</v>
      </c>
      <c r="B1904" s="33">
        <v>7.2</v>
      </c>
      <c r="D1904"/>
    </row>
    <row r="1905" spans="1:4" x14ac:dyDescent="0.3">
      <c r="A1905" s="31" t="s">
        <v>5930</v>
      </c>
      <c r="B1905" s="33">
        <v>6</v>
      </c>
      <c r="D1905"/>
    </row>
    <row r="1906" spans="1:4" x14ac:dyDescent="0.3">
      <c r="A1906" s="31" t="s">
        <v>10287</v>
      </c>
      <c r="B1906" s="33">
        <v>6.7</v>
      </c>
      <c r="D1906"/>
    </row>
    <row r="1907" spans="1:4" x14ac:dyDescent="0.3">
      <c r="A1907" s="31" t="s">
        <v>5647</v>
      </c>
      <c r="B1907" s="33">
        <v>6.2</v>
      </c>
      <c r="D1907"/>
    </row>
    <row r="1908" spans="1:4" x14ac:dyDescent="0.3">
      <c r="A1908" s="31" t="s">
        <v>10306</v>
      </c>
      <c r="B1908" s="33">
        <v>6.2</v>
      </c>
      <c r="D1908"/>
    </row>
    <row r="1909" spans="1:4" x14ac:dyDescent="0.3">
      <c r="A1909" s="31" t="s">
        <v>3523</v>
      </c>
      <c r="B1909" s="33">
        <v>6.8</v>
      </c>
      <c r="D1909"/>
    </row>
    <row r="1910" spans="1:4" x14ac:dyDescent="0.3">
      <c r="A1910" s="31" t="s">
        <v>10325</v>
      </c>
      <c r="B1910" s="33">
        <v>7.1</v>
      </c>
      <c r="D1910"/>
    </row>
    <row r="1911" spans="1:4" x14ac:dyDescent="0.3">
      <c r="A1911" s="31" t="s">
        <v>10332</v>
      </c>
      <c r="B1911" s="33">
        <v>7.1</v>
      </c>
      <c r="D1911"/>
    </row>
    <row r="1912" spans="1:4" x14ac:dyDescent="0.3">
      <c r="A1912" s="31" t="s">
        <v>3129</v>
      </c>
      <c r="B1912" s="33">
        <v>7</v>
      </c>
      <c r="D1912"/>
    </row>
    <row r="1913" spans="1:4" x14ac:dyDescent="0.3">
      <c r="A1913" s="31" t="s">
        <v>3494</v>
      </c>
      <c r="B1913" s="33">
        <v>7.1</v>
      </c>
      <c r="D1913"/>
    </row>
    <row r="1914" spans="1:4" x14ac:dyDescent="0.3">
      <c r="A1914" s="31" t="s">
        <v>4203</v>
      </c>
      <c r="B1914" s="33">
        <v>6.4</v>
      </c>
      <c r="D1914"/>
    </row>
    <row r="1915" spans="1:4" x14ac:dyDescent="0.3">
      <c r="A1915" s="31" t="s">
        <v>2054</v>
      </c>
      <c r="B1915" s="33">
        <v>7</v>
      </c>
      <c r="D1915"/>
    </row>
    <row r="1916" spans="1:4" x14ac:dyDescent="0.3">
      <c r="A1916" s="31" t="s">
        <v>5133</v>
      </c>
      <c r="B1916" s="33">
        <v>6.2</v>
      </c>
      <c r="D1916"/>
    </row>
    <row r="1917" spans="1:4" x14ac:dyDescent="0.3">
      <c r="A1917" s="31" t="s">
        <v>3694</v>
      </c>
      <c r="B1917" s="33">
        <v>7.5</v>
      </c>
      <c r="D1917"/>
    </row>
    <row r="1918" spans="1:4" x14ac:dyDescent="0.3">
      <c r="A1918" s="31" t="s">
        <v>7427</v>
      </c>
      <c r="B1918" s="33">
        <v>4.8</v>
      </c>
      <c r="D1918"/>
    </row>
    <row r="1919" spans="1:4" x14ac:dyDescent="0.3">
      <c r="A1919" s="31" t="s">
        <v>7635</v>
      </c>
      <c r="B1919" s="33">
        <v>7.3</v>
      </c>
      <c r="D1919"/>
    </row>
    <row r="1920" spans="1:4" x14ac:dyDescent="0.3">
      <c r="A1920" s="31" t="s">
        <v>6704</v>
      </c>
      <c r="B1920" s="33">
        <v>5.8</v>
      </c>
      <c r="D1920"/>
    </row>
    <row r="1921" spans="1:4" x14ac:dyDescent="0.3">
      <c r="A1921" s="31" t="s">
        <v>10377</v>
      </c>
      <c r="B1921" s="33">
        <v>7.6</v>
      </c>
      <c r="D1921"/>
    </row>
    <row r="1922" spans="1:4" x14ac:dyDescent="0.3">
      <c r="A1922" s="31" t="s">
        <v>10381</v>
      </c>
      <c r="B1922" s="33">
        <v>5.6</v>
      </c>
      <c r="D1922"/>
    </row>
    <row r="1923" spans="1:4" x14ac:dyDescent="0.3">
      <c r="A1923" s="31" t="s">
        <v>1617</v>
      </c>
      <c r="B1923" s="33">
        <v>7</v>
      </c>
      <c r="D1923"/>
    </row>
    <row r="1924" spans="1:4" x14ac:dyDescent="0.3">
      <c r="A1924" s="31" t="s">
        <v>3523</v>
      </c>
      <c r="B1924" s="33">
        <v>6.6</v>
      </c>
      <c r="D1924"/>
    </row>
    <row r="1925" spans="1:4" x14ac:dyDescent="0.3">
      <c r="A1925" s="31" t="s">
        <v>1526</v>
      </c>
      <c r="B1925" s="33">
        <v>6.5</v>
      </c>
      <c r="D1925"/>
    </row>
    <row r="1926" spans="1:4" x14ac:dyDescent="0.3">
      <c r="A1926" s="31" t="s">
        <v>8807</v>
      </c>
      <c r="B1926" s="33">
        <v>7.4</v>
      </c>
      <c r="D1926"/>
    </row>
    <row r="1927" spans="1:4" x14ac:dyDescent="0.3">
      <c r="A1927" s="31" t="s">
        <v>10401</v>
      </c>
      <c r="B1927" s="33">
        <v>4.5999999999999996</v>
      </c>
      <c r="D1927"/>
    </row>
    <row r="1928" spans="1:4" x14ac:dyDescent="0.3">
      <c r="A1928" s="31" t="s">
        <v>7754</v>
      </c>
      <c r="B1928" s="33">
        <v>6.4</v>
      </c>
      <c r="D1928"/>
    </row>
    <row r="1929" spans="1:4" x14ac:dyDescent="0.3">
      <c r="A1929" s="31" t="s">
        <v>2178</v>
      </c>
      <c r="B1929" s="33">
        <v>5.9</v>
      </c>
      <c r="D1929"/>
    </row>
    <row r="1930" spans="1:4" x14ac:dyDescent="0.3">
      <c r="A1930" s="31" t="s">
        <v>935</v>
      </c>
      <c r="B1930" s="33">
        <v>6.4</v>
      </c>
      <c r="D1930"/>
    </row>
    <row r="1931" spans="1:4" x14ac:dyDescent="0.3">
      <c r="A1931" s="31" t="s">
        <v>5076</v>
      </c>
      <c r="B1931" s="33">
        <v>6.6</v>
      </c>
      <c r="D1931"/>
    </row>
    <row r="1932" spans="1:4" x14ac:dyDescent="0.3">
      <c r="A1932" s="31" t="s">
        <v>7134</v>
      </c>
      <c r="B1932" s="33">
        <v>6.9</v>
      </c>
      <c r="D1932"/>
    </row>
    <row r="1933" spans="1:4" x14ac:dyDescent="0.3">
      <c r="A1933" s="31" t="s">
        <v>10435</v>
      </c>
      <c r="B1933" s="33">
        <v>5.8</v>
      </c>
      <c r="D1933"/>
    </row>
    <row r="1934" spans="1:4" x14ac:dyDescent="0.3">
      <c r="A1934" s="31" t="s">
        <v>7113</v>
      </c>
      <c r="B1934" s="33">
        <v>6.4</v>
      </c>
      <c r="D1934"/>
    </row>
    <row r="1935" spans="1:4" x14ac:dyDescent="0.3">
      <c r="A1935" s="31" t="s">
        <v>10444</v>
      </c>
      <c r="B1935" s="33">
        <v>5.3</v>
      </c>
      <c r="D1935"/>
    </row>
    <row r="1936" spans="1:4" x14ac:dyDescent="0.3">
      <c r="A1936" s="31" t="s">
        <v>5164</v>
      </c>
      <c r="B1936" s="33">
        <v>6.5</v>
      </c>
      <c r="D1936"/>
    </row>
    <row r="1937" spans="1:4" x14ac:dyDescent="0.3">
      <c r="A1937" s="31" t="s">
        <v>10453</v>
      </c>
      <c r="B1937" s="33">
        <v>5.7</v>
      </c>
      <c r="D1937"/>
    </row>
    <row r="1938" spans="1:4" x14ac:dyDescent="0.3">
      <c r="A1938" s="31" t="s">
        <v>4166</v>
      </c>
      <c r="B1938" s="33">
        <v>6.7</v>
      </c>
      <c r="D1938"/>
    </row>
    <row r="1939" spans="1:4" x14ac:dyDescent="0.3">
      <c r="A1939" s="31" t="s">
        <v>10460</v>
      </c>
      <c r="B1939" s="33">
        <v>3.9</v>
      </c>
      <c r="D1939"/>
    </row>
    <row r="1940" spans="1:4" x14ac:dyDescent="0.3">
      <c r="A1940" s="31" t="s">
        <v>10464</v>
      </c>
      <c r="B1940" s="33">
        <v>4.0999999999999996</v>
      </c>
      <c r="D1940"/>
    </row>
    <row r="1941" spans="1:4" x14ac:dyDescent="0.3">
      <c r="A1941" s="31" t="s">
        <v>10468</v>
      </c>
      <c r="B1941" s="33">
        <v>6.2</v>
      </c>
      <c r="D1941"/>
    </row>
    <row r="1942" spans="1:4" x14ac:dyDescent="0.3">
      <c r="A1942" s="31" t="s">
        <v>7498</v>
      </c>
      <c r="B1942" s="33">
        <v>3.8</v>
      </c>
      <c r="D1942"/>
    </row>
    <row r="1943" spans="1:4" x14ac:dyDescent="0.3">
      <c r="A1943" s="31" t="s">
        <v>9043</v>
      </c>
      <c r="B1943" s="33">
        <v>5.0999999999999996</v>
      </c>
      <c r="D1943"/>
    </row>
    <row r="1944" spans="1:4" x14ac:dyDescent="0.3">
      <c r="A1944" s="31" t="s">
        <v>1304</v>
      </c>
      <c r="B1944" s="33">
        <v>7.8</v>
      </c>
      <c r="D1944"/>
    </row>
    <row r="1945" spans="1:4" x14ac:dyDescent="0.3">
      <c r="A1945" s="31" t="s">
        <v>10492</v>
      </c>
      <c r="B1945" s="33">
        <v>7.8</v>
      </c>
      <c r="D1945"/>
    </row>
    <row r="1946" spans="1:4" x14ac:dyDescent="0.3">
      <c r="A1946" s="31" t="s">
        <v>10497</v>
      </c>
      <c r="B1946" s="33">
        <v>6.1</v>
      </c>
      <c r="D1946"/>
    </row>
    <row r="1947" spans="1:4" x14ac:dyDescent="0.3">
      <c r="A1947" s="31" t="s">
        <v>9089</v>
      </c>
      <c r="B1947" s="33">
        <v>5.8</v>
      </c>
      <c r="D1947"/>
    </row>
    <row r="1948" spans="1:4" x14ac:dyDescent="0.3">
      <c r="A1948" s="31" t="s">
        <v>10505</v>
      </c>
      <c r="B1948" s="33">
        <v>6.3</v>
      </c>
      <c r="D1948"/>
    </row>
    <row r="1949" spans="1:4" x14ac:dyDescent="0.3">
      <c r="A1949" s="31" t="s">
        <v>10516</v>
      </c>
      <c r="B1949" s="33">
        <v>5.4</v>
      </c>
      <c r="D1949"/>
    </row>
    <row r="1950" spans="1:4" x14ac:dyDescent="0.3">
      <c r="A1950" s="31" t="s">
        <v>8712</v>
      </c>
      <c r="B1950" s="33">
        <v>7.3</v>
      </c>
      <c r="D1950"/>
    </row>
    <row r="1951" spans="1:4" x14ac:dyDescent="0.3">
      <c r="A1951" s="31" t="s">
        <v>4893</v>
      </c>
      <c r="B1951" s="33">
        <v>6.8</v>
      </c>
      <c r="D1951"/>
    </row>
    <row r="1952" spans="1:4" x14ac:dyDescent="0.3">
      <c r="A1952" s="31" t="s">
        <v>1318</v>
      </c>
      <c r="B1952" s="33">
        <v>7.3</v>
      </c>
      <c r="D1952"/>
    </row>
    <row r="1953" spans="1:4" x14ac:dyDescent="0.3">
      <c r="A1953" s="31" t="s">
        <v>2467</v>
      </c>
      <c r="B1953" s="33">
        <v>6.5</v>
      </c>
      <c r="D1953"/>
    </row>
    <row r="1954" spans="1:4" x14ac:dyDescent="0.3">
      <c r="A1954" s="31" t="s">
        <v>6131</v>
      </c>
      <c r="B1954" s="33">
        <v>7.2</v>
      </c>
      <c r="D1954"/>
    </row>
    <row r="1955" spans="1:4" x14ac:dyDescent="0.3">
      <c r="A1955" s="31" t="s">
        <v>4003</v>
      </c>
      <c r="B1955" s="33">
        <v>6.3</v>
      </c>
      <c r="D1955"/>
    </row>
    <row r="1956" spans="1:4" x14ac:dyDescent="0.3">
      <c r="A1956" s="31" t="s">
        <v>3694</v>
      </c>
      <c r="B1956" s="33">
        <v>5.9</v>
      </c>
      <c r="D1956"/>
    </row>
    <row r="1957" spans="1:4" x14ac:dyDescent="0.3">
      <c r="A1957" s="31" t="s">
        <v>10558</v>
      </c>
      <c r="B1957" s="33">
        <v>7.8</v>
      </c>
      <c r="D1957"/>
    </row>
    <row r="1958" spans="1:4" x14ac:dyDescent="0.3">
      <c r="A1958" s="31" t="s">
        <v>1954</v>
      </c>
      <c r="B1958" s="33">
        <v>7.4</v>
      </c>
      <c r="D1958"/>
    </row>
    <row r="1959" spans="1:4" x14ac:dyDescent="0.3">
      <c r="A1959" s="31" t="s">
        <v>10566</v>
      </c>
      <c r="B1959" s="33">
        <v>4.8</v>
      </c>
      <c r="D1959"/>
    </row>
    <row r="1960" spans="1:4" x14ac:dyDescent="0.3">
      <c r="A1960" s="31" t="s">
        <v>4099</v>
      </c>
      <c r="B1960" s="33">
        <v>6.3</v>
      </c>
      <c r="D1960"/>
    </row>
    <row r="1961" spans="1:4" x14ac:dyDescent="0.3">
      <c r="A1961" s="31" t="s">
        <v>4166</v>
      </c>
      <c r="B1961" s="33">
        <v>7.8</v>
      </c>
      <c r="D1961"/>
    </row>
    <row r="1962" spans="1:4" x14ac:dyDescent="0.3">
      <c r="A1962" s="31" t="s">
        <v>5462</v>
      </c>
      <c r="B1962" s="33">
        <v>7.5</v>
      </c>
      <c r="D1962"/>
    </row>
    <row r="1963" spans="1:4" x14ac:dyDescent="0.3">
      <c r="A1963" s="31" t="s">
        <v>1114</v>
      </c>
      <c r="B1963" s="33">
        <v>6.8</v>
      </c>
      <c r="D1963"/>
    </row>
    <row r="1964" spans="1:4" x14ac:dyDescent="0.3">
      <c r="A1964" s="31" t="s">
        <v>9031</v>
      </c>
      <c r="B1964" s="33">
        <v>6.6</v>
      </c>
      <c r="D1964"/>
    </row>
    <row r="1965" spans="1:4" x14ac:dyDescent="0.3">
      <c r="A1965" s="31" t="s">
        <v>10593</v>
      </c>
      <c r="B1965" s="33">
        <v>4.5999999999999996</v>
      </c>
      <c r="D1965"/>
    </row>
    <row r="1966" spans="1:4" x14ac:dyDescent="0.3">
      <c r="A1966" s="31" t="s">
        <v>48</v>
      </c>
      <c r="B1966" s="33">
        <v>7.1</v>
      </c>
      <c r="D1966"/>
    </row>
    <row r="1967" spans="1:4" x14ac:dyDescent="0.3">
      <c r="A1967" s="31" t="s">
        <v>10607</v>
      </c>
      <c r="B1967" s="33">
        <v>6.1</v>
      </c>
      <c r="D1967"/>
    </row>
    <row r="1968" spans="1:4" x14ac:dyDescent="0.3">
      <c r="A1968" s="31" t="s">
        <v>1873</v>
      </c>
      <c r="B1968" s="33">
        <v>6.7</v>
      </c>
      <c r="D1968"/>
    </row>
    <row r="1969" spans="1:4" x14ac:dyDescent="0.3">
      <c r="A1969" s="31" t="s">
        <v>10614</v>
      </c>
      <c r="B1969" s="33">
        <v>7.1</v>
      </c>
      <c r="D1969"/>
    </row>
    <row r="1970" spans="1:4" x14ac:dyDescent="0.3">
      <c r="A1970" s="31" t="s">
        <v>10618</v>
      </c>
      <c r="B1970" s="33">
        <v>5.8</v>
      </c>
      <c r="D1970"/>
    </row>
    <row r="1971" spans="1:4" x14ac:dyDescent="0.3">
      <c r="A1971" s="31" t="s">
        <v>9184</v>
      </c>
      <c r="B1971" s="33">
        <v>6.7</v>
      </c>
      <c r="D1971"/>
    </row>
    <row r="1972" spans="1:4" x14ac:dyDescent="0.3">
      <c r="A1972" s="31" t="s">
        <v>10627</v>
      </c>
      <c r="B1972" s="33">
        <v>5.8</v>
      </c>
      <c r="D1972"/>
    </row>
    <row r="1973" spans="1:4" x14ac:dyDescent="0.3">
      <c r="A1973" s="31" t="s">
        <v>5403</v>
      </c>
      <c r="B1973" s="33">
        <v>6.8</v>
      </c>
      <c r="D1973"/>
    </row>
    <row r="1974" spans="1:4" x14ac:dyDescent="0.3">
      <c r="A1974" s="31" t="s">
        <v>389</v>
      </c>
      <c r="B1974" s="33">
        <v>8.5</v>
      </c>
      <c r="D1974"/>
    </row>
    <row r="1975" spans="1:4" x14ac:dyDescent="0.3">
      <c r="A1975" s="31" t="s">
        <v>1252</v>
      </c>
      <c r="B1975" s="33">
        <v>6.6</v>
      </c>
      <c r="D1975"/>
    </row>
    <row r="1976" spans="1:4" x14ac:dyDescent="0.3">
      <c r="A1976" s="31" t="s">
        <v>389</v>
      </c>
      <c r="B1976" s="33">
        <v>7.7</v>
      </c>
      <c r="D1976"/>
    </row>
    <row r="1977" spans="1:4" x14ac:dyDescent="0.3">
      <c r="A1977" s="31" t="s">
        <v>10645</v>
      </c>
      <c r="B1977" s="33">
        <v>4.7</v>
      </c>
      <c r="D1977"/>
    </row>
    <row r="1978" spans="1:4" x14ac:dyDescent="0.3">
      <c r="A1978" s="31" t="s">
        <v>1739</v>
      </c>
      <c r="B1978" s="33">
        <v>6.4</v>
      </c>
      <c r="D1978"/>
    </row>
    <row r="1979" spans="1:4" x14ac:dyDescent="0.3">
      <c r="A1979" s="31" t="s">
        <v>2612</v>
      </c>
      <c r="B1979" s="33">
        <v>5.5</v>
      </c>
      <c r="D1979"/>
    </row>
    <row r="1980" spans="1:4" x14ac:dyDescent="0.3">
      <c r="A1980" s="31" t="s">
        <v>2728</v>
      </c>
      <c r="B1980" s="33">
        <v>8.6</v>
      </c>
      <c r="D1980"/>
    </row>
    <row r="1981" spans="1:4" x14ac:dyDescent="0.3">
      <c r="A1981" s="31" t="s">
        <v>10661</v>
      </c>
      <c r="B1981" s="33">
        <v>7</v>
      </c>
      <c r="D1981"/>
    </row>
    <row r="1982" spans="1:4" x14ac:dyDescent="0.3">
      <c r="A1982" s="31" t="s">
        <v>10665</v>
      </c>
      <c r="B1982" s="33">
        <v>7.1</v>
      </c>
      <c r="D1982"/>
    </row>
    <row r="1983" spans="1:4" x14ac:dyDescent="0.3">
      <c r="A1983" s="31" t="s">
        <v>10673</v>
      </c>
      <c r="B1983" s="33">
        <v>5.7</v>
      </c>
      <c r="D1983"/>
    </row>
    <row r="1984" spans="1:4" x14ac:dyDescent="0.3">
      <c r="A1984" s="31" t="s">
        <v>1575</v>
      </c>
      <c r="B1984" s="33">
        <v>3.7</v>
      </c>
      <c r="D1984"/>
    </row>
    <row r="1985" spans="1:4" x14ac:dyDescent="0.3">
      <c r="A1985" s="31" t="s">
        <v>332</v>
      </c>
      <c r="B1985" s="33">
        <v>7.5</v>
      </c>
      <c r="D1985"/>
    </row>
    <row r="1986" spans="1:4" x14ac:dyDescent="0.3">
      <c r="A1986" s="31" t="s">
        <v>4107</v>
      </c>
      <c r="B1986" s="33">
        <v>4.5999999999999996</v>
      </c>
      <c r="D1986"/>
    </row>
    <row r="1987" spans="1:4" x14ac:dyDescent="0.3">
      <c r="A1987" s="31" t="s">
        <v>4309</v>
      </c>
      <c r="B1987" s="33">
        <v>4.9000000000000004</v>
      </c>
      <c r="D1987"/>
    </row>
    <row r="1988" spans="1:4" x14ac:dyDescent="0.3">
      <c r="A1988" s="31" t="s">
        <v>9162</v>
      </c>
      <c r="B1988" s="33">
        <v>7.1</v>
      </c>
      <c r="D1988"/>
    </row>
    <row r="1989" spans="1:4" x14ac:dyDescent="0.3">
      <c r="A1989" s="31" t="s">
        <v>2331</v>
      </c>
      <c r="B1989" s="33">
        <v>5.8</v>
      </c>
      <c r="D1989"/>
    </row>
    <row r="1990" spans="1:4" x14ac:dyDescent="0.3">
      <c r="A1990" s="31" t="s">
        <v>3880</v>
      </c>
      <c r="B1990" s="33">
        <v>5.4</v>
      </c>
      <c r="D1990"/>
    </row>
    <row r="1991" spans="1:4" x14ac:dyDescent="0.3">
      <c r="A1991" s="31" t="s">
        <v>8191</v>
      </c>
      <c r="B1991" s="33">
        <v>7.3</v>
      </c>
      <c r="D1991"/>
    </row>
    <row r="1992" spans="1:4" x14ac:dyDescent="0.3">
      <c r="A1992" s="31" t="s">
        <v>2433</v>
      </c>
      <c r="B1992" s="33">
        <v>7.1</v>
      </c>
      <c r="D1992"/>
    </row>
    <row r="1993" spans="1:4" x14ac:dyDescent="0.3">
      <c r="A1993" s="31" t="s">
        <v>6171</v>
      </c>
      <c r="B1993" s="33">
        <v>5.8</v>
      </c>
      <c r="D1993"/>
    </row>
    <row r="1994" spans="1:4" x14ac:dyDescent="0.3">
      <c r="A1994" s="31" t="s">
        <v>10722</v>
      </c>
      <c r="B1994" s="33">
        <v>8.1</v>
      </c>
      <c r="D1994"/>
    </row>
    <row r="1995" spans="1:4" x14ac:dyDescent="0.3">
      <c r="A1995" s="31" t="s">
        <v>8504</v>
      </c>
      <c r="B1995" s="33">
        <v>5.7</v>
      </c>
      <c r="D1995"/>
    </row>
    <row r="1996" spans="1:4" x14ac:dyDescent="0.3">
      <c r="A1996" s="31" t="s">
        <v>9516</v>
      </c>
      <c r="B1996" s="33">
        <v>4.4000000000000004</v>
      </c>
      <c r="D1996"/>
    </row>
    <row r="1997" spans="1:4" x14ac:dyDescent="0.3">
      <c r="A1997" s="31" t="s">
        <v>255</v>
      </c>
      <c r="B1997" s="33">
        <v>7.9</v>
      </c>
      <c r="D1997"/>
    </row>
    <row r="1998" spans="1:4" x14ac:dyDescent="0.3">
      <c r="A1998" s="31" t="s">
        <v>10738</v>
      </c>
      <c r="B1998" s="33">
        <v>7.6</v>
      </c>
      <c r="D1998"/>
    </row>
    <row r="1999" spans="1:4" x14ac:dyDescent="0.3">
      <c r="A1999" s="31" t="s">
        <v>9516</v>
      </c>
      <c r="B1999" s="33">
        <v>4.8</v>
      </c>
      <c r="D1999"/>
    </row>
    <row r="2000" spans="1:4" x14ac:dyDescent="0.3">
      <c r="A2000" s="31" t="s">
        <v>10752</v>
      </c>
      <c r="B2000" s="33">
        <v>6.7</v>
      </c>
      <c r="D2000"/>
    </row>
    <row r="2001" spans="1:4" x14ac:dyDescent="0.3">
      <c r="A2001" s="31" t="s">
        <v>10756</v>
      </c>
      <c r="B2001" s="33">
        <v>2.7</v>
      </c>
      <c r="D2001"/>
    </row>
    <row r="2002" spans="1:4" x14ac:dyDescent="0.3">
      <c r="A2002" s="31" t="s">
        <v>10760</v>
      </c>
      <c r="B2002" s="33">
        <v>5.8</v>
      </c>
      <c r="D2002"/>
    </row>
    <row r="2003" spans="1:4" x14ac:dyDescent="0.3">
      <c r="A2003" s="31" t="s">
        <v>10764</v>
      </c>
      <c r="B2003" s="33">
        <v>7.5</v>
      </c>
      <c r="D2003"/>
    </row>
    <row r="2004" spans="1:4" x14ac:dyDescent="0.3">
      <c r="A2004" s="31" t="s">
        <v>10768</v>
      </c>
      <c r="B2004" s="33">
        <v>5.4</v>
      </c>
      <c r="D2004"/>
    </row>
    <row r="2005" spans="1:4" x14ac:dyDescent="0.3">
      <c r="A2005" s="31" t="s">
        <v>6731</v>
      </c>
      <c r="B2005" s="33">
        <v>4.0999999999999996</v>
      </c>
      <c r="D2005"/>
    </row>
    <row r="2006" spans="1:4" x14ac:dyDescent="0.3">
      <c r="A2006" s="31" t="s">
        <v>10781</v>
      </c>
      <c r="B2006" s="33">
        <v>5.9</v>
      </c>
      <c r="D2006"/>
    </row>
    <row r="2007" spans="1:4" x14ac:dyDescent="0.3">
      <c r="A2007" s="31" t="s">
        <v>10786</v>
      </c>
      <c r="B2007" s="33">
        <v>6.3</v>
      </c>
      <c r="D2007"/>
    </row>
    <row r="2008" spans="1:4" x14ac:dyDescent="0.3">
      <c r="A2008" s="31" t="s">
        <v>7862</v>
      </c>
      <c r="B2008" s="33">
        <v>6.8</v>
      </c>
      <c r="D2008"/>
    </row>
    <row r="2009" spans="1:4" x14ac:dyDescent="0.3">
      <c r="A2009" s="31" t="s">
        <v>8382</v>
      </c>
      <c r="B2009" s="33">
        <v>2.2999999999999998</v>
      </c>
      <c r="D2009"/>
    </row>
    <row r="2010" spans="1:4" x14ac:dyDescent="0.3">
      <c r="A2010" s="31" t="s">
        <v>432</v>
      </c>
      <c r="B2010" s="33">
        <v>8.1</v>
      </c>
      <c r="D2010"/>
    </row>
    <row r="2011" spans="1:4" x14ac:dyDescent="0.3">
      <c r="A2011" s="31" t="s">
        <v>10122</v>
      </c>
      <c r="B2011" s="33">
        <v>6.1</v>
      </c>
      <c r="D2011"/>
    </row>
    <row r="2012" spans="1:4" x14ac:dyDescent="0.3">
      <c r="A2012" s="31" t="s">
        <v>10819</v>
      </c>
      <c r="B2012" s="33">
        <v>5</v>
      </c>
      <c r="D2012"/>
    </row>
    <row r="2013" spans="1:4" x14ac:dyDescent="0.3">
      <c r="A2013" s="31" t="s">
        <v>7302</v>
      </c>
      <c r="B2013" s="33">
        <v>5.5</v>
      </c>
      <c r="D2013"/>
    </row>
    <row r="2014" spans="1:4" x14ac:dyDescent="0.3">
      <c r="A2014" s="31" t="s">
        <v>5111</v>
      </c>
      <c r="B2014" s="33">
        <v>6.2</v>
      </c>
      <c r="D2014"/>
    </row>
    <row r="2015" spans="1:4" x14ac:dyDescent="0.3">
      <c r="A2015" s="31" t="s">
        <v>3122</v>
      </c>
      <c r="B2015" s="33">
        <v>6.2</v>
      </c>
      <c r="D2015"/>
    </row>
    <row r="2016" spans="1:4" x14ac:dyDescent="0.3">
      <c r="A2016" s="31" t="s">
        <v>10841</v>
      </c>
      <c r="B2016" s="33">
        <v>6.3</v>
      </c>
      <c r="D2016"/>
    </row>
    <row r="2017" spans="1:4" x14ac:dyDescent="0.3">
      <c r="A2017" s="31" t="s">
        <v>10848</v>
      </c>
      <c r="B2017" s="33">
        <v>6.7</v>
      </c>
      <c r="D2017"/>
    </row>
    <row r="2018" spans="1:4" x14ac:dyDescent="0.3">
      <c r="A2018" s="31" t="s">
        <v>8382</v>
      </c>
      <c r="B2018" s="33">
        <v>3.5</v>
      </c>
      <c r="D2018"/>
    </row>
    <row r="2019" spans="1:4" x14ac:dyDescent="0.3">
      <c r="A2019" s="31" t="s">
        <v>1133</v>
      </c>
      <c r="B2019" s="33">
        <v>7.5</v>
      </c>
      <c r="D2019"/>
    </row>
    <row r="2020" spans="1:4" x14ac:dyDescent="0.3">
      <c r="A2020" s="31" t="s">
        <v>809</v>
      </c>
      <c r="B2020" s="33">
        <v>6.6</v>
      </c>
      <c r="D2020"/>
    </row>
    <row r="2021" spans="1:4" x14ac:dyDescent="0.3">
      <c r="A2021" s="31" t="s">
        <v>10865</v>
      </c>
      <c r="B2021" s="33">
        <v>7.5</v>
      </c>
      <c r="D2021"/>
    </row>
    <row r="2022" spans="1:4" x14ac:dyDescent="0.3">
      <c r="A2022" s="31" t="s">
        <v>10558</v>
      </c>
      <c r="B2022" s="33">
        <v>7.2</v>
      </c>
      <c r="D2022"/>
    </row>
    <row r="2023" spans="1:4" x14ac:dyDescent="0.3">
      <c r="A2023" s="31" t="s">
        <v>7926</v>
      </c>
      <c r="B2023" s="33">
        <v>4.8</v>
      </c>
      <c r="D2023"/>
    </row>
    <row r="2024" spans="1:4" x14ac:dyDescent="0.3">
      <c r="A2024" s="31" t="s">
        <v>2461</v>
      </c>
      <c r="B2024" s="33">
        <v>6.6</v>
      </c>
      <c r="D2024"/>
    </row>
    <row r="2025" spans="1:4" x14ac:dyDescent="0.3">
      <c r="A2025" s="31" t="s">
        <v>6800</v>
      </c>
      <c r="B2025" s="33">
        <v>3.5</v>
      </c>
      <c r="D2025"/>
    </row>
    <row r="2026" spans="1:4" x14ac:dyDescent="0.3">
      <c r="A2026" s="31" t="s">
        <v>6051</v>
      </c>
      <c r="B2026" s="33">
        <v>7.6</v>
      </c>
      <c r="D2026"/>
    </row>
    <row r="2027" spans="1:4" x14ac:dyDescent="0.3">
      <c r="A2027" s="31" t="s">
        <v>528</v>
      </c>
      <c r="B2027" s="33">
        <v>6.3</v>
      </c>
      <c r="D2027"/>
    </row>
    <row r="2028" spans="1:4" x14ac:dyDescent="0.3">
      <c r="A2028" s="31" t="s">
        <v>10903</v>
      </c>
      <c r="B2028" s="33">
        <v>5.5</v>
      </c>
      <c r="D2028"/>
    </row>
    <row r="2029" spans="1:4" x14ac:dyDescent="0.3">
      <c r="A2029" s="31" t="s">
        <v>10909</v>
      </c>
      <c r="B2029" s="33">
        <v>6.3</v>
      </c>
      <c r="D2029"/>
    </row>
    <row r="2030" spans="1:4" x14ac:dyDescent="0.3">
      <c r="A2030" s="31" t="s">
        <v>10913</v>
      </c>
      <c r="B2030" s="33">
        <v>6.5</v>
      </c>
      <c r="D2030"/>
    </row>
    <row r="2031" spans="1:4" x14ac:dyDescent="0.3">
      <c r="A2031" s="31" t="s">
        <v>4537</v>
      </c>
      <c r="B2031" s="33">
        <v>6.9</v>
      </c>
      <c r="D2031"/>
    </row>
    <row r="2032" spans="1:4" x14ac:dyDescent="0.3">
      <c r="A2032" s="31" t="s">
        <v>5647</v>
      </c>
      <c r="B2032" s="33">
        <v>7.6</v>
      </c>
      <c r="D2032"/>
    </row>
    <row r="2033" spans="1:4" x14ac:dyDescent="0.3">
      <c r="A2033" s="31" t="s">
        <v>10931</v>
      </c>
      <c r="B2033" s="33">
        <v>3.9</v>
      </c>
      <c r="D2033"/>
    </row>
    <row r="2034" spans="1:4" x14ac:dyDescent="0.3">
      <c r="A2034" s="31" t="s">
        <v>9813</v>
      </c>
      <c r="B2034" s="33">
        <v>6.1</v>
      </c>
      <c r="D2034"/>
    </row>
    <row r="2035" spans="1:4" x14ac:dyDescent="0.3">
      <c r="A2035" s="31" t="s">
        <v>1489</v>
      </c>
      <c r="B2035" s="33">
        <v>7.3</v>
      </c>
      <c r="D2035"/>
    </row>
    <row r="2036" spans="1:4" x14ac:dyDescent="0.3">
      <c r="A2036" s="31" t="s">
        <v>1555</v>
      </c>
      <c r="B2036" s="33">
        <v>8.3000000000000007</v>
      </c>
      <c r="D2036"/>
    </row>
    <row r="2037" spans="1:4" x14ac:dyDescent="0.3">
      <c r="A2037" s="31" t="s">
        <v>5133</v>
      </c>
      <c r="B2037" s="33">
        <v>5.8</v>
      </c>
      <c r="D2037"/>
    </row>
    <row r="2038" spans="1:4" x14ac:dyDescent="0.3">
      <c r="A2038" s="31" t="s">
        <v>507</v>
      </c>
      <c r="B2038" s="33">
        <v>6.8</v>
      </c>
      <c r="D2038"/>
    </row>
    <row r="2039" spans="1:4" x14ac:dyDescent="0.3">
      <c r="A2039" s="31" t="s">
        <v>2453</v>
      </c>
      <c r="B2039" s="33">
        <v>7</v>
      </c>
      <c r="D2039"/>
    </row>
    <row r="2040" spans="1:4" x14ac:dyDescent="0.3">
      <c r="A2040" s="31" t="s">
        <v>10959</v>
      </c>
      <c r="B2040" s="33">
        <v>5.9</v>
      </c>
      <c r="D2040"/>
    </row>
    <row r="2041" spans="1:4" x14ac:dyDescent="0.3">
      <c r="A2041" s="31" t="s">
        <v>10965</v>
      </c>
      <c r="B2041" s="33">
        <v>6.5</v>
      </c>
      <c r="D2041"/>
    </row>
    <row r="2042" spans="1:4" x14ac:dyDescent="0.3">
      <c r="A2042" s="31" t="s">
        <v>10972</v>
      </c>
      <c r="B2042" s="33">
        <v>6.4</v>
      </c>
      <c r="D2042"/>
    </row>
    <row r="2043" spans="1:4" x14ac:dyDescent="0.3">
      <c r="A2043" s="31" t="s">
        <v>10977</v>
      </c>
      <c r="B2043" s="33">
        <v>5.8</v>
      </c>
      <c r="D2043"/>
    </row>
    <row r="2044" spans="1:4" x14ac:dyDescent="0.3">
      <c r="A2044" s="31" t="s">
        <v>10983</v>
      </c>
      <c r="B2044" s="33">
        <v>5.0999999999999996</v>
      </c>
      <c r="D2044"/>
    </row>
    <row r="2045" spans="1:4" x14ac:dyDescent="0.3">
      <c r="A2045" s="31" t="s">
        <v>5930</v>
      </c>
      <c r="B2045" s="33">
        <v>6.8</v>
      </c>
      <c r="D2045"/>
    </row>
    <row r="2046" spans="1:4" x14ac:dyDescent="0.3">
      <c r="A2046" s="31" t="s">
        <v>10991</v>
      </c>
      <c r="B2046" s="33">
        <v>5.3</v>
      </c>
      <c r="D2046"/>
    </row>
    <row r="2047" spans="1:4" x14ac:dyDescent="0.3">
      <c r="A2047" s="31" t="s">
        <v>2066</v>
      </c>
      <c r="B2047" s="33">
        <v>5.3</v>
      </c>
      <c r="D2047"/>
    </row>
    <row r="2048" spans="1:4" x14ac:dyDescent="0.3">
      <c r="A2048" s="31" t="s">
        <v>4903</v>
      </c>
      <c r="B2048" s="33">
        <v>4.9000000000000004</v>
      </c>
      <c r="D2048"/>
    </row>
    <row r="2049" spans="1:4" x14ac:dyDescent="0.3">
      <c r="A2049" s="31" t="s">
        <v>6051</v>
      </c>
      <c r="B2049" s="33">
        <v>6.8</v>
      </c>
      <c r="D2049"/>
    </row>
    <row r="2050" spans="1:4" x14ac:dyDescent="0.3">
      <c r="A2050" s="31" t="s">
        <v>11012</v>
      </c>
      <c r="B2050" s="33">
        <v>7.1</v>
      </c>
      <c r="D2050"/>
    </row>
    <row r="2051" spans="1:4" x14ac:dyDescent="0.3">
      <c r="A2051" s="31" t="s">
        <v>5367</v>
      </c>
      <c r="B2051" s="33">
        <v>6.1</v>
      </c>
      <c r="D2051"/>
    </row>
    <row r="2052" spans="1:4" x14ac:dyDescent="0.3">
      <c r="A2052" s="31" t="s">
        <v>11032</v>
      </c>
      <c r="B2052" s="33">
        <v>8.5</v>
      </c>
      <c r="D2052"/>
    </row>
    <row r="2053" spans="1:4" x14ac:dyDescent="0.3">
      <c r="A2053" s="31" t="s">
        <v>5225</v>
      </c>
      <c r="B2053" s="33">
        <v>5.9</v>
      </c>
      <c r="D2053"/>
    </row>
    <row r="2054" spans="1:4" x14ac:dyDescent="0.3">
      <c r="A2054" s="31" t="s">
        <v>11043</v>
      </c>
      <c r="B2054" s="33">
        <v>6.3</v>
      </c>
      <c r="D2054"/>
    </row>
    <row r="2055" spans="1:4" x14ac:dyDescent="0.3">
      <c r="A2055" s="31" t="s">
        <v>3303</v>
      </c>
      <c r="B2055" s="33">
        <v>5.9</v>
      </c>
      <c r="D2055"/>
    </row>
    <row r="2056" spans="1:4" x14ac:dyDescent="0.3">
      <c r="A2056" s="31" t="s">
        <v>11050</v>
      </c>
      <c r="B2056" s="33">
        <v>5.4</v>
      </c>
      <c r="D2056"/>
    </row>
    <row r="2057" spans="1:4" x14ac:dyDescent="0.3">
      <c r="A2057" s="31" t="s">
        <v>1362</v>
      </c>
      <c r="B2057" s="33">
        <v>6.9</v>
      </c>
      <c r="D2057"/>
    </row>
    <row r="2058" spans="1:4" x14ac:dyDescent="0.3">
      <c r="A2058" s="31" t="s">
        <v>11065</v>
      </c>
      <c r="B2058" s="33">
        <v>7.5</v>
      </c>
      <c r="D2058"/>
    </row>
    <row r="2059" spans="1:4" x14ac:dyDescent="0.3">
      <c r="A2059" s="31" t="s">
        <v>5918</v>
      </c>
      <c r="B2059" s="33">
        <v>8.1999999999999993</v>
      </c>
      <c r="D2059"/>
    </row>
    <row r="2060" spans="1:4" x14ac:dyDescent="0.3">
      <c r="A2060" s="31" t="s">
        <v>2542</v>
      </c>
      <c r="B2060" s="33">
        <v>5.9</v>
      </c>
      <c r="D2060"/>
    </row>
    <row r="2061" spans="1:4" x14ac:dyDescent="0.3">
      <c r="A2061" s="31" t="s">
        <v>11076</v>
      </c>
      <c r="B2061" s="33">
        <v>5</v>
      </c>
      <c r="D2061"/>
    </row>
    <row r="2062" spans="1:4" x14ac:dyDescent="0.3">
      <c r="A2062" s="31" t="s">
        <v>4903</v>
      </c>
      <c r="B2062" s="33">
        <v>7.3</v>
      </c>
      <c r="D2062"/>
    </row>
    <row r="2063" spans="1:4" x14ac:dyDescent="0.3">
      <c r="A2063" s="31" t="s">
        <v>11085</v>
      </c>
      <c r="B2063" s="33">
        <v>6.4</v>
      </c>
      <c r="D2063"/>
    </row>
    <row r="2064" spans="1:4" x14ac:dyDescent="0.3">
      <c r="A2064" s="31" t="s">
        <v>9184</v>
      </c>
      <c r="B2064" s="33">
        <v>6.6</v>
      </c>
      <c r="D2064"/>
    </row>
    <row r="2065" spans="1:4" x14ac:dyDescent="0.3">
      <c r="A2065" s="31" t="s">
        <v>11094</v>
      </c>
      <c r="B2065" s="33">
        <v>7.8</v>
      </c>
      <c r="D2065"/>
    </row>
    <row r="2066" spans="1:4" x14ac:dyDescent="0.3">
      <c r="A2066" s="31" t="s">
        <v>11107</v>
      </c>
      <c r="B2066" s="33">
        <v>4</v>
      </c>
      <c r="D2066"/>
    </row>
    <row r="2067" spans="1:4" x14ac:dyDescent="0.3">
      <c r="A2067" s="31" t="s">
        <v>125</v>
      </c>
      <c r="B2067" s="33">
        <v>7.6</v>
      </c>
      <c r="D2067"/>
    </row>
    <row r="2068" spans="1:4" x14ac:dyDescent="0.3">
      <c r="A2068" s="31" t="s">
        <v>1133</v>
      </c>
      <c r="B2068" s="33">
        <v>7.7</v>
      </c>
      <c r="D2068"/>
    </row>
    <row r="2069" spans="1:4" x14ac:dyDescent="0.3">
      <c r="A2069" s="31" t="s">
        <v>11121</v>
      </c>
      <c r="B2069" s="33">
        <v>5.8</v>
      </c>
      <c r="D2069"/>
    </row>
    <row r="2070" spans="1:4" x14ac:dyDescent="0.3">
      <c r="A2070" s="31" t="s">
        <v>11127</v>
      </c>
      <c r="B2070" s="33">
        <v>5.6</v>
      </c>
      <c r="D2070"/>
    </row>
    <row r="2071" spans="1:4" x14ac:dyDescent="0.3">
      <c r="A2071" s="31" t="s">
        <v>11131</v>
      </c>
      <c r="B2071" s="33">
        <v>5.3</v>
      </c>
      <c r="D2071"/>
    </row>
    <row r="2072" spans="1:4" x14ac:dyDescent="0.3">
      <c r="A2072" s="31" t="s">
        <v>11143</v>
      </c>
      <c r="B2072" s="33">
        <v>6.6</v>
      </c>
      <c r="D2072"/>
    </row>
    <row r="2073" spans="1:4" x14ac:dyDescent="0.3">
      <c r="A2073" s="31" t="s">
        <v>8382</v>
      </c>
      <c r="B2073" s="33">
        <v>1.9</v>
      </c>
      <c r="D2073"/>
    </row>
    <row r="2074" spans="1:4" x14ac:dyDescent="0.3">
      <c r="A2074" s="31" t="s">
        <v>6472</v>
      </c>
      <c r="B2074" s="33">
        <v>5.7</v>
      </c>
      <c r="D2074"/>
    </row>
    <row r="2075" spans="1:4" x14ac:dyDescent="0.3">
      <c r="A2075" s="31" t="s">
        <v>2461</v>
      </c>
      <c r="B2075" s="33">
        <v>6.6</v>
      </c>
      <c r="D2075"/>
    </row>
    <row r="2076" spans="1:4" x14ac:dyDescent="0.3">
      <c r="A2076" s="31" t="s">
        <v>11164</v>
      </c>
      <c r="B2076" s="33">
        <v>6</v>
      </c>
      <c r="D2076"/>
    </row>
    <row r="2077" spans="1:4" x14ac:dyDescent="0.3">
      <c r="A2077" s="31" t="s">
        <v>11168</v>
      </c>
      <c r="B2077" s="33">
        <v>6.1</v>
      </c>
      <c r="D2077"/>
    </row>
    <row r="2078" spans="1:4" x14ac:dyDescent="0.3">
      <c r="A2078" s="31" t="s">
        <v>3122</v>
      </c>
      <c r="B2078" s="33">
        <v>4.8</v>
      </c>
      <c r="D2078"/>
    </row>
    <row r="2079" spans="1:4" x14ac:dyDescent="0.3">
      <c r="A2079" s="31" t="s">
        <v>4531</v>
      </c>
      <c r="B2079" s="33">
        <v>6.2</v>
      </c>
      <c r="D2079"/>
    </row>
    <row r="2080" spans="1:4" x14ac:dyDescent="0.3">
      <c r="A2080" s="31" t="s">
        <v>4003</v>
      </c>
      <c r="B2080" s="33">
        <v>7.5</v>
      </c>
      <c r="D2080"/>
    </row>
    <row r="2081" spans="1:4" x14ac:dyDescent="0.3">
      <c r="A2081" s="31" t="s">
        <v>11183</v>
      </c>
      <c r="B2081" s="33">
        <v>6.3</v>
      </c>
      <c r="D2081"/>
    </row>
    <row r="2082" spans="1:4" x14ac:dyDescent="0.3">
      <c r="A2082" s="31" t="s">
        <v>1198</v>
      </c>
      <c r="B2082" s="33">
        <v>7.1</v>
      </c>
      <c r="D2082"/>
    </row>
    <row r="2083" spans="1:4" x14ac:dyDescent="0.3">
      <c r="A2083" s="31" t="s">
        <v>40</v>
      </c>
      <c r="B2083" s="33">
        <v>6.6</v>
      </c>
      <c r="D2083"/>
    </row>
    <row r="2084" spans="1:4" x14ac:dyDescent="0.3">
      <c r="A2084" s="31" t="s">
        <v>4356</v>
      </c>
      <c r="B2084" s="33">
        <v>6.1</v>
      </c>
      <c r="D2084"/>
    </row>
    <row r="2085" spans="1:4" x14ac:dyDescent="0.3">
      <c r="A2085" s="31" t="s">
        <v>4401</v>
      </c>
      <c r="B2085" s="33">
        <v>6.7</v>
      </c>
      <c r="D2085"/>
    </row>
    <row r="2086" spans="1:4" x14ac:dyDescent="0.3">
      <c r="A2086" s="31" t="s">
        <v>2066</v>
      </c>
      <c r="B2086" s="33">
        <v>5.6</v>
      </c>
      <c r="D2086"/>
    </row>
    <row r="2087" spans="1:4" x14ac:dyDescent="0.3">
      <c r="A2087" s="31" t="s">
        <v>570</v>
      </c>
      <c r="B2087" s="33">
        <v>7.2</v>
      </c>
      <c r="D2087"/>
    </row>
    <row r="2088" spans="1:4" x14ac:dyDescent="0.3">
      <c r="A2088" s="31" t="s">
        <v>11214</v>
      </c>
      <c r="B2088" s="33">
        <v>4.3</v>
      </c>
      <c r="D2088"/>
    </row>
    <row r="2089" spans="1:4" x14ac:dyDescent="0.3">
      <c r="A2089" s="31" t="s">
        <v>1555</v>
      </c>
      <c r="B2089" s="33">
        <v>6.4</v>
      </c>
      <c r="D2089"/>
    </row>
    <row r="2090" spans="1:4" x14ac:dyDescent="0.3">
      <c r="A2090" s="31" t="s">
        <v>5647</v>
      </c>
      <c r="B2090" s="33">
        <v>7.1</v>
      </c>
      <c r="D2090"/>
    </row>
    <row r="2091" spans="1:4" x14ac:dyDescent="0.3">
      <c r="A2091" s="31" t="s">
        <v>9947</v>
      </c>
      <c r="B2091" s="33">
        <v>6.3</v>
      </c>
      <c r="D2091"/>
    </row>
    <row r="2092" spans="1:4" x14ac:dyDescent="0.3">
      <c r="A2092" s="31" t="s">
        <v>4003</v>
      </c>
      <c r="B2092" s="33">
        <v>7.4</v>
      </c>
      <c r="D2092"/>
    </row>
    <row r="2093" spans="1:4" x14ac:dyDescent="0.3">
      <c r="A2093" s="31" t="s">
        <v>11237</v>
      </c>
      <c r="B2093" s="33">
        <v>6.1</v>
      </c>
      <c r="D2093"/>
    </row>
    <row r="2094" spans="1:4" x14ac:dyDescent="0.3">
      <c r="A2094" s="31" t="s">
        <v>9710</v>
      </c>
      <c r="B2094" s="33">
        <v>6.6</v>
      </c>
      <c r="D2094"/>
    </row>
    <row r="2095" spans="1:4" x14ac:dyDescent="0.3">
      <c r="A2095" s="31" t="s">
        <v>5050</v>
      </c>
      <c r="B2095" s="33">
        <v>6</v>
      </c>
      <c r="D2095"/>
    </row>
    <row r="2096" spans="1:4" x14ac:dyDescent="0.3">
      <c r="A2096" s="31" t="s">
        <v>4003</v>
      </c>
      <c r="B2096" s="33">
        <v>6.8</v>
      </c>
      <c r="D2096"/>
    </row>
    <row r="2097" spans="1:4" x14ac:dyDescent="0.3">
      <c r="A2097" s="31" t="s">
        <v>332</v>
      </c>
      <c r="B2097" s="33">
        <v>6.8</v>
      </c>
      <c r="D2097"/>
    </row>
    <row r="2098" spans="1:4" x14ac:dyDescent="0.3">
      <c r="A2098" s="31" t="s">
        <v>7109</v>
      </c>
      <c r="B2098" s="33">
        <v>7.2</v>
      </c>
      <c r="D2098"/>
    </row>
    <row r="2099" spans="1:4" x14ac:dyDescent="0.3">
      <c r="A2099" s="31" t="s">
        <v>11263</v>
      </c>
      <c r="B2099" s="33">
        <v>1.9</v>
      </c>
      <c r="D2099"/>
    </row>
    <row r="2100" spans="1:4" x14ac:dyDescent="0.3">
      <c r="A2100" s="31" t="s">
        <v>2656</v>
      </c>
      <c r="B2100" s="33">
        <v>5.5</v>
      </c>
      <c r="D2100"/>
    </row>
    <row r="2101" spans="1:4" x14ac:dyDescent="0.3">
      <c r="A2101" s="31" t="s">
        <v>2656</v>
      </c>
      <c r="B2101" s="33">
        <v>4.5</v>
      </c>
      <c r="D2101"/>
    </row>
    <row r="2102" spans="1:4" x14ac:dyDescent="0.3">
      <c r="A2102" s="31" t="s">
        <v>3657</v>
      </c>
      <c r="B2102" s="33">
        <v>6.3</v>
      </c>
      <c r="D2102"/>
    </row>
    <row r="2103" spans="1:4" x14ac:dyDescent="0.3">
      <c r="A2103" s="31" t="s">
        <v>7076</v>
      </c>
      <c r="B2103" s="33">
        <v>6.7</v>
      </c>
      <c r="D2103"/>
    </row>
    <row r="2104" spans="1:4" x14ac:dyDescent="0.3">
      <c r="A2104" s="31" t="s">
        <v>11295</v>
      </c>
      <c r="B2104" s="33">
        <v>2.8</v>
      </c>
      <c r="D2104"/>
    </row>
    <row r="2105" spans="1:4" x14ac:dyDescent="0.3">
      <c r="A2105" s="31" t="s">
        <v>11299</v>
      </c>
      <c r="B2105" s="33">
        <v>5</v>
      </c>
      <c r="D2105"/>
    </row>
    <row r="2106" spans="1:4" x14ac:dyDescent="0.3">
      <c r="A2106" s="31" t="s">
        <v>5702</v>
      </c>
      <c r="B2106" s="33">
        <v>4.3</v>
      </c>
      <c r="D2106"/>
    </row>
    <row r="2107" spans="1:4" x14ac:dyDescent="0.3">
      <c r="A2107" s="31" t="s">
        <v>4903</v>
      </c>
      <c r="B2107" s="33">
        <v>5.6</v>
      </c>
      <c r="D2107"/>
    </row>
    <row r="2108" spans="1:4" x14ac:dyDescent="0.3">
      <c r="A2108" s="31" t="s">
        <v>11318</v>
      </c>
      <c r="B2108" s="33">
        <v>6.2</v>
      </c>
      <c r="D2108"/>
    </row>
    <row r="2109" spans="1:4" x14ac:dyDescent="0.3">
      <c r="A2109" s="31" t="s">
        <v>9588</v>
      </c>
      <c r="B2109" s="33">
        <v>5.3</v>
      </c>
      <c r="D2109"/>
    </row>
    <row r="2110" spans="1:4" x14ac:dyDescent="0.3">
      <c r="A2110" s="31" t="s">
        <v>11327</v>
      </c>
      <c r="B2110" s="33">
        <v>7.4</v>
      </c>
      <c r="D2110"/>
    </row>
    <row r="2111" spans="1:4" x14ac:dyDescent="0.3">
      <c r="A2111" s="31" t="s">
        <v>11333</v>
      </c>
      <c r="B2111" s="33">
        <v>7.4</v>
      </c>
      <c r="D2111"/>
    </row>
    <row r="2112" spans="1:4" x14ac:dyDescent="0.3">
      <c r="A2112" s="31" t="s">
        <v>5403</v>
      </c>
      <c r="B2112" s="33">
        <v>6.5</v>
      </c>
      <c r="D2112"/>
    </row>
    <row r="2113" spans="1:4" x14ac:dyDescent="0.3">
      <c r="A2113" s="31" t="s">
        <v>9162</v>
      </c>
      <c r="B2113" s="33">
        <v>7.1</v>
      </c>
      <c r="D2113"/>
    </row>
    <row r="2114" spans="1:4" x14ac:dyDescent="0.3">
      <c r="A2114" s="31" t="s">
        <v>741</v>
      </c>
      <c r="B2114" s="33">
        <v>7.2</v>
      </c>
      <c r="D2114"/>
    </row>
    <row r="2115" spans="1:4" x14ac:dyDescent="0.3">
      <c r="A2115" s="31" t="s">
        <v>4408</v>
      </c>
      <c r="B2115" s="33">
        <v>2.2999999999999998</v>
      </c>
      <c r="D2115"/>
    </row>
    <row r="2116" spans="1:4" x14ac:dyDescent="0.3">
      <c r="A2116" s="31" t="s">
        <v>3405</v>
      </c>
      <c r="B2116" s="33">
        <v>6.4</v>
      </c>
      <c r="D2116"/>
    </row>
    <row r="2117" spans="1:4" x14ac:dyDescent="0.3">
      <c r="A2117" s="31" t="s">
        <v>11357</v>
      </c>
      <c r="B2117" s="33">
        <v>6.1</v>
      </c>
      <c r="D2117"/>
    </row>
    <row r="2118" spans="1:4" x14ac:dyDescent="0.3">
      <c r="A2118" s="31" t="s">
        <v>11361</v>
      </c>
      <c r="B2118" s="33">
        <v>7</v>
      </c>
      <c r="D2118"/>
    </row>
    <row r="2119" spans="1:4" x14ac:dyDescent="0.3">
      <c r="A2119" s="31" t="s">
        <v>11368</v>
      </c>
      <c r="B2119" s="33">
        <v>7</v>
      </c>
      <c r="D2119"/>
    </row>
    <row r="2120" spans="1:4" x14ac:dyDescent="0.3">
      <c r="A2120" s="31" t="s">
        <v>11375</v>
      </c>
      <c r="B2120" s="33">
        <v>7</v>
      </c>
      <c r="D2120"/>
    </row>
    <row r="2121" spans="1:4" x14ac:dyDescent="0.3">
      <c r="A2121" s="31" t="s">
        <v>11380</v>
      </c>
      <c r="B2121" s="33">
        <v>4.9000000000000004</v>
      </c>
      <c r="D2121"/>
    </row>
    <row r="2122" spans="1:4" x14ac:dyDescent="0.3">
      <c r="A2122" s="31" t="s">
        <v>8205</v>
      </c>
      <c r="B2122" s="33">
        <v>6.9</v>
      </c>
      <c r="D2122"/>
    </row>
    <row r="2123" spans="1:4" x14ac:dyDescent="0.3">
      <c r="A2123" s="31" t="s">
        <v>11389</v>
      </c>
      <c r="B2123" s="33">
        <v>7.5</v>
      </c>
      <c r="D2123"/>
    </row>
    <row r="2124" spans="1:4" x14ac:dyDescent="0.3">
      <c r="A2124" s="31" t="s">
        <v>7778</v>
      </c>
      <c r="B2124" s="33">
        <v>8.4</v>
      </c>
      <c r="D2124"/>
    </row>
    <row r="2125" spans="1:4" x14ac:dyDescent="0.3">
      <c r="A2125" s="31" t="s">
        <v>7721</v>
      </c>
      <c r="B2125" s="33">
        <v>6.9</v>
      </c>
      <c r="D2125"/>
    </row>
    <row r="2126" spans="1:4" x14ac:dyDescent="0.3">
      <c r="A2126" s="31" t="s">
        <v>11400</v>
      </c>
      <c r="B2126" s="33">
        <v>4.5</v>
      </c>
      <c r="D2126"/>
    </row>
    <row r="2127" spans="1:4" x14ac:dyDescent="0.3">
      <c r="A2127" s="31" t="s">
        <v>9947</v>
      </c>
      <c r="B2127" s="33">
        <v>7.4</v>
      </c>
      <c r="D2127"/>
    </row>
    <row r="2128" spans="1:4" x14ac:dyDescent="0.3">
      <c r="A2128" s="31" t="s">
        <v>11410</v>
      </c>
      <c r="B2128" s="33">
        <v>7</v>
      </c>
      <c r="D2128"/>
    </row>
    <row r="2129" spans="1:4" x14ac:dyDescent="0.3">
      <c r="A2129" s="31" t="s">
        <v>9927</v>
      </c>
      <c r="B2129" s="33">
        <v>2.8</v>
      </c>
      <c r="D2129"/>
    </row>
    <row r="2130" spans="1:4" x14ac:dyDescent="0.3">
      <c r="A2130" s="31" t="s">
        <v>8514</v>
      </c>
      <c r="B2130" s="33">
        <v>7.5</v>
      </c>
      <c r="D2130"/>
    </row>
    <row r="2131" spans="1:4" x14ac:dyDescent="0.3">
      <c r="A2131" s="31" t="s">
        <v>1516</v>
      </c>
      <c r="B2131" s="33">
        <v>7.1</v>
      </c>
      <c r="D2131"/>
    </row>
    <row r="2132" spans="1:4" x14ac:dyDescent="0.3">
      <c r="A2132" s="31" t="s">
        <v>8972</v>
      </c>
      <c r="B2132" s="33">
        <v>6.4</v>
      </c>
      <c r="D2132"/>
    </row>
    <row r="2133" spans="1:4" x14ac:dyDescent="0.3">
      <c r="A2133" s="31" t="s">
        <v>11431</v>
      </c>
      <c r="B2133" s="33">
        <v>6.7</v>
      </c>
      <c r="D2133"/>
    </row>
    <row r="2134" spans="1:4" x14ac:dyDescent="0.3">
      <c r="A2134" s="31" t="s">
        <v>565</v>
      </c>
      <c r="B2134" s="33">
        <v>5.3</v>
      </c>
      <c r="D2134"/>
    </row>
    <row r="2135" spans="1:4" x14ac:dyDescent="0.3">
      <c r="A2135" s="31" t="s">
        <v>11441</v>
      </c>
      <c r="B2135" s="33">
        <v>6.9</v>
      </c>
      <c r="D2135"/>
    </row>
    <row r="2136" spans="1:4" x14ac:dyDescent="0.3">
      <c r="A2136" s="31" t="s">
        <v>11447</v>
      </c>
      <c r="B2136" s="33">
        <v>6.2</v>
      </c>
      <c r="D2136"/>
    </row>
    <row r="2137" spans="1:4" x14ac:dyDescent="0.3">
      <c r="A2137" s="31" t="s">
        <v>528</v>
      </c>
      <c r="B2137" s="33">
        <v>6.4</v>
      </c>
      <c r="D2137"/>
    </row>
    <row r="2138" spans="1:4" x14ac:dyDescent="0.3">
      <c r="A2138" s="31" t="s">
        <v>6827</v>
      </c>
      <c r="B2138" s="33">
        <v>6</v>
      </c>
      <c r="D2138"/>
    </row>
    <row r="2139" spans="1:4" x14ac:dyDescent="0.3">
      <c r="A2139" s="31" t="s">
        <v>7348</v>
      </c>
      <c r="B2139" s="33">
        <v>5.0999999999999996</v>
      </c>
      <c r="D2139"/>
    </row>
    <row r="2140" spans="1:4" x14ac:dyDescent="0.3">
      <c r="A2140" s="31" t="s">
        <v>11478</v>
      </c>
      <c r="B2140" s="33">
        <v>5.5</v>
      </c>
      <c r="D2140"/>
    </row>
    <row r="2141" spans="1:4" x14ac:dyDescent="0.3">
      <c r="A2141" s="31" t="s">
        <v>5882</v>
      </c>
      <c r="B2141" s="33">
        <v>5.4</v>
      </c>
      <c r="D2141"/>
    </row>
    <row r="2142" spans="1:4" x14ac:dyDescent="0.3">
      <c r="A2142" s="31" t="s">
        <v>10516</v>
      </c>
      <c r="B2142" s="33">
        <v>7.5</v>
      </c>
      <c r="D2142"/>
    </row>
    <row r="2143" spans="1:4" x14ac:dyDescent="0.3">
      <c r="A2143" s="31" t="s">
        <v>10453</v>
      </c>
      <c r="B2143" s="33">
        <v>7.4</v>
      </c>
      <c r="D2143"/>
    </row>
    <row r="2144" spans="1:4" x14ac:dyDescent="0.3">
      <c r="A2144" s="31" t="s">
        <v>2859</v>
      </c>
      <c r="B2144" s="33">
        <v>8</v>
      </c>
      <c r="D2144"/>
    </row>
    <row r="2145" spans="1:4" x14ac:dyDescent="0.3">
      <c r="A2145" s="31" t="s">
        <v>6573</v>
      </c>
      <c r="B2145" s="33">
        <v>5.7</v>
      </c>
      <c r="D2145"/>
    </row>
    <row r="2146" spans="1:4" x14ac:dyDescent="0.3">
      <c r="A2146" s="31" t="s">
        <v>4291</v>
      </c>
      <c r="B2146" s="33">
        <v>6.8</v>
      </c>
      <c r="D2146"/>
    </row>
    <row r="2147" spans="1:4" x14ac:dyDescent="0.3">
      <c r="A2147" s="31" t="s">
        <v>11562</v>
      </c>
      <c r="B2147" s="33">
        <v>5.9</v>
      </c>
      <c r="D2147"/>
    </row>
    <row r="2148" spans="1:4" x14ac:dyDescent="0.3">
      <c r="A2148" s="31" t="s">
        <v>6308</v>
      </c>
      <c r="B2148" s="33">
        <v>7.2</v>
      </c>
      <c r="D2148"/>
    </row>
    <row r="2149" spans="1:4" x14ac:dyDescent="0.3">
      <c r="A2149" s="31" t="s">
        <v>10903</v>
      </c>
      <c r="B2149" s="33">
        <v>5.5</v>
      </c>
      <c r="D2149"/>
    </row>
    <row r="2150" spans="1:4" x14ac:dyDescent="0.3">
      <c r="A2150" s="31" t="s">
        <v>435</v>
      </c>
      <c r="B2150" s="33">
        <v>8.5</v>
      </c>
      <c r="D2150"/>
    </row>
    <row r="2151" spans="1:4" x14ac:dyDescent="0.3">
      <c r="A2151" s="31" t="s">
        <v>6788</v>
      </c>
      <c r="B2151" s="33">
        <v>5.6</v>
      </c>
      <c r="D2151"/>
    </row>
    <row r="2152" spans="1:4" x14ac:dyDescent="0.3">
      <c r="A2152" s="31" t="s">
        <v>9516</v>
      </c>
      <c r="B2152" s="33">
        <v>4.0999999999999996</v>
      </c>
      <c r="D2152"/>
    </row>
    <row r="2153" spans="1:4" x14ac:dyDescent="0.3">
      <c r="A2153" s="31" t="s">
        <v>3912</v>
      </c>
      <c r="B2153" s="33">
        <v>6.1</v>
      </c>
      <c r="D2153"/>
    </row>
    <row r="2154" spans="1:4" x14ac:dyDescent="0.3">
      <c r="A2154" s="31" t="s">
        <v>809</v>
      </c>
      <c r="B2154" s="33">
        <v>5.4</v>
      </c>
      <c r="D2154"/>
    </row>
    <row r="2155" spans="1:4" x14ac:dyDescent="0.3">
      <c r="A2155" s="31" t="s">
        <v>962</v>
      </c>
      <c r="B2155" s="33">
        <v>7.1</v>
      </c>
      <c r="D2155"/>
    </row>
    <row r="2156" spans="1:4" x14ac:dyDescent="0.3">
      <c r="A2156" s="31" t="s">
        <v>11620</v>
      </c>
      <c r="B2156" s="33">
        <v>3.6</v>
      </c>
      <c r="D2156"/>
    </row>
    <row r="2157" spans="1:4" x14ac:dyDescent="0.3">
      <c r="A2157" s="31" t="s">
        <v>1076</v>
      </c>
      <c r="B2157" s="33">
        <v>6.5</v>
      </c>
      <c r="D2157"/>
    </row>
    <row r="2158" spans="1:4" x14ac:dyDescent="0.3">
      <c r="A2158" s="31" t="s">
        <v>7778</v>
      </c>
      <c r="B2158" s="33">
        <v>8.6</v>
      </c>
      <c r="D2158"/>
    </row>
    <row r="2159" spans="1:4" x14ac:dyDescent="0.3">
      <c r="A2159" s="31" t="s">
        <v>1489</v>
      </c>
      <c r="B2159" s="33">
        <v>7</v>
      </c>
      <c r="D2159"/>
    </row>
    <row r="2160" spans="1:4" x14ac:dyDescent="0.3">
      <c r="A2160" s="31" t="s">
        <v>11642</v>
      </c>
      <c r="B2160" s="33">
        <v>7.6</v>
      </c>
      <c r="D2160"/>
    </row>
    <row r="2161" spans="1:4" x14ac:dyDescent="0.3">
      <c r="A2161" s="31" t="s">
        <v>4516</v>
      </c>
      <c r="B2161" s="33">
        <v>6.5</v>
      </c>
      <c r="D2161"/>
    </row>
    <row r="2162" spans="1:4" x14ac:dyDescent="0.3">
      <c r="A2162" s="31" t="s">
        <v>11653</v>
      </c>
      <c r="B2162" s="33">
        <v>6.4</v>
      </c>
      <c r="D2162"/>
    </row>
    <row r="2163" spans="1:4" x14ac:dyDescent="0.3">
      <c r="A2163" s="31" t="s">
        <v>11664</v>
      </c>
      <c r="B2163" s="33">
        <v>6.3</v>
      </c>
      <c r="D2163"/>
    </row>
    <row r="2164" spans="1:4" x14ac:dyDescent="0.3">
      <c r="A2164" s="31" t="s">
        <v>11673</v>
      </c>
      <c r="B2164" s="33">
        <v>5.7</v>
      </c>
      <c r="D2164"/>
    </row>
    <row r="2165" spans="1:4" x14ac:dyDescent="0.3">
      <c r="A2165" s="31" t="s">
        <v>11681</v>
      </c>
      <c r="B2165" s="33">
        <v>6.3</v>
      </c>
      <c r="D2165"/>
    </row>
    <row r="2166" spans="1:4" x14ac:dyDescent="0.3">
      <c r="A2166" s="31" t="s">
        <v>11691</v>
      </c>
      <c r="B2166" s="33">
        <v>6</v>
      </c>
      <c r="D2166"/>
    </row>
    <row r="2167" spans="1:4" x14ac:dyDescent="0.3">
      <c r="A2167" s="31" t="s">
        <v>1800</v>
      </c>
      <c r="B2167" s="33">
        <v>7.7</v>
      </c>
      <c r="D2167"/>
    </row>
    <row r="2168" spans="1:4" x14ac:dyDescent="0.3">
      <c r="A2168" s="31" t="s">
        <v>2495</v>
      </c>
      <c r="B2168" s="33">
        <v>6.2</v>
      </c>
      <c r="D2168"/>
    </row>
    <row r="2169" spans="1:4" x14ac:dyDescent="0.3">
      <c r="A2169" s="31" t="s">
        <v>2791</v>
      </c>
      <c r="B2169" s="33">
        <v>7.7</v>
      </c>
      <c r="D2169"/>
    </row>
    <row r="2170" spans="1:4" x14ac:dyDescent="0.3">
      <c r="A2170" s="31" t="s">
        <v>11711</v>
      </c>
      <c r="B2170" s="33">
        <v>6.4</v>
      </c>
      <c r="D2170"/>
    </row>
    <row r="2171" spans="1:4" x14ac:dyDescent="0.3">
      <c r="A2171" s="31" t="s">
        <v>6417</v>
      </c>
      <c r="B2171" s="33">
        <v>6.4</v>
      </c>
      <c r="D2171"/>
    </row>
    <row r="2172" spans="1:4" x14ac:dyDescent="0.3">
      <c r="A2172" s="31" t="s">
        <v>1757</v>
      </c>
      <c r="B2172" s="33">
        <v>6.9</v>
      </c>
      <c r="D2172"/>
    </row>
    <row r="2173" spans="1:4" x14ac:dyDescent="0.3">
      <c r="A2173" s="31" t="s">
        <v>5624</v>
      </c>
      <c r="B2173" s="33">
        <v>7.3</v>
      </c>
      <c r="D2173"/>
    </row>
    <row r="2174" spans="1:4" x14ac:dyDescent="0.3">
      <c r="A2174" s="31" t="s">
        <v>3722</v>
      </c>
      <c r="B2174" s="33">
        <v>7.3</v>
      </c>
      <c r="D2174"/>
    </row>
    <row r="2175" spans="1:4" x14ac:dyDescent="0.3">
      <c r="A2175" s="31" t="s">
        <v>3102</v>
      </c>
      <c r="B2175" s="33">
        <v>6.2</v>
      </c>
      <c r="D2175"/>
    </row>
    <row r="2176" spans="1:4" x14ac:dyDescent="0.3">
      <c r="A2176" s="31" t="s">
        <v>1028</v>
      </c>
      <c r="B2176" s="33">
        <v>6.6</v>
      </c>
      <c r="D2176"/>
    </row>
    <row r="2177" spans="1:4" x14ac:dyDescent="0.3">
      <c r="A2177" s="31" t="s">
        <v>2682</v>
      </c>
      <c r="B2177" s="33">
        <v>6.7</v>
      </c>
      <c r="D2177"/>
    </row>
    <row r="2178" spans="1:4" x14ac:dyDescent="0.3">
      <c r="A2178" s="31" t="s">
        <v>597</v>
      </c>
      <c r="B2178" s="33">
        <v>5.7</v>
      </c>
      <c r="D2178"/>
    </row>
    <row r="2179" spans="1:4" x14ac:dyDescent="0.3">
      <c r="A2179" s="31" t="s">
        <v>11748</v>
      </c>
      <c r="B2179" s="33">
        <v>3.1</v>
      </c>
      <c r="D2179"/>
    </row>
    <row r="2180" spans="1:4" x14ac:dyDescent="0.3">
      <c r="A2180" s="31" t="s">
        <v>10977</v>
      </c>
      <c r="B2180" s="33">
        <v>6.3</v>
      </c>
      <c r="D2180"/>
    </row>
    <row r="2181" spans="1:4" x14ac:dyDescent="0.3">
      <c r="A2181" s="31" t="s">
        <v>7302</v>
      </c>
      <c r="B2181" s="33">
        <v>5.7</v>
      </c>
      <c r="D2181"/>
    </row>
    <row r="2182" spans="1:4" x14ac:dyDescent="0.3">
      <c r="A2182" s="31" t="s">
        <v>11761</v>
      </c>
      <c r="B2182" s="33">
        <v>7.1</v>
      </c>
      <c r="D2182"/>
    </row>
    <row r="2183" spans="1:4" x14ac:dyDescent="0.3">
      <c r="A2183" s="31" t="s">
        <v>1965</v>
      </c>
      <c r="B2183" s="33">
        <v>7</v>
      </c>
      <c r="D2183"/>
    </row>
    <row r="2184" spans="1:4" x14ac:dyDescent="0.3">
      <c r="A2184" s="31" t="s">
        <v>7109</v>
      </c>
      <c r="B2184" s="33">
        <v>6.1</v>
      </c>
      <c r="D2184"/>
    </row>
    <row r="2185" spans="1:4" x14ac:dyDescent="0.3">
      <c r="A2185" s="31" t="s">
        <v>935</v>
      </c>
      <c r="B2185" s="33">
        <v>6.6</v>
      </c>
      <c r="D2185"/>
    </row>
    <row r="2186" spans="1:4" x14ac:dyDescent="0.3">
      <c r="A2186" s="31" t="s">
        <v>1311</v>
      </c>
      <c r="B2186" s="33">
        <v>7.8</v>
      </c>
      <c r="D2186"/>
    </row>
    <row r="2187" spans="1:4" x14ac:dyDescent="0.3">
      <c r="A2187" s="31" t="s">
        <v>4955</v>
      </c>
      <c r="B2187" s="33">
        <v>8.3000000000000007</v>
      </c>
      <c r="D2187"/>
    </row>
    <row r="2188" spans="1:4" x14ac:dyDescent="0.3">
      <c r="A2188" s="31" t="s">
        <v>10918</v>
      </c>
      <c r="B2188" s="33">
        <v>3.9</v>
      </c>
      <c r="D2188"/>
    </row>
    <row r="2189" spans="1:4" x14ac:dyDescent="0.3">
      <c r="A2189" s="31" t="s">
        <v>2042</v>
      </c>
      <c r="B2189" s="33">
        <v>7</v>
      </c>
      <c r="D2189"/>
    </row>
    <row r="2190" spans="1:4" x14ac:dyDescent="0.3">
      <c r="A2190" s="31" t="s">
        <v>11792</v>
      </c>
      <c r="B2190" s="33">
        <v>6.7</v>
      </c>
      <c r="D2190"/>
    </row>
    <row r="2191" spans="1:4" x14ac:dyDescent="0.3">
      <c r="A2191" s="31" t="s">
        <v>11681</v>
      </c>
      <c r="B2191" s="33">
        <v>7.3</v>
      </c>
      <c r="D2191"/>
    </row>
    <row r="2192" spans="1:4" x14ac:dyDescent="0.3">
      <c r="A2192" s="31" t="s">
        <v>4850</v>
      </c>
      <c r="B2192" s="33">
        <v>6.3</v>
      </c>
      <c r="D2192"/>
    </row>
    <row r="2193" spans="1:4" x14ac:dyDescent="0.3">
      <c r="A2193" s="31" t="s">
        <v>1133</v>
      </c>
      <c r="B2193" s="33">
        <v>7.8</v>
      </c>
      <c r="D2193"/>
    </row>
    <row r="2194" spans="1:4" x14ac:dyDescent="0.3">
      <c r="A2194" s="31" t="s">
        <v>4003</v>
      </c>
      <c r="B2194" s="33">
        <v>7.3</v>
      </c>
      <c r="D2194"/>
    </row>
    <row r="2195" spans="1:4" x14ac:dyDescent="0.3">
      <c r="A2195" s="31" t="s">
        <v>1155</v>
      </c>
      <c r="B2195" s="33">
        <v>7.6</v>
      </c>
      <c r="D2195"/>
    </row>
    <row r="2196" spans="1:4" x14ac:dyDescent="0.3">
      <c r="A2196" s="31" t="s">
        <v>9593</v>
      </c>
      <c r="B2196" s="33">
        <v>5.3</v>
      </c>
      <c r="D2196"/>
    </row>
    <row r="2197" spans="1:4" x14ac:dyDescent="0.3">
      <c r="A2197" s="31" t="s">
        <v>11825</v>
      </c>
      <c r="B2197" s="33">
        <v>5.3</v>
      </c>
      <c r="D2197"/>
    </row>
    <row r="2198" spans="1:4" x14ac:dyDescent="0.3">
      <c r="A2198" s="31" t="s">
        <v>5367</v>
      </c>
      <c r="B2198" s="33">
        <v>6.8</v>
      </c>
      <c r="D2198"/>
    </row>
    <row r="2199" spans="1:4" x14ac:dyDescent="0.3">
      <c r="A2199" s="31" t="s">
        <v>11835</v>
      </c>
      <c r="B2199" s="33">
        <v>7.1</v>
      </c>
      <c r="D2199"/>
    </row>
    <row r="2200" spans="1:4" x14ac:dyDescent="0.3">
      <c r="A2200" s="31" t="s">
        <v>11846</v>
      </c>
      <c r="B2200" s="33">
        <v>5.8</v>
      </c>
      <c r="D2200"/>
    </row>
    <row r="2201" spans="1:4" x14ac:dyDescent="0.3">
      <c r="A2201" s="31" t="s">
        <v>9667</v>
      </c>
      <c r="B2201" s="33">
        <v>5.8</v>
      </c>
      <c r="D2201"/>
    </row>
    <row r="2202" spans="1:4" x14ac:dyDescent="0.3">
      <c r="A2202" s="31" t="s">
        <v>487</v>
      </c>
      <c r="B2202" s="33">
        <v>8.3000000000000007</v>
      </c>
      <c r="D2202"/>
    </row>
    <row r="2203" spans="1:4" x14ac:dyDescent="0.3">
      <c r="A2203" s="31" t="s">
        <v>11860</v>
      </c>
      <c r="B2203" s="33">
        <v>5.6</v>
      </c>
      <c r="D2203"/>
    </row>
    <row r="2204" spans="1:4" x14ac:dyDescent="0.3">
      <c r="A2204" s="31" t="s">
        <v>3122</v>
      </c>
      <c r="B2204" s="33">
        <v>6.8</v>
      </c>
      <c r="D2204"/>
    </row>
    <row r="2205" spans="1:4" x14ac:dyDescent="0.3">
      <c r="A2205" s="31" t="s">
        <v>11871</v>
      </c>
      <c r="B2205" s="33">
        <v>5</v>
      </c>
      <c r="D2205"/>
    </row>
    <row r="2206" spans="1:4" x14ac:dyDescent="0.3">
      <c r="A2206" s="31" t="s">
        <v>5289</v>
      </c>
      <c r="B2206" s="33">
        <v>7.6</v>
      </c>
      <c r="D2206"/>
    </row>
    <row r="2207" spans="1:4" x14ac:dyDescent="0.3">
      <c r="A2207" s="31" t="s">
        <v>4003</v>
      </c>
      <c r="B2207" s="33">
        <v>6.7</v>
      </c>
      <c r="D2207"/>
    </row>
    <row r="2208" spans="1:4" x14ac:dyDescent="0.3">
      <c r="A2208" s="31" t="s">
        <v>11881</v>
      </c>
      <c r="B2208" s="33">
        <v>6.7</v>
      </c>
      <c r="D2208"/>
    </row>
    <row r="2209" spans="1:4" x14ac:dyDescent="0.3">
      <c r="A2209" s="31" t="s">
        <v>10377</v>
      </c>
      <c r="B2209" s="33">
        <v>5.7</v>
      </c>
      <c r="D2209"/>
    </row>
    <row r="2210" spans="1:4" x14ac:dyDescent="0.3">
      <c r="A2210" s="31" t="s">
        <v>11891</v>
      </c>
      <c r="B2210" s="33">
        <v>5.2</v>
      </c>
      <c r="D2210"/>
    </row>
    <row r="2211" spans="1:4" x14ac:dyDescent="0.3">
      <c r="A2211" s="31" t="s">
        <v>6704</v>
      </c>
      <c r="B2211" s="33">
        <v>7.5</v>
      </c>
      <c r="D2211"/>
    </row>
    <row r="2212" spans="1:4" x14ac:dyDescent="0.3">
      <c r="A2212" s="31" t="s">
        <v>5289</v>
      </c>
      <c r="B2212" s="33">
        <v>7.2</v>
      </c>
      <c r="D2212"/>
    </row>
    <row r="2213" spans="1:4" x14ac:dyDescent="0.3">
      <c r="A2213" s="31" t="s">
        <v>1252</v>
      </c>
      <c r="B2213" s="33">
        <v>5.3</v>
      </c>
      <c r="D2213"/>
    </row>
    <row r="2214" spans="1:4" x14ac:dyDescent="0.3">
      <c r="A2214" s="31" t="s">
        <v>8950</v>
      </c>
      <c r="B2214" s="33">
        <v>6.5</v>
      </c>
      <c r="D2214"/>
    </row>
    <row r="2215" spans="1:4" x14ac:dyDescent="0.3">
      <c r="A2215" s="31" t="s">
        <v>11910</v>
      </c>
      <c r="B2215" s="33">
        <v>5</v>
      </c>
      <c r="D2215"/>
    </row>
    <row r="2216" spans="1:4" x14ac:dyDescent="0.3">
      <c r="A2216" s="31" t="s">
        <v>11916</v>
      </c>
      <c r="B2216" s="33">
        <v>6.1</v>
      </c>
      <c r="D2216"/>
    </row>
    <row r="2217" spans="1:4" x14ac:dyDescent="0.3">
      <c r="A2217" s="31" t="s">
        <v>11926</v>
      </c>
      <c r="B2217" s="33">
        <v>4.4000000000000004</v>
      </c>
      <c r="D2217"/>
    </row>
    <row r="2218" spans="1:4" x14ac:dyDescent="0.3">
      <c r="A2218" s="31" t="s">
        <v>1064</v>
      </c>
      <c r="B2218" s="33">
        <v>7.5</v>
      </c>
      <c r="D2218"/>
    </row>
    <row r="2219" spans="1:4" x14ac:dyDescent="0.3">
      <c r="A2219" s="31" t="s">
        <v>3891</v>
      </c>
      <c r="B2219" s="33">
        <v>5.7</v>
      </c>
      <c r="D2219"/>
    </row>
    <row r="2220" spans="1:4" x14ac:dyDescent="0.3">
      <c r="A2220" s="31" t="s">
        <v>11940</v>
      </c>
      <c r="B2220" s="33">
        <v>5.5</v>
      </c>
      <c r="D2220"/>
    </row>
    <row r="2221" spans="1:4" x14ac:dyDescent="0.3">
      <c r="A2221" s="31" t="s">
        <v>11946</v>
      </c>
      <c r="B2221" s="33">
        <v>7.1</v>
      </c>
      <c r="D2221"/>
    </row>
    <row r="2222" spans="1:4" x14ac:dyDescent="0.3">
      <c r="A2222" s="31" t="s">
        <v>5175</v>
      </c>
      <c r="B2222" s="33">
        <v>5.9</v>
      </c>
      <c r="D2222"/>
    </row>
    <row r="2223" spans="1:4" x14ac:dyDescent="0.3">
      <c r="A2223" s="31" t="s">
        <v>11958</v>
      </c>
      <c r="B2223" s="33">
        <v>6.7</v>
      </c>
      <c r="D2223"/>
    </row>
    <row r="2224" spans="1:4" x14ac:dyDescent="0.3">
      <c r="A2224" s="31" t="s">
        <v>9392</v>
      </c>
      <c r="B2224" s="33">
        <v>7</v>
      </c>
      <c r="D2224"/>
    </row>
    <row r="2225" spans="1:4" x14ac:dyDescent="0.3">
      <c r="A2225" s="31" t="s">
        <v>255</v>
      </c>
      <c r="B2225" s="33">
        <v>7.9</v>
      </c>
      <c r="D2225"/>
    </row>
    <row r="2226" spans="1:4" x14ac:dyDescent="0.3">
      <c r="A2226" s="31" t="s">
        <v>8186</v>
      </c>
      <c r="B2226" s="33">
        <v>6.9</v>
      </c>
      <c r="D2226"/>
    </row>
    <row r="2227" spans="1:4" x14ac:dyDescent="0.3">
      <c r="A2227" s="31" t="s">
        <v>2017</v>
      </c>
      <c r="B2227" s="33">
        <v>7.3</v>
      </c>
      <c r="D2227"/>
    </row>
    <row r="2228" spans="1:4" x14ac:dyDescent="0.3">
      <c r="A2228" s="31" t="s">
        <v>1294</v>
      </c>
      <c r="B2228" s="33">
        <v>7.3</v>
      </c>
      <c r="D2228"/>
    </row>
    <row r="2229" spans="1:4" x14ac:dyDescent="0.3">
      <c r="A2229" s="31" t="s">
        <v>11984</v>
      </c>
      <c r="B2229" s="33">
        <v>3.5</v>
      </c>
      <c r="D2229"/>
    </row>
    <row r="2230" spans="1:4" x14ac:dyDescent="0.3">
      <c r="A2230" s="31" t="s">
        <v>857</v>
      </c>
      <c r="B2230" s="33">
        <v>7.8</v>
      </c>
      <c r="D2230"/>
    </row>
    <row r="2231" spans="1:4" x14ac:dyDescent="0.3">
      <c r="A2231" s="31" t="s">
        <v>11999</v>
      </c>
      <c r="B2231" s="33">
        <v>6.7</v>
      </c>
      <c r="D2231"/>
    </row>
    <row r="2232" spans="1:4" x14ac:dyDescent="0.3">
      <c r="A2232" s="31" t="s">
        <v>4003</v>
      </c>
      <c r="B2232" s="33">
        <v>6.4</v>
      </c>
      <c r="D2232"/>
    </row>
    <row r="2233" spans="1:4" x14ac:dyDescent="0.3">
      <c r="A2233" s="31" t="s">
        <v>12008</v>
      </c>
      <c r="B2233" s="33">
        <v>7.1</v>
      </c>
      <c r="D2233"/>
    </row>
    <row r="2234" spans="1:4" x14ac:dyDescent="0.3">
      <c r="A2234" s="31" t="s">
        <v>12018</v>
      </c>
      <c r="B2234" s="33">
        <v>7.8</v>
      </c>
      <c r="D2234"/>
    </row>
    <row r="2235" spans="1:4" x14ac:dyDescent="0.3">
      <c r="A2235" s="31" t="s">
        <v>12029</v>
      </c>
      <c r="B2235" s="33">
        <v>5.9</v>
      </c>
      <c r="D2235"/>
    </row>
    <row r="2236" spans="1:4" x14ac:dyDescent="0.3">
      <c r="A2236" s="31" t="s">
        <v>2641</v>
      </c>
      <c r="B2236" s="33">
        <v>7.2</v>
      </c>
      <c r="D2236"/>
    </row>
    <row r="2237" spans="1:4" x14ac:dyDescent="0.3">
      <c r="A2237" s="31" t="s">
        <v>12060</v>
      </c>
      <c r="B2237" s="33">
        <v>6.2</v>
      </c>
      <c r="D2237"/>
    </row>
    <row r="2238" spans="1:4" x14ac:dyDescent="0.3">
      <c r="A2238" s="31" t="s">
        <v>12075</v>
      </c>
      <c r="B2238" s="33">
        <v>6.7</v>
      </c>
      <c r="D2238"/>
    </row>
    <row r="2239" spans="1:4" x14ac:dyDescent="0.3">
      <c r="A2239" s="31" t="s">
        <v>6549</v>
      </c>
      <c r="B2239" s="33">
        <v>7.6</v>
      </c>
      <c r="D2239"/>
    </row>
    <row r="2240" spans="1:4" x14ac:dyDescent="0.3">
      <c r="A2240" s="31" t="s">
        <v>1071</v>
      </c>
      <c r="B2240" s="33">
        <v>6.2</v>
      </c>
      <c r="D2240"/>
    </row>
    <row r="2241" spans="1:4" x14ac:dyDescent="0.3">
      <c r="A2241" s="31" t="s">
        <v>12105</v>
      </c>
      <c r="B2241" s="33">
        <v>6.5</v>
      </c>
      <c r="D2241"/>
    </row>
    <row r="2242" spans="1:4" x14ac:dyDescent="0.3">
      <c r="A2242" s="31" t="s">
        <v>12110</v>
      </c>
      <c r="B2242" s="33">
        <v>8.1</v>
      </c>
      <c r="D2242"/>
    </row>
    <row r="2243" spans="1:4" x14ac:dyDescent="0.3">
      <c r="A2243" s="31" t="s">
        <v>12115</v>
      </c>
      <c r="B2243" s="33">
        <v>6.3</v>
      </c>
      <c r="D2243"/>
    </row>
    <row r="2244" spans="1:4" x14ac:dyDescent="0.3">
      <c r="A2244" s="31" t="s">
        <v>12120</v>
      </c>
      <c r="B2244" s="33">
        <v>4.4000000000000004</v>
      </c>
      <c r="D2244"/>
    </row>
    <row r="2245" spans="1:4" x14ac:dyDescent="0.3">
      <c r="A2245" s="31" t="s">
        <v>12131</v>
      </c>
      <c r="B2245" s="33">
        <v>6</v>
      </c>
      <c r="D2245"/>
    </row>
    <row r="2246" spans="1:4" x14ac:dyDescent="0.3">
      <c r="A2246" s="31" t="s">
        <v>3563</v>
      </c>
      <c r="B2246" s="33">
        <v>7.6</v>
      </c>
      <c r="D2246"/>
    </row>
    <row r="2247" spans="1:4" x14ac:dyDescent="0.3">
      <c r="A2247" s="31" t="s">
        <v>29</v>
      </c>
      <c r="B2247" s="33">
        <v>8.4</v>
      </c>
      <c r="D2247"/>
    </row>
    <row r="2248" spans="1:4" x14ac:dyDescent="0.3">
      <c r="A2248" s="31" t="s">
        <v>12147</v>
      </c>
      <c r="B2248" s="33">
        <v>7.9</v>
      </c>
      <c r="D2248"/>
    </row>
    <row r="2249" spans="1:4" x14ac:dyDescent="0.3">
      <c r="A2249" s="31" t="s">
        <v>4831</v>
      </c>
      <c r="B2249" s="33">
        <v>5.6</v>
      </c>
      <c r="D2249"/>
    </row>
    <row r="2250" spans="1:4" x14ac:dyDescent="0.3">
      <c r="A2250" s="31" t="s">
        <v>7427</v>
      </c>
      <c r="B2250" s="33">
        <v>6.5</v>
      </c>
      <c r="D2250"/>
    </row>
    <row r="2251" spans="1:4" x14ac:dyDescent="0.3">
      <c r="A2251" s="31" t="s">
        <v>8191</v>
      </c>
      <c r="B2251" s="33">
        <v>7.5</v>
      </c>
      <c r="D2251"/>
    </row>
    <row r="2252" spans="1:4" x14ac:dyDescent="0.3">
      <c r="A2252" s="31" t="s">
        <v>4939</v>
      </c>
      <c r="B2252" s="33">
        <v>6.3</v>
      </c>
      <c r="D2252"/>
    </row>
    <row r="2253" spans="1:4" x14ac:dyDescent="0.3">
      <c r="A2253" s="31" t="s">
        <v>5367</v>
      </c>
      <c r="B2253" s="33">
        <v>7.9</v>
      </c>
      <c r="D2253"/>
    </row>
    <row r="2254" spans="1:4" x14ac:dyDescent="0.3">
      <c r="A2254" s="31" t="s">
        <v>12173</v>
      </c>
      <c r="B2254" s="33">
        <v>5.0999999999999996</v>
      </c>
      <c r="D2254"/>
    </row>
    <row r="2255" spans="1:4" x14ac:dyDescent="0.3">
      <c r="A2255" s="31" t="s">
        <v>6800</v>
      </c>
      <c r="B2255" s="33">
        <v>6.7</v>
      </c>
      <c r="D2255"/>
    </row>
    <row r="2256" spans="1:4" x14ac:dyDescent="0.3">
      <c r="A2256" s="31" t="s">
        <v>9521</v>
      </c>
      <c r="B2256" s="33">
        <v>6.7</v>
      </c>
      <c r="D2256"/>
    </row>
    <row r="2257" spans="1:4" x14ac:dyDescent="0.3">
      <c r="A2257" s="31" t="s">
        <v>12184</v>
      </c>
      <c r="B2257" s="33">
        <v>5.6</v>
      </c>
      <c r="D2257"/>
    </row>
    <row r="2258" spans="1:4" x14ac:dyDescent="0.3">
      <c r="A2258" s="31" t="s">
        <v>3802</v>
      </c>
      <c r="B2258" s="33">
        <v>5.6</v>
      </c>
      <c r="D2258"/>
    </row>
    <row r="2259" spans="1:4" x14ac:dyDescent="0.3">
      <c r="A2259" s="31" t="s">
        <v>12192</v>
      </c>
      <c r="B2259" s="33">
        <v>6.2</v>
      </c>
      <c r="D2259"/>
    </row>
    <row r="2260" spans="1:4" x14ac:dyDescent="0.3">
      <c r="A2260" s="31" t="s">
        <v>11668</v>
      </c>
      <c r="B2260" s="33">
        <v>5.6</v>
      </c>
      <c r="D2260"/>
    </row>
    <row r="2261" spans="1:4" x14ac:dyDescent="0.3">
      <c r="A2261" s="31" t="s">
        <v>7480</v>
      </c>
      <c r="B2261" s="33">
        <v>6.4</v>
      </c>
      <c r="D2261"/>
    </row>
    <row r="2262" spans="1:4" x14ac:dyDescent="0.3">
      <c r="A2262" s="31" t="s">
        <v>4591</v>
      </c>
      <c r="B2262" s="33">
        <v>5.6</v>
      </c>
      <c r="D2262"/>
    </row>
    <row r="2263" spans="1:4" x14ac:dyDescent="0.3">
      <c r="A2263" s="31" t="s">
        <v>8546</v>
      </c>
      <c r="B2263" s="33">
        <v>7.4</v>
      </c>
      <c r="D2263"/>
    </row>
    <row r="2264" spans="1:4" x14ac:dyDescent="0.3">
      <c r="A2264" s="31" t="s">
        <v>12225</v>
      </c>
      <c r="B2264" s="33">
        <v>7.2</v>
      </c>
      <c r="D2264"/>
    </row>
    <row r="2265" spans="1:4" x14ac:dyDescent="0.3">
      <c r="A2265" s="31" t="s">
        <v>7352</v>
      </c>
      <c r="B2265" s="33">
        <v>4.9000000000000004</v>
      </c>
      <c r="D2265"/>
    </row>
    <row r="2266" spans="1:4" x14ac:dyDescent="0.3">
      <c r="A2266" s="31" t="s">
        <v>79</v>
      </c>
      <c r="B2266" s="33">
        <v>7.5</v>
      </c>
      <c r="D2266"/>
    </row>
    <row r="2267" spans="1:4" x14ac:dyDescent="0.3">
      <c r="A2267" s="31" t="s">
        <v>12236</v>
      </c>
      <c r="B2267" s="33">
        <v>4.8</v>
      </c>
      <c r="D2267"/>
    </row>
    <row r="2268" spans="1:4" x14ac:dyDescent="0.3">
      <c r="A2268" s="31" t="s">
        <v>12240</v>
      </c>
      <c r="B2268" s="33">
        <v>3.1</v>
      </c>
      <c r="D2268"/>
    </row>
    <row r="2269" spans="1:4" x14ac:dyDescent="0.3">
      <c r="A2269" s="31" t="s">
        <v>12245</v>
      </c>
      <c r="B2269" s="33">
        <v>5.8</v>
      </c>
      <c r="D2269"/>
    </row>
    <row r="2270" spans="1:4" x14ac:dyDescent="0.3">
      <c r="A2270" s="31" t="s">
        <v>3098</v>
      </c>
      <c r="B2270" s="33">
        <v>6.7</v>
      </c>
      <c r="D2270"/>
    </row>
    <row r="2271" spans="1:4" x14ac:dyDescent="0.3">
      <c r="A2271" s="31" t="s">
        <v>12262</v>
      </c>
      <c r="B2271" s="33">
        <v>6.5</v>
      </c>
      <c r="D2271"/>
    </row>
    <row r="2272" spans="1:4" x14ac:dyDescent="0.3">
      <c r="A2272" s="31" t="s">
        <v>4239</v>
      </c>
      <c r="B2272" s="33">
        <v>5.9</v>
      </c>
      <c r="D2272"/>
    </row>
    <row r="2273" spans="1:4" x14ac:dyDescent="0.3">
      <c r="A2273" s="31" t="s">
        <v>1744</v>
      </c>
      <c r="B2273" s="33">
        <v>5.5</v>
      </c>
      <c r="D2273"/>
    </row>
    <row r="2274" spans="1:4" x14ac:dyDescent="0.3">
      <c r="A2274" s="31" t="s">
        <v>12276</v>
      </c>
      <c r="B2274" s="33">
        <v>3.6</v>
      </c>
      <c r="D2274"/>
    </row>
    <row r="2275" spans="1:4" x14ac:dyDescent="0.3">
      <c r="A2275" s="31" t="s">
        <v>12287</v>
      </c>
      <c r="B2275" s="33">
        <v>7.4</v>
      </c>
      <c r="D2275"/>
    </row>
    <row r="2276" spans="1:4" x14ac:dyDescent="0.3">
      <c r="A2276" s="31" t="s">
        <v>12295</v>
      </c>
      <c r="B2276" s="33">
        <v>3</v>
      </c>
      <c r="D2276"/>
    </row>
    <row r="2277" spans="1:4" x14ac:dyDescent="0.3">
      <c r="A2277" s="31" t="s">
        <v>2392</v>
      </c>
      <c r="B2277" s="33">
        <v>7.6</v>
      </c>
      <c r="D2277"/>
    </row>
    <row r="2278" spans="1:4" x14ac:dyDescent="0.3">
      <c r="A2278" s="31" t="s">
        <v>12305</v>
      </c>
      <c r="B2278" s="33">
        <v>6.4</v>
      </c>
      <c r="D2278"/>
    </row>
    <row r="2279" spans="1:4" x14ac:dyDescent="0.3">
      <c r="A2279" s="31" t="s">
        <v>1324</v>
      </c>
      <c r="B2279" s="33">
        <v>6.9</v>
      </c>
      <c r="D2279"/>
    </row>
    <row r="2280" spans="1:4" x14ac:dyDescent="0.3">
      <c r="A2280" s="31" t="s">
        <v>2853</v>
      </c>
      <c r="B2280" s="33">
        <v>6.6</v>
      </c>
      <c r="D2280"/>
    </row>
    <row r="2281" spans="1:4" x14ac:dyDescent="0.3">
      <c r="A2281" s="31" t="s">
        <v>9802</v>
      </c>
      <c r="B2281" s="33">
        <v>5.5</v>
      </c>
      <c r="D2281"/>
    </row>
    <row r="2282" spans="1:4" x14ac:dyDescent="0.3">
      <c r="A2282" s="31" t="s">
        <v>12337</v>
      </c>
      <c r="B2282" s="33">
        <v>4.0999999999999996</v>
      </c>
      <c r="D2282"/>
    </row>
    <row r="2283" spans="1:4" x14ac:dyDescent="0.3">
      <c r="A2283" s="31" t="s">
        <v>12344</v>
      </c>
      <c r="B2283" s="33">
        <v>6.8</v>
      </c>
      <c r="D2283"/>
    </row>
    <row r="2284" spans="1:4" x14ac:dyDescent="0.3">
      <c r="A2284" s="31" t="s">
        <v>12348</v>
      </c>
      <c r="B2284" s="33">
        <v>6.5</v>
      </c>
      <c r="D2284"/>
    </row>
    <row r="2285" spans="1:4" x14ac:dyDescent="0.3">
      <c r="A2285" s="31" t="s">
        <v>760</v>
      </c>
      <c r="B2285" s="33">
        <v>7.4</v>
      </c>
      <c r="D2285"/>
    </row>
    <row r="2286" spans="1:4" x14ac:dyDescent="0.3">
      <c r="A2286" s="31" t="s">
        <v>1064</v>
      </c>
      <c r="B2286" s="33">
        <v>7.7</v>
      </c>
      <c r="D2286"/>
    </row>
    <row r="2287" spans="1:4" x14ac:dyDescent="0.3">
      <c r="A2287" s="31" t="s">
        <v>12360</v>
      </c>
      <c r="B2287" s="33">
        <v>7.1</v>
      </c>
      <c r="D2287"/>
    </row>
    <row r="2288" spans="1:4" x14ac:dyDescent="0.3">
      <c r="A2288" s="31" t="s">
        <v>12365</v>
      </c>
      <c r="B2288" s="33">
        <v>6.3</v>
      </c>
      <c r="D2288"/>
    </row>
    <row r="2289" spans="1:4" x14ac:dyDescent="0.3">
      <c r="A2289" s="31" t="s">
        <v>12371</v>
      </c>
      <c r="B2289" s="33">
        <v>7.6</v>
      </c>
      <c r="D2289"/>
    </row>
    <row r="2290" spans="1:4" x14ac:dyDescent="0.3">
      <c r="A2290" s="31" t="s">
        <v>1096</v>
      </c>
      <c r="B2290" s="33">
        <v>8</v>
      </c>
      <c r="D2290"/>
    </row>
    <row r="2291" spans="1:4" x14ac:dyDescent="0.3">
      <c r="A2291" s="31" t="s">
        <v>12378</v>
      </c>
      <c r="B2291" s="33">
        <v>7.3</v>
      </c>
      <c r="D2291"/>
    </row>
    <row r="2292" spans="1:4" x14ac:dyDescent="0.3">
      <c r="A2292" s="31" t="s">
        <v>3891</v>
      </c>
      <c r="B2292" s="33">
        <v>7.6</v>
      </c>
      <c r="D2292"/>
    </row>
    <row r="2293" spans="1:4" x14ac:dyDescent="0.3">
      <c r="A2293" s="31" t="s">
        <v>10145</v>
      </c>
      <c r="B2293" s="33">
        <v>7.8</v>
      </c>
      <c r="D2293"/>
    </row>
    <row r="2294" spans="1:4" x14ac:dyDescent="0.3">
      <c r="A2294" s="31" t="s">
        <v>2542</v>
      </c>
      <c r="B2294" s="33">
        <v>6.5</v>
      </c>
      <c r="D2294"/>
    </row>
    <row r="2295" spans="1:4" x14ac:dyDescent="0.3">
      <c r="A2295" s="31" t="s">
        <v>4099</v>
      </c>
      <c r="B2295" s="33">
        <v>6.4</v>
      </c>
      <c r="D2295"/>
    </row>
    <row r="2296" spans="1:4" x14ac:dyDescent="0.3">
      <c r="A2296" s="31" t="s">
        <v>12400</v>
      </c>
      <c r="B2296" s="33">
        <v>8</v>
      </c>
      <c r="D2296"/>
    </row>
    <row r="2297" spans="1:4" x14ac:dyDescent="0.3">
      <c r="A2297" s="31" t="s">
        <v>3749</v>
      </c>
      <c r="B2297" s="33">
        <v>4.8</v>
      </c>
      <c r="D2297"/>
    </row>
    <row r="2298" spans="1:4" x14ac:dyDescent="0.3">
      <c r="A2298" s="31" t="s">
        <v>5382</v>
      </c>
      <c r="B2298" s="33">
        <v>7.8</v>
      </c>
      <c r="D2298"/>
    </row>
    <row r="2299" spans="1:4" x14ac:dyDescent="0.3">
      <c r="A2299" s="31" t="s">
        <v>876</v>
      </c>
      <c r="B2299" s="33">
        <v>5.9</v>
      </c>
      <c r="D2299"/>
    </row>
    <row r="2300" spans="1:4" x14ac:dyDescent="0.3">
      <c r="A2300" s="31" t="s">
        <v>12414</v>
      </c>
      <c r="B2300" s="33">
        <v>5.4</v>
      </c>
      <c r="D2300"/>
    </row>
    <row r="2301" spans="1:4" x14ac:dyDescent="0.3">
      <c r="A2301" s="31" t="s">
        <v>12419</v>
      </c>
      <c r="B2301" s="33">
        <v>3.3</v>
      </c>
      <c r="D2301"/>
    </row>
    <row r="2302" spans="1:4" x14ac:dyDescent="0.3">
      <c r="A2302" s="31" t="s">
        <v>378</v>
      </c>
      <c r="B2302" s="33">
        <v>8.1999999999999993</v>
      </c>
      <c r="D2302"/>
    </row>
    <row r="2303" spans="1:4" x14ac:dyDescent="0.3">
      <c r="A2303" s="31" t="s">
        <v>4987</v>
      </c>
      <c r="B2303" s="33">
        <v>5.4</v>
      </c>
      <c r="D2303"/>
    </row>
    <row r="2304" spans="1:4" x14ac:dyDescent="0.3">
      <c r="A2304" s="31" t="s">
        <v>2943</v>
      </c>
      <c r="B2304" s="33">
        <v>6.4</v>
      </c>
      <c r="D2304"/>
    </row>
    <row r="2305" spans="1:4" x14ac:dyDescent="0.3">
      <c r="A2305" s="31" t="s">
        <v>12441</v>
      </c>
      <c r="B2305" s="33">
        <v>4.8</v>
      </c>
      <c r="D2305"/>
    </row>
    <row r="2306" spans="1:4" x14ac:dyDescent="0.3">
      <c r="A2306" s="31" t="s">
        <v>6767</v>
      </c>
      <c r="B2306" s="33">
        <v>5.9</v>
      </c>
      <c r="D2306"/>
    </row>
    <row r="2307" spans="1:4" x14ac:dyDescent="0.3">
      <c r="A2307" s="31" t="s">
        <v>12448</v>
      </c>
      <c r="B2307" s="33">
        <v>5.5</v>
      </c>
      <c r="D2307"/>
    </row>
    <row r="2308" spans="1:4" x14ac:dyDescent="0.3">
      <c r="A2308" s="31" t="s">
        <v>2453</v>
      </c>
      <c r="B2308" s="33">
        <v>7.9</v>
      </c>
      <c r="D2308"/>
    </row>
    <row r="2309" spans="1:4" x14ac:dyDescent="0.3">
      <c r="A2309" s="31" t="s">
        <v>12460</v>
      </c>
      <c r="B2309" s="33">
        <v>4.9000000000000004</v>
      </c>
      <c r="D2309"/>
    </row>
    <row r="2310" spans="1:4" x14ac:dyDescent="0.3">
      <c r="A2310" s="31" t="s">
        <v>4003</v>
      </c>
      <c r="B2310" s="33">
        <v>7.2</v>
      </c>
      <c r="D2310"/>
    </row>
    <row r="2311" spans="1:4" x14ac:dyDescent="0.3">
      <c r="A2311" s="31" t="s">
        <v>12474</v>
      </c>
      <c r="B2311" s="33">
        <v>5.3</v>
      </c>
      <c r="D2311"/>
    </row>
    <row r="2312" spans="1:4" x14ac:dyDescent="0.3">
      <c r="A2312" s="31" t="s">
        <v>12479</v>
      </c>
      <c r="B2312" s="33">
        <v>7.2</v>
      </c>
      <c r="D2312"/>
    </row>
    <row r="2313" spans="1:4" x14ac:dyDescent="0.3">
      <c r="A2313" s="31" t="s">
        <v>4777</v>
      </c>
      <c r="B2313" s="33">
        <v>5.0999999999999996</v>
      </c>
      <c r="D2313"/>
    </row>
    <row r="2314" spans="1:4" x14ac:dyDescent="0.3">
      <c r="A2314" s="31" t="s">
        <v>11208</v>
      </c>
      <c r="B2314" s="33">
        <v>5.6</v>
      </c>
      <c r="D2314"/>
    </row>
    <row r="2315" spans="1:4" x14ac:dyDescent="0.3">
      <c r="A2315" s="31" t="s">
        <v>4003</v>
      </c>
      <c r="B2315" s="33">
        <v>7.6</v>
      </c>
      <c r="D2315"/>
    </row>
    <row r="2316" spans="1:4" x14ac:dyDescent="0.3">
      <c r="A2316" s="31" t="s">
        <v>12497</v>
      </c>
      <c r="B2316" s="33">
        <v>7.2</v>
      </c>
      <c r="D2316"/>
    </row>
    <row r="2317" spans="1:4" x14ac:dyDescent="0.3">
      <c r="A2317" s="31" t="s">
        <v>12502</v>
      </c>
      <c r="B2317" s="33">
        <v>5.7</v>
      </c>
      <c r="D2317"/>
    </row>
    <row r="2318" spans="1:4" x14ac:dyDescent="0.3">
      <c r="A2318" s="31" t="s">
        <v>9927</v>
      </c>
      <c r="B2318" s="33">
        <v>5.2</v>
      </c>
      <c r="D2318"/>
    </row>
    <row r="2319" spans="1:4" x14ac:dyDescent="0.3">
      <c r="A2319" s="31" t="s">
        <v>2728</v>
      </c>
      <c r="B2319" s="33">
        <v>7.7</v>
      </c>
      <c r="D2319"/>
    </row>
    <row r="2320" spans="1:4" x14ac:dyDescent="0.3">
      <c r="A2320" s="31" t="s">
        <v>12514</v>
      </c>
      <c r="B2320" s="33">
        <v>7</v>
      </c>
      <c r="D2320"/>
    </row>
    <row r="2321" spans="1:4" x14ac:dyDescent="0.3">
      <c r="A2321" s="31" t="s">
        <v>12530</v>
      </c>
      <c r="B2321" s="33">
        <v>6</v>
      </c>
      <c r="D2321"/>
    </row>
    <row r="2322" spans="1:4" x14ac:dyDescent="0.3">
      <c r="A2322" s="31" t="s">
        <v>4003</v>
      </c>
      <c r="B2322" s="33">
        <v>6.6</v>
      </c>
      <c r="D2322"/>
    </row>
    <row r="2323" spans="1:4" x14ac:dyDescent="0.3">
      <c r="A2323" s="31" t="s">
        <v>12537</v>
      </c>
      <c r="B2323" s="33">
        <v>6.8</v>
      </c>
      <c r="D2323"/>
    </row>
    <row r="2324" spans="1:4" x14ac:dyDescent="0.3">
      <c r="A2324" s="31" t="s">
        <v>5834</v>
      </c>
      <c r="B2324" s="33">
        <v>7.2</v>
      </c>
      <c r="D2324"/>
    </row>
    <row r="2325" spans="1:4" x14ac:dyDescent="0.3">
      <c r="A2325" s="31" t="s">
        <v>12546</v>
      </c>
      <c r="B2325" s="33">
        <v>7.2</v>
      </c>
      <c r="D2325"/>
    </row>
    <row r="2326" spans="1:4" x14ac:dyDescent="0.3">
      <c r="A2326" s="31" t="s">
        <v>12551</v>
      </c>
      <c r="B2326" s="33">
        <v>2.8</v>
      </c>
      <c r="D2326"/>
    </row>
    <row r="2327" spans="1:4" x14ac:dyDescent="0.3">
      <c r="A2327" s="31" t="s">
        <v>8972</v>
      </c>
      <c r="B2327" s="33">
        <v>6.6</v>
      </c>
      <c r="D2327"/>
    </row>
    <row r="2328" spans="1:4" x14ac:dyDescent="0.3">
      <c r="A2328" s="31" t="s">
        <v>12560</v>
      </c>
      <c r="B2328" s="33">
        <v>6.7</v>
      </c>
      <c r="D2328"/>
    </row>
    <row r="2329" spans="1:4" x14ac:dyDescent="0.3">
      <c r="A2329" s="31" t="s">
        <v>5289</v>
      </c>
      <c r="B2329" s="33">
        <v>7</v>
      </c>
      <c r="D2329"/>
    </row>
    <row r="2330" spans="1:4" x14ac:dyDescent="0.3">
      <c r="A2330" s="31" t="s">
        <v>12569</v>
      </c>
      <c r="B2330" s="33">
        <v>4.4000000000000004</v>
      </c>
      <c r="D2330"/>
    </row>
    <row r="2331" spans="1:4" x14ac:dyDescent="0.3">
      <c r="A2331" s="31" t="s">
        <v>12577</v>
      </c>
      <c r="B2331" s="33">
        <v>6.2</v>
      </c>
      <c r="D2331"/>
    </row>
    <row r="2332" spans="1:4" x14ac:dyDescent="0.3">
      <c r="A2332" s="31" t="s">
        <v>12582</v>
      </c>
      <c r="B2332" s="33">
        <v>7.3</v>
      </c>
      <c r="D2332"/>
    </row>
    <row r="2333" spans="1:4" x14ac:dyDescent="0.3">
      <c r="A2333" s="31" t="s">
        <v>11131</v>
      </c>
      <c r="B2333" s="33">
        <v>5.0999999999999996</v>
      </c>
      <c r="D2333"/>
    </row>
    <row r="2334" spans="1:4" x14ac:dyDescent="0.3">
      <c r="A2334" s="31" t="s">
        <v>12602</v>
      </c>
      <c r="B2334" s="33">
        <v>6.6</v>
      </c>
      <c r="D2334"/>
    </row>
    <row r="2335" spans="1:4" x14ac:dyDescent="0.3">
      <c r="A2335" s="31" t="s">
        <v>12606</v>
      </c>
      <c r="B2335" s="33">
        <v>4.5</v>
      </c>
      <c r="D2335"/>
    </row>
    <row r="2336" spans="1:4" x14ac:dyDescent="0.3">
      <c r="A2336" s="31" t="s">
        <v>12628</v>
      </c>
      <c r="B2336" s="33">
        <v>5.9</v>
      </c>
      <c r="D2336"/>
    </row>
    <row r="2337" spans="1:4" x14ac:dyDescent="0.3">
      <c r="A2337" s="31" t="s">
        <v>12632</v>
      </c>
      <c r="B2337" s="33">
        <v>6.6</v>
      </c>
      <c r="D2337"/>
    </row>
    <row r="2338" spans="1:4" x14ac:dyDescent="0.3">
      <c r="A2338" s="31" t="s">
        <v>653</v>
      </c>
      <c r="B2338" s="33">
        <v>6.5</v>
      </c>
      <c r="D2338"/>
    </row>
    <row r="2339" spans="1:4" x14ac:dyDescent="0.3">
      <c r="A2339" s="31" t="s">
        <v>2429</v>
      </c>
      <c r="B2339" s="33">
        <v>7.3</v>
      </c>
      <c r="D2339"/>
    </row>
    <row r="2340" spans="1:4" x14ac:dyDescent="0.3">
      <c r="A2340" s="31" t="s">
        <v>1252</v>
      </c>
      <c r="B2340" s="33">
        <v>7.5</v>
      </c>
      <c r="D2340"/>
    </row>
    <row r="2341" spans="1:4" x14ac:dyDescent="0.3">
      <c r="A2341" s="31" t="s">
        <v>1028</v>
      </c>
      <c r="B2341" s="33">
        <v>5.9</v>
      </c>
      <c r="D2341"/>
    </row>
    <row r="2342" spans="1:4" x14ac:dyDescent="0.3">
      <c r="A2342" s="31" t="s">
        <v>2213</v>
      </c>
      <c r="B2342" s="33">
        <v>7.4</v>
      </c>
      <c r="D2342"/>
    </row>
    <row r="2343" spans="1:4" x14ac:dyDescent="0.3">
      <c r="A2343" s="31" t="s">
        <v>1739</v>
      </c>
      <c r="B2343" s="33">
        <v>6.9</v>
      </c>
      <c r="D2343"/>
    </row>
    <row r="2344" spans="1:4" x14ac:dyDescent="0.3">
      <c r="A2344" s="31" t="s">
        <v>1064</v>
      </c>
      <c r="B2344" s="33">
        <v>7.9</v>
      </c>
      <c r="D2344"/>
    </row>
    <row r="2345" spans="1:4" x14ac:dyDescent="0.3">
      <c r="A2345" s="31" t="s">
        <v>48</v>
      </c>
      <c r="B2345" s="33">
        <v>8.4</v>
      </c>
      <c r="D2345"/>
    </row>
    <row r="2346" spans="1:4" x14ac:dyDescent="0.3">
      <c r="A2346" s="31" t="s">
        <v>3664</v>
      </c>
      <c r="B2346" s="33">
        <v>8</v>
      </c>
      <c r="D2346"/>
    </row>
    <row r="2347" spans="1:4" x14ac:dyDescent="0.3">
      <c r="A2347" s="31" t="s">
        <v>2698</v>
      </c>
      <c r="B2347" s="33">
        <v>6</v>
      </c>
      <c r="D2347"/>
    </row>
    <row r="2348" spans="1:4" x14ac:dyDescent="0.3">
      <c r="A2348" s="31" t="s">
        <v>12684</v>
      </c>
      <c r="B2348" s="33">
        <v>6.8</v>
      </c>
      <c r="D2348"/>
    </row>
    <row r="2349" spans="1:4" x14ac:dyDescent="0.3">
      <c r="A2349" s="31" t="s">
        <v>389</v>
      </c>
      <c r="B2349" s="33">
        <v>7.8</v>
      </c>
      <c r="D2349"/>
    </row>
    <row r="2350" spans="1:4" x14ac:dyDescent="0.3">
      <c r="A2350" s="31" t="s">
        <v>12702</v>
      </c>
      <c r="B2350" s="33">
        <v>8.1</v>
      </c>
      <c r="D2350"/>
    </row>
    <row r="2351" spans="1:4" x14ac:dyDescent="0.3">
      <c r="A2351" s="31" t="s">
        <v>12344</v>
      </c>
      <c r="B2351" s="33">
        <v>6.1</v>
      </c>
      <c r="D2351"/>
    </row>
    <row r="2352" spans="1:4" x14ac:dyDescent="0.3">
      <c r="A2352" s="31" t="s">
        <v>2222</v>
      </c>
      <c r="B2352" s="33">
        <v>6.2</v>
      </c>
      <c r="D2352"/>
    </row>
    <row r="2353" spans="1:4" x14ac:dyDescent="0.3">
      <c r="A2353" s="31" t="s">
        <v>12717</v>
      </c>
      <c r="B2353" s="33">
        <v>6.2</v>
      </c>
      <c r="D2353"/>
    </row>
    <row r="2354" spans="1:4" x14ac:dyDescent="0.3">
      <c r="A2354" s="31" t="s">
        <v>4218</v>
      </c>
      <c r="B2354" s="33">
        <v>7.4</v>
      </c>
      <c r="D2354"/>
    </row>
    <row r="2355" spans="1:4" x14ac:dyDescent="0.3">
      <c r="A2355" s="31" t="s">
        <v>10665</v>
      </c>
      <c r="B2355" s="33">
        <v>6.6</v>
      </c>
      <c r="D2355"/>
    </row>
    <row r="2356" spans="1:4" x14ac:dyDescent="0.3">
      <c r="A2356" s="31" t="s">
        <v>5647</v>
      </c>
      <c r="B2356" s="33">
        <v>7.3</v>
      </c>
      <c r="D2356"/>
    </row>
    <row r="2357" spans="1:4" x14ac:dyDescent="0.3">
      <c r="A2357" s="31" t="s">
        <v>255</v>
      </c>
      <c r="B2357" s="33">
        <v>7.5</v>
      </c>
      <c r="D2357"/>
    </row>
    <row r="2358" spans="1:4" x14ac:dyDescent="0.3">
      <c r="A2358" s="31" t="s">
        <v>9516</v>
      </c>
      <c r="B2358" s="33">
        <v>5.6</v>
      </c>
      <c r="D2358"/>
    </row>
    <row r="2359" spans="1:4" x14ac:dyDescent="0.3">
      <c r="A2359" s="31" t="s">
        <v>12743</v>
      </c>
      <c r="B2359" s="33">
        <v>7.3</v>
      </c>
      <c r="D2359"/>
    </row>
    <row r="2360" spans="1:4" x14ac:dyDescent="0.3">
      <c r="A2360" s="31" t="s">
        <v>12748</v>
      </c>
      <c r="B2360" s="33">
        <v>6.4</v>
      </c>
      <c r="D2360"/>
    </row>
    <row r="2361" spans="1:4" x14ac:dyDescent="0.3">
      <c r="A2361" s="31" t="s">
        <v>1783</v>
      </c>
      <c r="B2361" s="33">
        <v>5</v>
      </c>
      <c r="D2361"/>
    </row>
    <row r="2362" spans="1:4" x14ac:dyDescent="0.3">
      <c r="A2362" s="31" t="s">
        <v>809</v>
      </c>
      <c r="B2362" s="33">
        <v>5.4</v>
      </c>
      <c r="D2362"/>
    </row>
    <row r="2363" spans="1:4" x14ac:dyDescent="0.3">
      <c r="A2363" s="31" t="s">
        <v>3122</v>
      </c>
      <c r="B2363" s="33">
        <v>7.1</v>
      </c>
      <c r="D2363"/>
    </row>
    <row r="2364" spans="1:4" x14ac:dyDescent="0.3">
      <c r="A2364" s="31" t="s">
        <v>12767</v>
      </c>
      <c r="B2364" s="33">
        <v>5.3</v>
      </c>
      <c r="D2364"/>
    </row>
    <row r="2365" spans="1:4" x14ac:dyDescent="0.3">
      <c r="A2365" s="31" t="s">
        <v>12774</v>
      </c>
      <c r="B2365" s="33">
        <v>6.5</v>
      </c>
      <c r="D2365"/>
    </row>
    <row r="2366" spans="1:4" x14ac:dyDescent="0.3">
      <c r="A2366" s="31" t="s">
        <v>12778</v>
      </c>
      <c r="B2366" s="33">
        <v>6.2</v>
      </c>
      <c r="D2366"/>
    </row>
    <row r="2367" spans="1:4" x14ac:dyDescent="0.3">
      <c r="A2367" s="31" t="s">
        <v>4903</v>
      </c>
      <c r="B2367" s="33">
        <v>6.4</v>
      </c>
      <c r="D2367"/>
    </row>
    <row r="2368" spans="1:4" x14ac:dyDescent="0.3">
      <c r="A2368" s="31" t="s">
        <v>1421</v>
      </c>
      <c r="B2368" s="33">
        <v>6.9</v>
      </c>
      <c r="D2368"/>
    </row>
    <row r="2369" spans="1:4" x14ac:dyDescent="0.3">
      <c r="A2369" s="31" t="s">
        <v>12795</v>
      </c>
      <c r="B2369" s="33">
        <v>5.7</v>
      </c>
      <c r="D2369"/>
    </row>
    <row r="2370" spans="1:4" x14ac:dyDescent="0.3">
      <c r="A2370" s="31" t="s">
        <v>507</v>
      </c>
      <c r="B2370" s="33">
        <v>7.7</v>
      </c>
      <c r="D2370"/>
    </row>
    <row r="2371" spans="1:4" x14ac:dyDescent="0.3">
      <c r="A2371" s="31" t="s">
        <v>499</v>
      </c>
      <c r="B2371" s="33">
        <v>5.6</v>
      </c>
      <c r="D2371"/>
    </row>
    <row r="2372" spans="1:4" x14ac:dyDescent="0.3">
      <c r="A2372" s="31" t="s">
        <v>12807</v>
      </c>
      <c r="B2372" s="33">
        <v>7.7</v>
      </c>
      <c r="D2372"/>
    </row>
    <row r="2373" spans="1:4" x14ac:dyDescent="0.3">
      <c r="A2373" s="31" t="s">
        <v>4987</v>
      </c>
      <c r="B2373" s="33">
        <v>5.0999999999999996</v>
      </c>
      <c r="D2373"/>
    </row>
    <row r="2374" spans="1:4" x14ac:dyDescent="0.3">
      <c r="A2374" s="31" t="s">
        <v>12814</v>
      </c>
      <c r="B2374" s="33">
        <v>6.8</v>
      </c>
      <c r="D2374"/>
    </row>
    <row r="2375" spans="1:4" x14ac:dyDescent="0.3">
      <c r="A2375" s="31" t="s">
        <v>9065</v>
      </c>
      <c r="B2375" s="33">
        <v>8.4</v>
      </c>
      <c r="D2375"/>
    </row>
    <row r="2376" spans="1:4" x14ac:dyDescent="0.3">
      <c r="A2376" s="31" t="s">
        <v>12822</v>
      </c>
      <c r="B2376" s="33">
        <v>4.9000000000000004</v>
      </c>
      <c r="D2376"/>
    </row>
    <row r="2377" spans="1:4" x14ac:dyDescent="0.3">
      <c r="A2377" s="31" t="s">
        <v>7644</v>
      </c>
      <c r="B2377" s="33">
        <v>7.1</v>
      </c>
      <c r="D2377"/>
    </row>
    <row r="2378" spans="1:4" x14ac:dyDescent="0.3">
      <c r="A2378" s="31" t="s">
        <v>12829</v>
      </c>
      <c r="B2378" s="33">
        <v>6.6</v>
      </c>
      <c r="D2378"/>
    </row>
    <row r="2379" spans="1:4" x14ac:dyDescent="0.3">
      <c r="A2379" s="31" t="s">
        <v>12502</v>
      </c>
      <c r="B2379" s="33">
        <v>6.1</v>
      </c>
      <c r="D2379"/>
    </row>
    <row r="2380" spans="1:4" x14ac:dyDescent="0.3">
      <c r="A2380" s="31" t="s">
        <v>12837</v>
      </c>
      <c r="B2380" s="33">
        <v>4.0999999999999996</v>
      </c>
      <c r="D2380"/>
    </row>
    <row r="2381" spans="1:4" x14ac:dyDescent="0.3">
      <c r="A2381" s="31" t="s">
        <v>3891</v>
      </c>
      <c r="B2381" s="33">
        <v>8.1</v>
      </c>
      <c r="D2381"/>
    </row>
    <row r="2382" spans="1:4" x14ac:dyDescent="0.3">
      <c r="A2382" s="31" t="s">
        <v>1727</v>
      </c>
      <c r="B2382" s="33">
        <v>7.6</v>
      </c>
      <c r="D2382"/>
    </row>
    <row r="2383" spans="1:4" x14ac:dyDescent="0.3">
      <c r="A2383" s="31" t="s">
        <v>12849</v>
      </c>
      <c r="B2383" s="33">
        <v>7.8</v>
      </c>
      <c r="D2383"/>
    </row>
    <row r="2384" spans="1:4" x14ac:dyDescent="0.3">
      <c r="A2384" s="31" t="s">
        <v>12854</v>
      </c>
      <c r="B2384" s="33">
        <v>4.5999999999999996</v>
      </c>
      <c r="D2384"/>
    </row>
    <row r="2385" spans="1:4" x14ac:dyDescent="0.3">
      <c r="A2385" s="31" t="s">
        <v>11881</v>
      </c>
      <c r="B2385" s="33">
        <v>6</v>
      </c>
      <c r="D2385"/>
    </row>
    <row r="2386" spans="1:4" x14ac:dyDescent="0.3">
      <c r="A2386" s="31" t="s">
        <v>12863</v>
      </c>
      <c r="B2386" s="33">
        <v>7</v>
      </c>
      <c r="D2386"/>
    </row>
    <row r="2387" spans="1:4" x14ac:dyDescent="0.3">
      <c r="A2387" s="31" t="s">
        <v>5769</v>
      </c>
      <c r="B2387" s="33">
        <v>6.7</v>
      </c>
      <c r="D2387"/>
    </row>
    <row r="2388" spans="1:4" x14ac:dyDescent="0.3">
      <c r="A2388" s="31" t="s">
        <v>4619</v>
      </c>
      <c r="B2388" s="33">
        <v>6.4</v>
      </c>
      <c r="D2388"/>
    </row>
    <row r="2389" spans="1:4" x14ac:dyDescent="0.3">
      <c r="A2389" s="31" t="s">
        <v>12876</v>
      </c>
      <c r="B2389" s="33">
        <v>7.2</v>
      </c>
      <c r="D2389"/>
    </row>
    <row r="2390" spans="1:4" x14ac:dyDescent="0.3">
      <c r="A2390" s="31" t="s">
        <v>5476</v>
      </c>
      <c r="B2390" s="33">
        <v>7.4</v>
      </c>
      <c r="D2390"/>
    </row>
    <row r="2391" spans="1:4" x14ac:dyDescent="0.3">
      <c r="A2391" s="31" t="s">
        <v>12884</v>
      </c>
      <c r="B2391" s="33">
        <v>4.8</v>
      </c>
      <c r="D2391"/>
    </row>
    <row r="2392" spans="1:4" x14ac:dyDescent="0.3">
      <c r="A2392" s="31" t="s">
        <v>12888</v>
      </c>
      <c r="B2392" s="33">
        <v>4</v>
      </c>
      <c r="D2392"/>
    </row>
    <row r="2393" spans="1:4" x14ac:dyDescent="0.3">
      <c r="A2393" s="31" t="s">
        <v>10959</v>
      </c>
      <c r="B2393" s="33">
        <v>6.2</v>
      </c>
      <c r="D2393"/>
    </row>
    <row r="2394" spans="1:4" x14ac:dyDescent="0.3">
      <c r="A2394" s="31" t="s">
        <v>4003</v>
      </c>
      <c r="B2394" s="33">
        <v>7.7</v>
      </c>
      <c r="D2394"/>
    </row>
    <row r="2395" spans="1:4" x14ac:dyDescent="0.3">
      <c r="A2395" s="31" t="s">
        <v>12904</v>
      </c>
      <c r="B2395" s="33">
        <v>6.7</v>
      </c>
      <c r="D2395"/>
    </row>
    <row r="2396" spans="1:4" x14ac:dyDescent="0.3">
      <c r="A2396" s="31" t="s">
        <v>12560</v>
      </c>
      <c r="B2396" s="33">
        <v>7.9</v>
      </c>
      <c r="D2396"/>
    </row>
    <row r="2397" spans="1:4" x14ac:dyDescent="0.3">
      <c r="A2397" s="31" t="s">
        <v>7076</v>
      </c>
      <c r="B2397" s="33">
        <v>7.9</v>
      </c>
      <c r="D2397"/>
    </row>
    <row r="2398" spans="1:4" x14ac:dyDescent="0.3">
      <c r="A2398" s="31" t="s">
        <v>12236</v>
      </c>
      <c r="B2398" s="33">
        <v>5.5</v>
      </c>
      <c r="D2398"/>
    </row>
    <row r="2399" spans="1:4" x14ac:dyDescent="0.3">
      <c r="A2399" s="31" t="s">
        <v>12923</v>
      </c>
      <c r="B2399" s="33">
        <v>6.2</v>
      </c>
      <c r="D2399"/>
    </row>
    <row r="2400" spans="1:4" x14ac:dyDescent="0.3">
      <c r="A2400" s="31" t="s">
        <v>12928</v>
      </c>
      <c r="B2400" s="33">
        <v>5.0999999999999996</v>
      </c>
      <c r="D2400"/>
    </row>
    <row r="2401" spans="1:4" x14ac:dyDescent="0.3">
      <c r="A2401" s="31" t="s">
        <v>12932</v>
      </c>
      <c r="B2401" s="33">
        <v>4.0999999999999996</v>
      </c>
      <c r="D2401"/>
    </row>
    <row r="2402" spans="1:4" x14ac:dyDescent="0.3">
      <c r="A2402" s="31" t="s">
        <v>4053</v>
      </c>
      <c r="B2402" s="33">
        <v>6.7</v>
      </c>
      <c r="D2402"/>
    </row>
    <row r="2403" spans="1:4" x14ac:dyDescent="0.3">
      <c r="A2403" s="31" t="s">
        <v>12940</v>
      </c>
      <c r="B2403" s="33">
        <v>4.7</v>
      </c>
      <c r="D2403"/>
    </row>
    <row r="2404" spans="1:4" x14ac:dyDescent="0.3">
      <c r="A2404" s="31" t="s">
        <v>12945</v>
      </c>
      <c r="B2404" s="33">
        <v>6.4</v>
      </c>
      <c r="D2404"/>
    </row>
    <row r="2405" spans="1:4" x14ac:dyDescent="0.3">
      <c r="A2405" s="31" t="s">
        <v>11043</v>
      </c>
      <c r="B2405" s="33">
        <v>6.3</v>
      </c>
      <c r="D2405"/>
    </row>
    <row r="2406" spans="1:4" x14ac:dyDescent="0.3">
      <c r="A2406" s="31" t="s">
        <v>12954</v>
      </c>
      <c r="B2406" s="33">
        <v>5.5</v>
      </c>
      <c r="D2406"/>
    </row>
    <row r="2407" spans="1:4" x14ac:dyDescent="0.3">
      <c r="A2407" s="31" t="s">
        <v>12958</v>
      </c>
      <c r="B2407" s="33">
        <v>7.3</v>
      </c>
      <c r="D2407"/>
    </row>
    <row r="2408" spans="1:4" x14ac:dyDescent="0.3">
      <c r="A2408" s="31" t="s">
        <v>1489</v>
      </c>
      <c r="B2408" s="33">
        <v>6.3</v>
      </c>
      <c r="D2408"/>
    </row>
    <row r="2409" spans="1:4" x14ac:dyDescent="0.3">
      <c r="A2409" s="31" t="s">
        <v>12967</v>
      </c>
      <c r="B2409" s="33">
        <v>4.9000000000000004</v>
      </c>
      <c r="D2409"/>
    </row>
    <row r="2410" spans="1:4" x14ac:dyDescent="0.3">
      <c r="A2410" s="31" t="s">
        <v>2271</v>
      </c>
      <c r="B2410" s="33">
        <v>7.6</v>
      </c>
      <c r="D2410"/>
    </row>
    <row r="2411" spans="1:4" x14ac:dyDescent="0.3">
      <c r="A2411" s="31" t="s">
        <v>12976</v>
      </c>
      <c r="B2411" s="33">
        <v>6</v>
      </c>
      <c r="D2411"/>
    </row>
    <row r="2412" spans="1:4" x14ac:dyDescent="0.3">
      <c r="A2412" s="31" t="s">
        <v>8702</v>
      </c>
      <c r="B2412" s="33">
        <v>6.2</v>
      </c>
      <c r="D2412"/>
    </row>
    <row r="2413" spans="1:4" x14ac:dyDescent="0.3">
      <c r="A2413" s="31" t="s">
        <v>10841</v>
      </c>
      <c r="B2413" s="33">
        <v>6.8</v>
      </c>
      <c r="D2413"/>
    </row>
    <row r="2414" spans="1:4" x14ac:dyDescent="0.3">
      <c r="A2414" s="31" t="s">
        <v>12989</v>
      </c>
      <c r="B2414" s="33">
        <v>4.5</v>
      </c>
      <c r="D2414"/>
    </row>
    <row r="2415" spans="1:4" x14ac:dyDescent="0.3">
      <c r="A2415" s="31" t="s">
        <v>12993</v>
      </c>
      <c r="B2415" s="33">
        <v>5.7</v>
      </c>
      <c r="D2415"/>
    </row>
    <row r="2416" spans="1:4" x14ac:dyDescent="0.3">
      <c r="A2416" s="31" t="s">
        <v>13006</v>
      </c>
      <c r="B2416" s="33">
        <v>4.5999999999999996</v>
      </c>
      <c r="D2416"/>
    </row>
    <row r="2417" spans="1:4" x14ac:dyDescent="0.3">
      <c r="A2417" s="31" t="s">
        <v>13012</v>
      </c>
      <c r="B2417" s="33">
        <v>6.2</v>
      </c>
      <c r="D2417"/>
    </row>
    <row r="2418" spans="1:4" x14ac:dyDescent="0.3">
      <c r="A2418" s="31" t="s">
        <v>13017</v>
      </c>
      <c r="B2418" s="33">
        <v>7</v>
      </c>
      <c r="D2418"/>
    </row>
    <row r="2419" spans="1:4" x14ac:dyDescent="0.3">
      <c r="A2419" s="31" t="s">
        <v>13021</v>
      </c>
      <c r="B2419" s="33">
        <v>6.9</v>
      </c>
      <c r="D2419"/>
    </row>
    <row r="2420" spans="1:4" x14ac:dyDescent="0.3">
      <c r="A2420" s="31" t="s">
        <v>13030</v>
      </c>
      <c r="B2420" s="33">
        <v>6.7</v>
      </c>
      <c r="D2420"/>
    </row>
    <row r="2421" spans="1:4" x14ac:dyDescent="0.3">
      <c r="A2421" s="31" t="s">
        <v>2968</v>
      </c>
      <c r="B2421" s="33">
        <v>5.6</v>
      </c>
      <c r="D2421"/>
    </row>
    <row r="2422" spans="1:4" x14ac:dyDescent="0.3">
      <c r="A2422" s="31" t="s">
        <v>6704</v>
      </c>
      <c r="B2422" s="33">
        <v>6.6</v>
      </c>
      <c r="D2422"/>
    </row>
    <row r="2423" spans="1:4" x14ac:dyDescent="0.3">
      <c r="A2423" s="31" t="s">
        <v>4003</v>
      </c>
      <c r="B2423" s="33">
        <v>6.4</v>
      </c>
      <c r="D2423"/>
    </row>
    <row r="2424" spans="1:4" x14ac:dyDescent="0.3">
      <c r="A2424" s="31" t="s">
        <v>13045</v>
      </c>
      <c r="B2424" s="33">
        <v>2.8</v>
      </c>
      <c r="D2424"/>
    </row>
    <row r="2425" spans="1:4" x14ac:dyDescent="0.3">
      <c r="A2425" s="31" t="s">
        <v>1729</v>
      </c>
      <c r="B2425" s="33">
        <v>5.4</v>
      </c>
      <c r="D2425"/>
    </row>
    <row r="2426" spans="1:4" x14ac:dyDescent="0.3">
      <c r="A2426" s="31" t="s">
        <v>1007</v>
      </c>
      <c r="B2426" s="33">
        <v>5</v>
      </c>
      <c r="D2426"/>
    </row>
    <row r="2427" spans="1:4" x14ac:dyDescent="0.3">
      <c r="A2427" s="31" t="s">
        <v>13058</v>
      </c>
      <c r="B2427" s="33">
        <v>5.0999999999999996</v>
      </c>
      <c r="D2427"/>
    </row>
    <row r="2428" spans="1:4" x14ac:dyDescent="0.3">
      <c r="A2428" s="31" t="s">
        <v>2791</v>
      </c>
      <c r="B2428" s="33">
        <v>8</v>
      </c>
      <c r="D2428"/>
    </row>
    <row r="2429" spans="1:4" x14ac:dyDescent="0.3">
      <c r="A2429" s="31" t="s">
        <v>11835</v>
      </c>
      <c r="B2429" s="33">
        <v>5.9</v>
      </c>
      <c r="D2429"/>
    </row>
    <row r="2430" spans="1:4" x14ac:dyDescent="0.3">
      <c r="A2430" s="31" t="s">
        <v>4260</v>
      </c>
      <c r="B2430" s="33">
        <v>8.1999999999999993</v>
      </c>
      <c r="D2430"/>
    </row>
    <row r="2431" spans="1:4" x14ac:dyDescent="0.3">
      <c r="A2431" s="31" t="s">
        <v>13078</v>
      </c>
      <c r="B2431" s="33">
        <v>7</v>
      </c>
      <c r="D2431"/>
    </row>
    <row r="2432" spans="1:4" x14ac:dyDescent="0.3">
      <c r="A2432" s="31" t="s">
        <v>3159</v>
      </c>
      <c r="B2432" s="33">
        <v>6.6</v>
      </c>
      <c r="D2432"/>
    </row>
    <row r="2433" spans="1:4" x14ac:dyDescent="0.3">
      <c r="A2433" s="31" t="s">
        <v>9430</v>
      </c>
      <c r="B2433" s="33">
        <v>6.7</v>
      </c>
      <c r="D2433"/>
    </row>
    <row r="2434" spans="1:4" x14ac:dyDescent="0.3">
      <c r="A2434" s="31" t="s">
        <v>13092</v>
      </c>
      <c r="B2434" s="33">
        <v>5.5</v>
      </c>
      <c r="D2434"/>
    </row>
    <row r="2435" spans="1:4" x14ac:dyDescent="0.3">
      <c r="A2435" s="31" t="s">
        <v>13097</v>
      </c>
      <c r="B2435" s="33">
        <v>4.9000000000000004</v>
      </c>
      <c r="D2435"/>
    </row>
    <row r="2436" spans="1:4" x14ac:dyDescent="0.3">
      <c r="A2436" s="31" t="s">
        <v>5990</v>
      </c>
      <c r="B2436" s="33">
        <v>6.9</v>
      </c>
      <c r="D2436"/>
    </row>
    <row r="2437" spans="1:4" x14ac:dyDescent="0.3">
      <c r="A2437" s="31" t="s">
        <v>13109</v>
      </c>
      <c r="B2437" s="33">
        <v>5.6</v>
      </c>
      <c r="D2437"/>
    </row>
    <row r="2438" spans="1:4" x14ac:dyDescent="0.3">
      <c r="A2438" s="31" t="s">
        <v>13113</v>
      </c>
      <c r="B2438" s="33">
        <v>8</v>
      </c>
      <c r="D2438"/>
    </row>
    <row r="2439" spans="1:4" x14ac:dyDescent="0.3">
      <c r="A2439" s="31" t="s">
        <v>13120</v>
      </c>
      <c r="B2439" s="33">
        <v>5.3</v>
      </c>
      <c r="D2439"/>
    </row>
    <row r="2440" spans="1:4" x14ac:dyDescent="0.3">
      <c r="A2440" s="31" t="s">
        <v>13125</v>
      </c>
      <c r="B2440" s="33">
        <v>6.2</v>
      </c>
      <c r="D2440"/>
    </row>
    <row r="2441" spans="1:4" x14ac:dyDescent="0.3">
      <c r="A2441" s="31" t="s">
        <v>13129</v>
      </c>
      <c r="B2441" s="33">
        <v>5.3</v>
      </c>
      <c r="D2441"/>
    </row>
    <row r="2442" spans="1:4" x14ac:dyDescent="0.3">
      <c r="A2442" s="31" t="s">
        <v>6051</v>
      </c>
      <c r="B2442" s="33">
        <v>6.6</v>
      </c>
      <c r="D2442"/>
    </row>
    <row r="2443" spans="1:4" x14ac:dyDescent="0.3">
      <c r="A2443" s="31" t="s">
        <v>4003</v>
      </c>
      <c r="B2443" s="33">
        <v>7.2</v>
      </c>
      <c r="D2443"/>
    </row>
    <row r="2444" spans="1:4" x14ac:dyDescent="0.3">
      <c r="A2444" s="31" t="s">
        <v>13140</v>
      </c>
      <c r="B2444" s="33">
        <v>4.5999999999999996</v>
      </c>
      <c r="D2444"/>
    </row>
    <row r="2445" spans="1:4" x14ac:dyDescent="0.3">
      <c r="A2445" s="31" t="s">
        <v>12602</v>
      </c>
      <c r="B2445" s="33">
        <v>7.5</v>
      </c>
      <c r="D2445"/>
    </row>
    <row r="2446" spans="1:4" x14ac:dyDescent="0.3">
      <c r="A2446" s="31" t="s">
        <v>13149</v>
      </c>
      <c r="B2446" s="33">
        <v>6.5</v>
      </c>
      <c r="D2446"/>
    </row>
    <row r="2447" spans="1:4" x14ac:dyDescent="0.3">
      <c r="A2447" s="31" t="s">
        <v>249</v>
      </c>
      <c r="B2447" s="33">
        <v>7.6</v>
      </c>
      <c r="D2447"/>
    </row>
    <row r="2448" spans="1:4" x14ac:dyDescent="0.3">
      <c r="A2448" s="31" t="s">
        <v>13157</v>
      </c>
      <c r="B2448" s="33">
        <v>6.2</v>
      </c>
      <c r="D2448"/>
    </row>
    <row r="2449" spans="1:4" x14ac:dyDescent="0.3">
      <c r="A2449" s="31" t="s">
        <v>5877</v>
      </c>
      <c r="B2449" s="33">
        <v>8</v>
      </c>
      <c r="D2449"/>
    </row>
    <row r="2450" spans="1:4" x14ac:dyDescent="0.3">
      <c r="A2450" s="31" t="s">
        <v>4003</v>
      </c>
      <c r="B2450" s="33">
        <v>6.3</v>
      </c>
      <c r="D2450"/>
    </row>
    <row r="2451" spans="1:4" x14ac:dyDescent="0.3">
      <c r="A2451" s="31" t="s">
        <v>13173</v>
      </c>
      <c r="B2451" s="33">
        <v>7.2</v>
      </c>
      <c r="D2451"/>
    </row>
    <row r="2452" spans="1:4" x14ac:dyDescent="0.3">
      <c r="A2452" s="31" t="s">
        <v>13181</v>
      </c>
      <c r="B2452" s="33">
        <v>6.7</v>
      </c>
      <c r="D2452"/>
    </row>
    <row r="2453" spans="1:4" x14ac:dyDescent="0.3">
      <c r="A2453" s="31" t="s">
        <v>13186</v>
      </c>
      <c r="B2453" s="33">
        <v>5.3</v>
      </c>
      <c r="D2453"/>
    </row>
    <row r="2454" spans="1:4" x14ac:dyDescent="0.3">
      <c r="A2454" s="31" t="s">
        <v>13191</v>
      </c>
      <c r="B2454" s="33">
        <v>6.3</v>
      </c>
      <c r="D2454"/>
    </row>
    <row r="2455" spans="1:4" x14ac:dyDescent="0.3">
      <c r="A2455" s="31" t="s">
        <v>12018</v>
      </c>
      <c r="B2455" s="33">
        <v>6.5</v>
      </c>
      <c r="D2455"/>
    </row>
    <row r="2456" spans="1:4" x14ac:dyDescent="0.3">
      <c r="A2456" s="31" t="s">
        <v>13209</v>
      </c>
      <c r="B2456" s="33">
        <v>8.3000000000000007</v>
      </c>
      <c r="D2456"/>
    </row>
    <row r="2457" spans="1:4" x14ac:dyDescent="0.3">
      <c r="A2457" s="31" t="s">
        <v>4965</v>
      </c>
      <c r="B2457" s="33">
        <v>7.2</v>
      </c>
      <c r="D2457"/>
    </row>
    <row r="2458" spans="1:4" x14ac:dyDescent="0.3">
      <c r="A2458" s="31" t="s">
        <v>5164</v>
      </c>
      <c r="B2458" s="33">
        <v>6.8</v>
      </c>
      <c r="D2458"/>
    </row>
    <row r="2459" spans="1:4" x14ac:dyDescent="0.3">
      <c r="A2459" s="31" t="s">
        <v>13223</v>
      </c>
      <c r="B2459" s="33">
        <v>6.4</v>
      </c>
      <c r="D2459"/>
    </row>
    <row r="2460" spans="1:4" x14ac:dyDescent="0.3">
      <c r="A2460" s="31" t="s">
        <v>12044</v>
      </c>
      <c r="B2460" s="33">
        <v>6.9</v>
      </c>
      <c r="D2460"/>
    </row>
    <row r="2461" spans="1:4" x14ac:dyDescent="0.3">
      <c r="A2461" s="31" t="s">
        <v>13239</v>
      </c>
      <c r="B2461" s="33">
        <v>6.2</v>
      </c>
      <c r="D2461"/>
    </row>
    <row r="2462" spans="1:4" x14ac:dyDescent="0.3">
      <c r="A2462" s="31" t="s">
        <v>13258</v>
      </c>
      <c r="B2462" s="33">
        <v>6.1</v>
      </c>
      <c r="D2462"/>
    </row>
    <row r="2463" spans="1:4" x14ac:dyDescent="0.3">
      <c r="A2463" s="31" t="s">
        <v>13267</v>
      </c>
      <c r="B2463" s="33">
        <v>5.0999999999999996</v>
      </c>
      <c r="D2463"/>
    </row>
    <row r="2464" spans="1:4" x14ac:dyDescent="0.3">
      <c r="A2464" s="31" t="s">
        <v>13271</v>
      </c>
      <c r="B2464" s="33">
        <v>4.5</v>
      </c>
      <c r="D2464"/>
    </row>
    <row r="2465" spans="1:4" x14ac:dyDescent="0.3">
      <c r="A2465" s="31" t="s">
        <v>13277</v>
      </c>
      <c r="B2465" s="33">
        <v>5.9</v>
      </c>
      <c r="D2465"/>
    </row>
    <row r="2466" spans="1:4" x14ac:dyDescent="0.3">
      <c r="A2466" s="31" t="s">
        <v>4218</v>
      </c>
      <c r="B2466" s="33">
        <v>8.1</v>
      </c>
      <c r="D2466"/>
    </row>
    <row r="2467" spans="1:4" x14ac:dyDescent="0.3">
      <c r="A2467" s="31" t="s">
        <v>13325</v>
      </c>
      <c r="B2467" s="33">
        <v>5.7</v>
      </c>
      <c r="D2467"/>
    </row>
    <row r="2468" spans="1:4" x14ac:dyDescent="0.3">
      <c r="A2468" s="31" t="s">
        <v>364</v>
      </c>
      <c r="B2468" s="33">
        <v>6.8</v>
      </c>
      <c r="D2468"/>
    </row>
    <row r="2469" spans="1:4" x14ac:dyDescent="0.3">
      <c r="A2469" s="31" t="s">
        <v>13332</v>
      </c>
      <c r="B2469" s="33">
        <v>7.5</v>
      </c>
      <c r="D2469"/>
    </row>
    <row r="2470" spans="1:4" x14ac:dyDescent="0.3">
      <c r="A2470" s="31" t="s">
        <v>3694</v>
      </c>
      <c r="B2470" s="33">
        <v>8.3000000000000007</v>
      </c>
      <c r="D2470"/>
    </row>
    <row r="2471" spans="1:4" x14ac:dyDescent="0.3">
      <c r="A2471" s="31" t="s">
        <v>13347</v>
      </c>
      <c r="B2471" s="33">
        <v>7.4</v>
      </c>
      <c r="D2471"/>
    </row>
    <row r="2472" spans="1:4" x14ac:dyDescent="0.3">
      <c r="A2472" s="31" t="s">
        <v>5289</v>
      </c>
      <c r="B2472" s="33">
        <v>8</v>
      </c>
      <c r="D2472"/>
    </row>
    <row r="2473" spans="1:4" x14ac:dyDescent="0.3">
      <c r="A2473" s="31" t="s">
        <v>5175</v>
      </c>
      <c r="B2473" s="33">
        <v>6.9</v>
      </c>
      <c r="D2473"/>
    </row>
    <row r="2474" spans="1:4" x14ac:dyDescent="0.3">
      <c r="A2474" s="31" t="s">
        <v>3303</v>
      </c>
      <c r="B2474" s="33">
        <v>6.9</v>
      </c>
      <c r="D2474"/>
    </row>
    <row r="2475" spans="1:4" x14ac:dyDescent="0.3">
      <c r="A2475" s="31" t="s">
        <v>13370</v>
      </c>
      <c r="B2475" s="33">
        <v>5.5</v>
      </c>
      <c r="D2475"/>
    </row>
    <row r="2476" spans="1:4" x14ac:dyDescent="0.3">
      <c r="A2476" s="31" t="s">
        <v>760</v>
      </c>
      <c r="B2476" s="33">
        <v>7.2</v>
      </c>
      <c r="D2476"/>
    </row>
    <row r="2477" spans="1:4" x14ac:dyDescent="0.3">
      <c r="A2477" s="31" t="s">
        <v>703</v>
      </c>
      <c r="B2477" s="33">
        <v>6.9</v>
      </c>
      <c r="D2477"/>
    </row>
    <row r="2478" spans="1:4" x14ac:dyDescent="0.3">
      <c r="A2478" s="31" t="s">
        <v>5486</v>
      </c>
      <c r="B2478" s="33">
        <v>5.5</v>
      </c>
      <c r="D2478"/>
    </row>
    <row r="2479" spans="1:4" x14ac:dyDescent="0.3">
      <c r="A2479" s="31" t="s">
        <v>9748</v>
      </c>
      <c r="B2479" s="33">
        <v>5.2</v>
      </c>
      <c r="D2479"/>
    </row>
    <row r="2480" spans="1:4" x14ac:dyDescent="0.3">
      <c r="A2480" s="31" t="s">
        <v>8052</v>
      </c>
      <c r="B2480" s="33">
        <v>7.1</v>
      </c>
      <c r="D2480"/>
    </row>
    <row r="2481" spans="1:4" x14ac:dyDescent="0.3">
      <c r="A2481" s="31" t="s">
        <v>13404</v>
      </c>
      <c r="B2481" s="33">
        <v>5.5</v>
      </c>
      <c r="D2481"/>
    </row>
    <row r="2482" spans="1:4" x14ac:dyDescent="0.3">
      <c r="A2482" s="31" t="s">
        <v>13411</v>
      </c>
      <c r="B2482" s="33">
        <v>6.7</v>
      </c>
      <c r="D2482"/>
    </row>
    <row r="2483" spans="1:4" x14ac:dyDescent="0.3">
      <c r="A2483" s="31" t="s">
        <v>9834</v>
      </c>
      <c r="B2483" s="33">
        <v>5</v>
      </c>
      <c r="D2483"/>
    </row>
    <row r="2484" spans="1:4" x14ac:dyDescent="0.3">
      <c r="A2484" s="31" t="s">
        <v>4931</v>
      </c>
      <c r="B2484" s="33">
        <v>6.4</v>
      </c>
      <c r="D2484"/>
    </row>
    <row r="2485" spans="1:4" x14ac:dyDescent="0.3">
      <c r="A2485" s="31" t="s">
        <v>12993</v>
      </c>
      <c r="B2485" s="33">
        <v>6.6</v>
      </c>
      <c r="D2485"/>
    </row>
    <row r="2486" spans="1:4" x14ac:dyDescent="0.3">
      <c r="A2486" s="31" t="s">
        <v>2943</v>
      </c>
      <c r="B2486" s="33">
        <v>5.9</v>
      </c>
      <c r="D2486"/>
    </row>
    <row r="2487" spans="1:4" x14ac:dyDescent="0.3">
      <c r="A2487" s="31" t="s">
        <v>4554</v>
      </c>
      <c r="B2487" s="33">
        <v>5.7</v>
      </c>
      <c r="D2487"/>
    </row>
    <row r="2488" spans="1:4" x14ac:dyDescent="0.3">
      <c r="A2488" s="31" t="s">
        <v>6308</v>
      </c>
      <c r="B2488" s="33">
        <v>4.5</v>
      </c>
      <c r="D2488"/>
    </row>
    <row r="2489" spans="1:4" x14ac:dyDescent="0.3">
      <c r="A2489" s="31" t="s">
        <v>11926</v>
      </c>
      <c r="B2489" s="33">
        <v>5</v>
      </c>
      <c r="D2489"/>
    </row>
    <row r="2490" spans="1:4" x14ac:dyDescent="0.3">
      <c r="A2490" s="31" t="s">
        <v>5702</v>
      </c>
      <c r="B2490" s="33">
        <v>4.5999999999999996</v>
      </c>
      <c r="D2490"/>
    </row>
    <row r="2491" spans="1:4" x14ac:dyDescent="0.3">
      <c r="A2491" s="31" t="s">
        <v>1394</v>
      </c>
      <c r="B2491" s="33">
        <v>6.5</v>
      </c>
      <c r="D2491"/>
    </row>
    <row r="2492" spans="1:4" x14ac:dyDescent="0.3">
      <c r="A2492" s="31" t="s">
        <v>13454</v>
      </c>
      <c r="B2492" s="33">
        <v>4.9000000000000004</v>
      </c>
      <c r="D2492"/>
    </row>
    <row r="2493" spans="1:4" x14ac:dyDescent="0.3">
      <c r="A2493" s="31" t="s">
        <v>13459</v>
      </c>
      <c r="B2493" s="33">
        <v>6</v>
      </c>
      <c r="D2493"/>
    </row>
    <row r="2494" spans="1:4" x14ac:dyDescent="0.3">
      <c r="A2494" s="31" t="s">
        <v>13463</v>
      </c>
      <c r="B2494" s="33">
        <v>6.9</v>
      </c>
      <c r="D2494"/>
    </row>
    <row r="2495" spans="1:4" x14ac:dyDescent="0.3">
      <c r="A2495" s="31" t="s">
        <v>13468</v>
      </c>
      <c r="B2495" s="33">
        <v>5.7</v>
      </c>
      <c r="D2495"/>
    </row>
    <row r="2496" spans="1:4" x14ac:dyDescent="0.3">
      <c r="A2496" s="31" t="s">
        <v>5076</v>
      </c>
      <c r="B2496" s="33">
        <v>6.9</v>
      </c>
      <c r="D2496"/>
    </row>
    <row r="2497" spans="1:4" x14ac:dyDescent="0.3">
      <c r="A2497" s="31" t="s">
        <v>13483</v>
      </c>
      <c r="B2497" s="33">
        <v>4.4000000000000004</v>
      </c>
      <c r="D2497"/>
    </row>
    <row r="2498" spans="1:4" x14ac:dyDescent="0.3">
      <c r="A2498" s="31" t="s">
        <v>13489</v>
      </c>
      <c r="B2498" s="33">
        <v>7</v>
      </c>
      <c r="D2498"/>
    </row>
    <row r="2499" spans="1:4" x14ac:dyDescent="0.3">
      <c r="A2499" s="31" t="s">
        <v>2042</v>
      </c>
      <c r="B2499" s="33">
        <v>5.4</v>
      </c>
      <c r="D2499"/>
    </row>
    <row r="2500" spans="1:4" x14ac:dyDescent="0.3">
      <c r="A2500" s="31" t="s">
        <v>13498</v>
      </c>
      <c r="B2500" s="33">
        <v>5.4</v>
      </c>
      <c r="D2500"/>
    </row>
    <row r="2501" spans="1:4" x14ac:dyDescent="0.3">
      <c r="A2501" s="31" t="s">
        <v>13509</v>
      </c>
      <c r="B2501" s="33">
        <v>7.6</v>
      </c>
      <c r="D2501"/>
    </row>
    <row r="2502" spans="1:4" x14ac:dyDescent="0.3">
      <c r="A2502" s="31" t="s">
        <v>13514</v>
      </c>
      <c r="B2502" s="33">
        <v>5.9</v>
      </c>
      <c r="D2502"/>
    </row>
    <row r="2503" spans="1:4" x14ac:dyDescent="0.3">
      <c r="A2503" s="31" t="s">
        <v>1016</v>
      </c>
      <c r="B2503" s="33">
        <v>6.6</v>
      </c>
      <c r="D2503"/>
    </row>
    <row r="2504" spans="1:4" x14ac:dyDescent="0.3">
      <c r="A2504" s="31" t="s">
        <v>1198</v>
      </c>
      <c r="B2504" s="33">
        <v>6.7</v>
      </c>
      <c r="D2504"/>
    </row>
    <row r="2505" spans="1:4" x14ac:dyDescent="0.3">
      <c r="A2505" s="31" t="s">
        <v>13527</v>
      </c>
      <c r="B2505" s="33">
        <v>3.9</v>
      </c>
      <c r="D2505"/>
    </row>
    <row r="2506" spans="1:4" x14ac:dyDescent="0.3">
      <c r="A2506" s="31" t="s">
        <v>12560</v>
      </c>
      <c r="B2506" s="33">
        <v>5.7</v>
      </c>
      <c r="D2506"/>
    </row>
    <row r="2507" spans="1:4" x14ac:dyDescent="0.3">
      <c r="A2507" s="31" t="s">
        <v>13542</v>
      </c>
      <c r="B2507" s="33">
        <v>6.5</v>
      </c>
      <c r="D2507"/>
    </row>
    <row r="2508" spans="1:4" x14ac:dyDescent="0.3">
      <c r="A2508" s="31" t="s">
        <v>11327</v>
      </c>
      <c r="B2508" s="33">
        <v>6.8</v>
      </c>
      <c r="D2508"/>
    </row>
    <row r="2509" spans="1:4" x14ac:dyDescent="0.3">
      <c r="A2509" s="31" t="s">
        <v>5428</v>
      </c>
      <c r="B2509" s="33">
        <v>7.3</v>
      </c>
      <c r="D2509"/>
    </row>
    <row r="2510" spans="1:4" x14ac:dyDescent="0.3">
      <c r="A2510" s="31" t="s">
        <v>2392</v>
      </c>
      <c r="B2510" s="33">
        <v>7</v>
      </c>
      <c r="D2510"/>
    </row>
    <row r="2511" spans="1:4" x14ac:dyDescent="0.3">
      <c r="A2511" s="31" t="s">
        <v>13573</v>
      </c>
      <c r="B2511" s="33">
        <v>6.5</v>
      </c>
      <c r="D2511"/>
    </row>
    <row r="2512" spans="1:4" x14ac:dyDescent="0.3">
      <c r="A2512" s="31" t="s">
        <v>3891</v>
      </c>
      <c r="B2512" s="33">
        <v>7.7</v>
      </c>
      <c r="D2512"/>
    </row>
    <row r="2513" spans="1:4" x14ac:dyDescent="0.3">
      <c r="A2513" s="31" t="s">
        <v>1064</v>
      </c>
      <c r="B2513" s="33">
        <v>7.7</v>
      </c>
      <c r="D2513"/>
    </row>
    <row r="2514" spans="1:4" x14ac:dyDescent="0.3">
      <c r="A2514" s="31" t="s">
        <v>11131</v>
      </c>
      <c r="B2514" s="33">
        <v>6.8</v>
      </c>
      <c r="D2514"/>
    </row>
    <row r="2515" spans="1:4" x14ac:dyDescent="0.3">
      <c r="A2515" s="31" t="s">
        <v>11375</v>
      </c>
      <c r="B2515" s="33">
        <v>7.4</v>
      </c>
      <c r="D2515"/>
    </row>
    <row r="2516" spans="1:4" x14ac:dyDescent="0.3">
      <c r="A2516" s="31" t="s">
        <v>7181</v>
      </c>
      <c r="B2516" s="33">
        <v>5.0999999999999996</v>
      </c>
      <c r="D2516"/>
    </row>
    <row r="2517" spans="1:4" x14ac:dyDescent="0.3">
      <c r="A2517" s="31" t="s">
        <v>9128</v>
      </c>
      <c r="B2517" s="33">
        <v>7.4</v>
      </c>
      <c r="D2517"/>
    </row>
    <row r="2518" spans="1:4" x14ac:dyDescent="0.3">
      <c r="A2518" s="31" t="s">
        <v>13113</v>
      </c>
      <c r="B2518" s="33">
        <v>7.2</v>
      </c>
      <c r="D2518"/>
    </row>
    <row r="2519" spans="1:4" x14ac:dyDescent="0.3">
      <c r="A2519" s="31" t="s">
        <v>2952</v>
      </c>
      <c r="B2519" s="33">
        <v>8.3000000000000007</v>
      </c>
      <c r="D2519"/>
    </row>
    <row r="2520" spans="1:4" x14ac:dyDescent="0.3">
      <c r="A2520" s="31" t="s">
        <v>3563</v>
      </c>
      <c r="B2520" s="33">
        <v>8.1</v>
      </c>
      <c r="D2520"/>
    </row>
    <row r="2521" spans="1:4" x14ac:dyDescent="0.3">
      <c r="A2521" s="31" t="s">
        <v>3122</v>
      </c>
      <c r="B2521" s="33">
        <v>7.3</v>
      </c>
      <c r="D2521"/>
    </row>
    <row r="2522" spans="1:4" x14ac:dyDescent="0.3">
      <c r="A2522" s="31" t="s">
        <v>7997</v>
      </c>
      <c r="B2522" s="33">
        <v>3.6</v>
      </c>
      <c r="D2522"/>
    </row>
    <row r="2523" spans="1:4" x14ac:dyDescent="0.3">
      <c r="A2523" s="31" t="s">
        <v>1071</v>
      </c>
      <c r="B2523" s="33">
        <v>1.6</v>
      </c>
      <c r="D2523"/>
    </row>
    <row r="2524" spans="1:4" x14ac:dyDescent="0.3">
      <c r="A2524" s="31" t="s">
        <v>1204</v>
      </c>
      <c r="B2524" s="33">
        <v>8</v>
      </c>
      <c r="D2524"/>
    </row>
    <row r="2525" spans="1:4" x14ac:dyDescent="0.3">
      <c r="A2525" s="31" t="s">
        <v>4850</v>
      </c>
      <c r="B2525" s="33">
        <v>9</v>
      </c>
      <c r="D2525"/>
    </row>
    <row r="2526" spans="1:4" x14ac:dyDescent="0.3">
      <c r="A2526" s="31" t="s">
        <v>5769</v>
      </c>
      <c r="B2526" s="33">
        <v>6.1</v>
      </c>
      <c r="D2526"/>
    </row>
    <row r="2527" spans="1:4" x14ac:dyDescent="0.3">
      <c r="A2527" s="31" t="s">
        <v>2066</v>
      </c>
      <c r="B2527" s="33">
        <v>5.7</v>
      </c>
      <c r="D2527"/>
    </row>
    <row r="2528" spans="1:4" x14ac:dyDescent="0.3">
      <c r="A2528" s="31" t="s">
        <v>9878</v>
      </c>
      <c r="B2528" s="33">
        <v>6.8</v>
      </c>
      <c r="D2528"/>
    </row>
    <row r="2529" spans="1:4" x14ac:dyDescent="0.3">
      <c r="A2529" s="31" t="s">
        <v>13672</v>
      </c>
      <c r="B2529" s="33">
        <v>5.5</v>
      </c>
      <c r="D2529"/>
    </row>
    <row r="2530" spans="1:4" x14ac:dyDescent="0.3">
      <c r="A2530" s="31" t="s">
        <v>13676</v>
      </c>
      <c r="B2530" s="33">
        <v>6.8</v>
      </c>
      <c r="D2530"/>
    </row>
    <row r="2531" spans="1:4" x14ac:dyDescent="0.3">
      <c r="A2531" s="31" t="s">
        <v>13681</v>
      </c>
      <c r="B2531" s="33">
        <v>7.3</v>
      </c>
      <c r="D2531"/>
    </row>
    <row r="2532" spans="1:4" x14ac:dyDescent="0.3">
      <c r="A2532" s="31" t="s">
        <v>7181</v>
      </c>
      <c r="B2532" s="33">
        <v>6.1</v>
      </c>
      <c r="D2532"/>
    </row>
    <row r="2533" spans="1:4" x14ac:dyDescent="0.3">
      <c r="A2533" s="31" t="s">
        <v>7439</v>
      </c>
      <c r="B2533" s="33">
        <v>7.2</v>
      </c>
      <c r="D2533"/>
    </row>
    <row r="2534" spans="1:4" x14ac:dyDescent="0.3">
      <c r="A2534" s="31" t="s">
        <v>13692</v>
      </c>
      <c r="B2534" s="33">
        <v>5.9</v>
      </c>
      <c r="D2534"/>
    </row>
    <row r="2535" spans="1:4" x14ac:dyDescent="0.3">
      <c r="A2535" s="31" t="s">
        <v>13697</v>
      </c>
      <c r="B2535" s="33">
        <v>6.1</v>
      </c>
      <c r="D2535"/>
    </row>
    <row r="2536" spans="1:4" x14ac:dyDescent="0.3">
      <c r="A2536" s="31" t="s">
        <v>5128</v>
      </c>
      <c r="B2536" s="33">
        <v>6.8</v>
      </c>
      <c r="D2536"/>
    </row>
    <row r="2537" spans="1:4" x14ac:dyDescent="0.3">
      <c r="A2537" s="31" t="s">
        <v>13705</v>
      </c>
      <c r="B2537" s="33">
        <v>7.7</v>
      </c>
      <c r="D2537"/>
    </row>
    <row r="2538" spans="1:4" x14ac:dyDescent="0.3">
      <c r="A2538" s="31" t="s">
        <v>11127</v>
      </c>
      <c r="B2538" s="33">
        <v>4.9000000000000004</v>
      </c>
      <c r="D2538"/>
    </row>
    <row r="2539" spans="1:4" x14ac:dyDescent="0.3">
      <c r="A2539" s="31" t="s">
        <v>13712</v>
      </c>
      <c r="B2539" s="33">
        <v>6.1</v>
      </c>
      <c r="D2539"/>
    </row>
    <row r="2540" spans="1:4" x14ac:dyDescent="0.3">
      <c r="A2540" s="31" t="s">
        <v>11263</v>
      </c>
      <c r="B2540" s="33">
        <v>2.5</v>
      </c>
      <c r="D2540"/>
    </row>
    <row r="2541" spans="1:4" x14ac:dyDescent="0.3">
      <c r="A2541" s="31" t="s">
        <v>13720</v>
      </c>
      <c r="B2541" s="33">
        <v>6.1</v>
      </c>
      <c r="D2541"/>
    </row>
    <row r="2542" spans="1:4" x14ac:dyDescent="0.3">
      <c r="A2542" s="31" t="s">
        <v>13725</v>
      </c>
      <c r="B2542" s="33">
        <v>5.9</v>
      </c>
      <c r="D2542"/>
    </row>
    <row r="2543" spans="1:4" x14ac:dyDescent="0.3">
      <c r="A2543" s="31" t="s">
        <v>13730</v>
      </c>
      <c r="B2543" s="33">
        <v>5.7</v>
      </c>
      <c r="D2543"/>
    </row>
    <row r="2544" spans="1:4" x14ac:dyDescent="0.3">
      <c r="A2544" s="31" t="s">
        <v>13736</v>
      </c>
      <c r="B2544" s="33">
        <v>5.6</v>
      </c>
      <c r="D2544"/>
    </row>
    <row r="2545" spans="1:4" x14ac:dyDescent="0.3">
      <c r="A2545" s="31" t="s">
        <v>3259</v>
      </c>
      <c r="B2545" s="33">
        <v>7.2</v>
      </c>
      <c r="D2545"/>
    </row>
    <row r="2546" spans="1:4" x14ac:dyDescent="0.3">
      <c r="A2546" s="31" t="s">
        <v>13745</v>
      </c>
      <c r="B2546" s="33">
        <v>7.7</v>
      </c>
      <c r="D2546"/>
    </row>
    <row r="2547" spans="1:4" x14ac:dyDescent="0.3">
      <c r="A2547" s="31" t="s">
        <v>1800</v>
      </c>
      <c r="B2547" s="33">
        <v>7.8</v>
      </c>
      <c r="D2547"/>
    </row>
    <row r="2548" spans="1:4" x14ac:dyDescent="0.3">
      <c r="A2548" s="31" t="s">
        <v>13756</v>
      </c>
      <c r="B2548" s="33">
        <v>6.1</v>
      </c>
      <c r="D2548"/>
    </row>
    <row r="2549" spans="1:4" x14ac:dyDescent="0.3">
      <c r="A2549" s="31" t="s">
        <v>1495</v>
      </c>
      <c r="B2549" s="33">
        <v>5.8</v>
      </c>
      <c r="D2549"/>
    </row>
    <row r="2550" spans="1:4" x14ac:dyDescent="0.3">
      <c r="A2550" s="31" t="s">
        <v>5408</v>
      </c>
      <c r="B2550" s="33">
        <v>6.5</v>
      </c>
      <c r="D2550"/>
    </row>
    <row r="2551" spans="1:4" x14ac:dyDescent="0.3">
      <c r="A2551" s="31" t="s">
        <v>3694</v>
      </c>
      <c r="B2551" s="33">
        <v>7.9</v>
      </c>
      <c r="D2551"/>
    </row>
    <row r="2552" spans="1:4" x14ac:dyDescent="0.3">
      <c r="A2552" s="31" t="s">
        <v>13777</v>
      </c>
      <c r="B2552" s="33">
        <v>6.3</v>
      </c>
      <c r="D2552"/>
    </row>
    <row r="2553" spans="1:4" x14ac:dyDescent="0.3">
      <c r="A2553" s="31" t="s">
        <v>13781</v>
      </c>
      <c r="B2553" s="33">
        <v>3.8</v>
      </c>
      <c r="D2553"/>
    </row>
    <row r="2554" spans="1:4" x14ac:dyDescent="0.3">
      <c r="A2554" s="31" t="s">
        <v>13785</v>
      </c>
      <c r="B2554" s="33">
        <v>8.3000000000000007</v>
      </c>
      <c r="D2554"/>
    </row>
    <row r="2555" spans="1:4" x14ac:dyDescent="0.3">
      <c r="A2555" s="31" t="s">
        <v>6768</v>
      </c>
      <c r="B2555" s="33">
        <v>6.4</v>
      </c>
      <c r="D2555"/>
    </row>
    <row r="2556" spans="1:4" x14ac:dyDescent="0.3">
      <c r="A2556" s="31" t="s">
        <v>13792</v>
      </c>
      <c r="B2556" s="33">
        <v>6.7</v>
      </c>
      <c r="D2556"/>
    </row>
    <row r="2557" spans="1:4" x14ac:dyDescent="0.3">
      <c r="A2557" s="31" t="s">
        <v>10959</v>
      </c>
      <c r="B2557" s="33">
        <v>6.1</v>
      </c>
      <c r="D2557"/>
    </row>
    <row r="2558" spans="1:4" x14ac:dyDescent="0.3">
      <c r="A2558" s="31" t="s">
        <v>13803</v>
      </c>
      <c r="B2558" s="33">
        <v>6</v>
      </c>
      <c r="D2558"/>
    </row>
    <row r="2559" spans="1:4" x14ac:dyDescent="0.3">
      <c r="A2559" s="31" t="s">
        <v>13807</v>
      </c>
      <c r="B2559" s="33">
        <v>5.8</v>
      </c>
      <c r="D2559"/>
    </row>
    <row r="2560" spans="1:4" x14ac:dyDescent="0.3">
      <c r="A2560" s="31" t="s">
        <v>13811</v>
      </c>
      <c r="B2560" s="33">
        <v>5.6</v>
      </c>
      <c r="D2560"/>
    </row>
    <row r="2561" spans="1:4" x14ac:dyDescent="0.3">
      <c r="A2561" s="31" t="s">
        <v>13816</v>
      </c>
      <c r="B2561" s="33">
        <v>6.1</v>
      </c>
      <c r="D2561"/>
    </row>
    <row r="2562" spans="1:4" x14ac:dyDescent="0.3">
      <c r="A2562" s="31" t="s">
        <v>10752</v>
      </c>
      <c r="B2562" s="33">
        <v>5.9</v>
      </c>
      <c r="D2562"/>
    </row>
    <row r="2563" spans="1:4" x14ac:dyDescent="0.3">
      <c r="A2563" s="31" t="s">
        <v>13826</v>
      </c>
      <c r="B2563" s="33">
        <v>7.3</v>
      </c>
      <c r="D2563"/>
    </row>
    <row r="2564" spans="1:4" x14ac:dyDescent="0.3">
      <c r="A2564" s="31" t="s">
        <v>4351</v>
      </c>
      <c r="B2564" s="33">
        <v>6.8</v>
      </c>
      <c r="D2564"/>
    </row>
    <row r="2565" spans="1:4" x14ac:dyDescent="0.3">
      <c r="A2565" s="31" t="s">
        <v>1744</v>
      </c>
      <c r="B2565" s="33">
        <v>5.7</v>
      </c>
      <c r="D2565"/>
    </row>
    <row r="2566" spans="1:4" x14ac:dyDescent="0.3">
      <c r="A2566" s="31" t="s">
        <v>13839</v>
      </c>
      <c r="B2566" s="33">
        <v>7.3</v>
      </c>
      <c r="D2566"/>
    </row>
    <row r="2567" spans="1:4" x14ac:dyDescent="0.3">
      <c r="A2567" s="31" t="s">
        <v>8638</v>
      </c>
      <c r="B2567" s="33">
        <v>6.3</v>
      </c>
      <c r="D2567"/>
    </row>
    <row r="2568" spans="1:4" x14ac:dyDescent="0.3">
      <c r="A2568" s="31" t="s">
        <v>13850</v>
      </c>
      <c r="B2568" s="33">
        <v>5.9</v>
      </c>
      <c r="D2568"/>
    </row>
    <row r="2569" spans="1:4" x14ac:dyDescent="0.3">
      <c r="A2569" s="31" t="s">
        <v>10145</v>
      </c>
      <c r="B2569" s="33">
        <v>7.1</v>
      </c>
      <c r="D2569"/>
    </row>
    <row r="2570" spans="1:4" x14ac:dyDescent="0.3">
      <c r="A2570" s="31" t="s">
        <v>13857</v>
      </c>
      <c r="B2570" s="33">
        <v>8</v>
      </c>
      <c r="D2570"/>
    </row>
    <row r="2571" spans="1:4" x14ac:dyDescent="0.3">
      <c r="A2571" s="31" t="s">
        <v>13862</v>
      </c>
      <c r="B2571" s="33">
        <v>5.0999999999999996</v>
      </c>
      <c r="D2571"/>
    </row>
    <row r="2572" spans="1:4" x14ac:dyDescent="0.3">
      <c r="A2572" s="31" t="s">
        <v>10161</v>
      </c>
      <c r="B2572" s="33">
        <v>7.1</v>
      </c>
      <c r="D2572"/>
    </row>
    <row r="2573" spans="1:4" x14ac:dyDescent="0.3">
      <c r="A2573" s="31" t="s">
        <v>9430</v>
      </c>
      <c r="B2573" s="33">
        <v>6.5</v>
      </c>
      <c r="D2573"/>
    </row>
    <row r="2574" spans="1:4" x14ac:dyDescent="0.3">
      <c r="A2574" s="31" t="s">
        <v>4531</v>
      </c>
      <c r="B2574" s="33">
        <v>4.5</v>
      </c>
      <c r="D2574"/>
    </row>
    <row r="2575" spans="1:4" x14ac:dyDescent="0.3">
      <c r="A2575" s="31" t="s">
        <v>12455</v>
      </c>
      <c r="B2575" s="33">
        <v>6.6</v>
      </c>
      <c r="D2575"/>
    </row>
    <row r="2576" spans="1:4" x14ac:dyDescent="0.3">
      <c r="A2576" s="31" t="s">
        <v>565</v>
      </c>
      <c r="B2576" s="33">
        <v>4.3</v>
      </c>
      <c r="D2576"/>
    </row>
    <row r="2577" spans="1:4" x14ac:dyDescent="0.3">
      <c r="A2577" s="31" t="s">
        <v>13181</v>
      </c>
      <c r="B2577" s="33">
        <v>6.7</v>
      </c>
      <c r="D2577"/>
    </row>
    <row r="2578" spans="1:4" x14ac:dyDescent="0.3">
      <c r="A2578" s="31" t="s">
        <v>13893</v>
      </c>
      <c r="B2578" s="33">
        <v>6.8</v>
      </c>
      <c r="D2578"/>
    </row>
    <row r="2579" spans="1:4" x14ac:dyDescent="0.3">
      <c r="A2579" s="31" t="s">
        <v>13898</v>
      </c>
      <c r="B2579" s="33">
        <v>5.4</v>
      </c>
      <c r="D2579"/>
    </row>
    <row r="2580" spans="1:4" x14ac:dyDescent="0.3">
      <c r="A2580" s="31" t="s">
        <v>3739</v>
      </c>
      <c r="B2580" s="33">
        <v>6.6</v>
      </c>
      <c r="D2580"/>
    </row>
    <row r="2581" spans="1:4" x14ac:dyDescent="0.3">
      <c r="A2581" s="31" t="s">
        <v>1727</v>
      </c>
      <c r="B2581" s="33">
        <v>7.3</v>
      </c>
      <c r="D2581"/>
    </row>
    <row r="2582" spans="1:4" x14ac:dyDescent="0.3">
      <c r="A2582" s="31" t="s">
        <v>9392</v>
      </c>
      <c r="B2582" s="33">
        <v>6.9</v>
      </c>
      <c r="D2582"/>
    </row>
    <row r="2583" spans="1:4" x14ac:dyDescent="0.3">
      <c r="A2583" s="31" t="s">
        <v>1739</v>
      </c>
      <c r="B2583" s="33">
        <v>8</v>
      </c>
      <c r="D2583"/>
    </row>
    <row r="2584" spans="1:4" x14ac:dyDescent="0.3">
      <c r="A2584" s="31" t="s">
        <v>13030</v>
      </c>
      <c r="B2584" s="33">
        <v>7.8</v>
      </c>
      <c r="D2584"/>
    </row>
    <row r="2585" spans="1:4" x14ac:dyDescent="0.3">
      <c r="A2585" s="31" t="s">
        <v>9430</v>
      </c>
      <c r="B2585" s="33">
        <v>6.1</v>
      </c>
      <c r="D2585"/>
    </row>
    <row r="2586" spans="1:4" x14ac:dyDescent="0.3">
      <c r="A2586" s="31" t="s">
        <v>13944</v>
      </c>
      <c r="B2586" s="33">
        <v>5.0999999999999996</v>
      </c>
      <c r="D2586"/>
    </row>
    <row r="2587" spans="1:4" x14ac:dyDescent="0.3">
      <c r="A2587" s="31" t="s">
        <v>3585</v>
      </c>
      <c r="B2587" s="33">
        <v>7.4</v>
      </c>
      <c r="D2587"/>
    </row>
    <row r="2588" spans="1:4" x14ac:dyDescent="0.3">
      <c r="A2588" s="31" t="s">
        <v>13959</v>
      </c>
      <c r="B2588" s="33">
        <v>7.8</v>
      </c>
      <c r="D2588"/>
    </row>
    <row r="2589" spans="1:4" x14ac:dyDescent="0.3">
      <c r="A2589" s="31" t="s">
        <v>13347</v>
      </c>
      <c r="B2589" s="33">
        <v>8</v>
      </c>
      <c r="D2589"/>
    </row>
    <row r="2590" spans="1:4" x14ac:dyDescent="0.3">
      <c r="A2590" s="31" t="s">
        <v>12743</v>
      </c>
      <c r="B2590" s="33">
        <v>6.7</v>
      </c>
      <c r="D2590"/>
    </row>
    <row r="2591" spans="1:4" x14ac:dyDescent="0.3">
      <c r="A2591" s="31" t="s">
        <v>13974</v>
      </c>
      <c r="B2591" s="33">
        <v>6.6</v>
      </c>
      <c r="D2591"/>
    </row>
    <row r="2592" spans="1:4" x14ac:dyDescent="0.3">
      <c r="A2592" s="31" t="s">
        <v>13025</v>
      </c>
      <c r="B2592" s="33">
        <v>6.4</v>
      </c>
      <c r="D2592"/>
    </row>
    <row r="2593" spans="1:4" x14ac:dyDescent="0.3">
      <c r="A2593" s="31" t="s">
        <v>13982</v>
      </c>
      <c r="B2593" s="33">
        <v>6.7</v>
      </c>
      <c r="D2593"/>
    </row>
    <row r="2594" spans="1:4" x14ac:dyDescent="0.3">
      <c r="A2594" s="31" t="s">
        <v>13986</v>
      </c>
      <c r="B2594" s="33">
        <v>6.2</v>
      </c>
      <c r="D2594"/>
    </row>
    <row r="2595" spans="1:4" x14ac:dyDescent="0.3">
      <c r="A2595" s="31" t="s">
        <v>3154</v>
      </c>
      <c r="B2595" s="33">
        <v>7.3</v>
      </c>
      <c r="D2595"/>
    </row>
    <row r="2596" spans="1:4" x14ac:dyDescent="0.3">
      <c r="A2596" s="31" t="s">
        <v>13996</v>
      </c>
      <c r="B2596" s="33">
        <v>8.1</v>
      </c>
      <c r="D2596"/>
    </row>
    <row r="2597" spans="1:4" x14ac:dyDescent="0.3">
      <c r="A2597" s="31" t="s">
        <v>14002</v>
      </c>
      <c r="B2597" s="33">
        <v>7</v>
      </c>
      <c r="D2597"/>
    </row>
    <row r="2598" spans="1:4" x14ac:dyDescent="0.3">
      <c r="A2598" s="31" t="s">
        <v>4733</v>
      </c>
      <c r="B2598" s="33">
        <v>8</v>
      </c>
      <c r="D2598"/>
    </row>
    <row r="2599" spans="1:4" x14ac:dyDescent="0.3">
      <c r="A2599" s="31" t="s">
        <v>389</v>
      </c>
      <c r="B2599" s="33">
        <v>8</v>
      </c>
      <c r="D2599"/>
    </row>
    <row r="2600" spans="1:4" x14ac:dyDescent="0.3">
      <c r="A2600" s="31" t="s">
        <v>1744</v>
      </c>
      <c r="B2600" s="33">
        <v>7</v>
      </c>
      <c r="D2600"/>
    </row>
    <row r="2601" spans="1:4" x14ac:dyDescent="0.3">
      <c r="A2601" s="31" t="s">
        <v>14017</v>
      </c>
      <c r="B2601" s="33">
        <v>7.9</v>
      </c>
      <c r="D2601"/>
    </row>
    <row r="2602" spans="1:4" x14ac:dyDescent="0.3">
      <c r="A2602" s="31" t="s">
        <v>7443</v>
      </c>
      <c r="B2602" s="33">
        <v>5.9</v>
      </c>
      <c r="D2602"/>
    </row>
    <row r="2603" spans="1:4" x14ac:dyDescent="0.3">
      <c r="A2603" s="31" t="s">
        <v>1351</v>
      </c>
      <c r="B2603" s="33">
        <v>6.6</v>
      </c>
      <c r="D2603"/>
    </row>
    <row r="2604" spans="1:4" x14ac:dyDescent="0.3">
      <c r="A2604" s="31" t="s">
        <v>1351</v>
      </c>
      <c r="B2604" s="33">
        <v>6.3</v>
      </c>
      <c r="D2604"/>
    </row>
    <row r="2605" spans="1:4" x14ac:dyDescent="0.3">
      <c r="A2605" s="31" t="s">
        <v>9085</v>
      </c>
      <c r="B2605" s="33">
        <v>7.7</v>
      </c>
      <c r="D2605"/>
    </row>
    <row r="2606" spans="1:4" x14ac:dyDescent="0.3">
      <c r="A2606" s="31" t="s">
        <v>514</v>
      </c>
      <c r="B2606" s="33">
        <v>6.9</v>
      </c>
      <c r="D2606"/>
    </row>
    <row r="2607" spans="1:4" x14ac:dyDescent="0.3">
      <c r="A2607" s="31" t="s">
        <v>14040</v>
      </c>
      <c r="B2607" s="33">
        <v>7.1</v>
      </c>
      <c r="D2607"/>
    </row>
    <row r="2608" spans="1:4" x14ac:dyDescent="0.3">
      <c r="A2608" s="31" t="s">
        <v>1096</v>
      </c>
      <c r="B2608" s="33">
        <v>7.4</v>
      </c>
      <c r="D2608"/>
    </row>
    <row r="2609" spans="1:4" x14ac:dyDescent="0.3">
      <c r="A2609" s="31" t="s">
        <v>14048</v>
      </c>
      <c r="B2609" s="33">
        <v>6.5</v>
      </c>
      <c r="D2609"/>
    </row>
    <row r="2610" spans="1:4" x14ac:dyDescent="0.3">
      <c r="A2610" s="31" t="s">
        <v>6244</v>
      </c>
      <c r="B2610" s="33">
        <v>6.5</v>
      </c>
      <c r="D2610"/>
    </row>
    <row r="2611" spans="1:4" x14ac:dyDescent="0.3">
      <c r="A2611" s="31" t="s">
        <v>14061</v>
      </c>
      <c r="B2611" s="33">
        <v>6.8</v>
      </c>
      <c r="D2611"/>
    </row>
    <row r="2612" spans="1:4" x14ac:dyDescent="0.3">
      <c r="A2612" s="31" t="s">
        <v>1764</v>
      </c>
      <c r="B2612" s="33">
        <v>7.5</v>
      </c>
      <c r="D2612"/>
    </row>
    <row r="2613" spans="1:4" x14ac:dyDescent="0.3">
      <c r="A2613" s="31" t="s">
        <v>5230</v>
      </c>
      <c r="B2613" s="33">
        <v>6.6</v>
      </c>
      <c r="D2613"/>
    </row>
    <row r="2614" spans="1:4" x14ac:dyDescent="0.3">
      <c r="A2614" s="31" t="s">
        <v>1500</v>
      </c>
      <c r="B2614" s="33">
        <v>7.1</v>
      </c>
      <c r="D2614"/>
    </row>
    <row r="2615" spans="1:4" x14ac:dyDescent="0.3">
      <c r="A2615" s="31" t="s">
        <v>6126</v>
      </c>
      <c r="B2615" s="33">
        <v>6.6</v>
      </c>
      <c r="D2615"/>
    </row>
    <row r="2616" spans="1:4" x14ac:dyDescent="0.3">
      <c r="A2616" s="31" t="s">
        <v>2791</v>
      </c>
      <c r="B2616" s="33">
        <v>7</v>
      </c>
      <c r="D2616"/>
    </row>
    <row r="2617" spans="1:4" x14ac:dyDescent="0.3">
      <c r="A2617" s="31" t="s">
        <v>14086</v>
      </c>
      <c r="B2617" s="33">
        <v>3.3</v>
      </c>
      <c r="D2617"/>
    </row>
    <row r="2618" spans="1:4" x14ac:dyDescent="0.3">
      <c r="A2618" s="31" t="s">
        <v>14093</v>
      </c>
      <c r="B2618" s="33">
        <v>6.7</v>
      </c>
      <c r="D2618"/>
    </row>
    <row r="2619" spans="1:4" x14ac:dyDescent="0.3">
      <c r="A2619" s="31" t="s">
        <v>13173</v>
      </c>
      <c r="B2619" s="33">
        <v>6.8</v>
      </c>
      <c r="D2619"/>
    </row>
    <row r="2620" spans="1:4" x14ac:dyDescent="0.3">
      <c r="A2620" s="31" t="s">
        <v>14108</v>
      </c>
      <c r="B2620" s="33">
        <v>6</v>
      </c>
      <c r="D2620"/>
    </row>
    <row r="2621" spans="1:4" x14ac:dyDescent="0.3">
      <c r="A2621" s="31" t="s">
        <v>14112</v>
      </c>
      <c r="B2621" s="33">
        <v>5.4</v>
      </c>
      <c r="D2621"/>
    </row>
    <row r="2622" spans="1:4" x14ac:dyDescent="0.3">
      <c r="A2622" s="31" t="s">
        <v>14116</v>
      </c>
      <c r="B2622" s="33">
        <v>4.3</v>
      </c>
      <c r="D2622"/>
    </row>
    <row r="2623" spans="1:4" x14ac:dyDescent="0.3">
      <c r="A2623" s="31" t="s">
        <v>4597</v>
      </c>
      <c r="B2623" s="33">
        <v>6.2</v>
      </c>
      <c r="D2623"/>
    </row>
    <row r="2624" spans="1:4" x14ac:dyDescent="0.3">
      <c r="A2624" s="31" t="s">
        <v>14123</v>
      </c>
      <c r="B2624" s="33">
        <v>7.7</v>
      </c>
      <c r="D2624"/>
    </row>
    <row r="2625" spans="1:4" x14ac:dyDescent="0.3">
      <c r="A2625" s="31" t="s">
        <v>5882</v>
      </c>
      <c r="B2625" s="33">
        <v>7.4</v>
      </c>
      <c r="D2625"/>
    </row>
    <row r="2626" spans="1:4" x14ac:dyDescent="0.3">
      <c r="A2626" s="31" t="s">
        <v>14132</v>
      </c>
      <c r="B2626" s="33">
        <v>5.9</v>
      </c>
      <c r="D2626"/>
    </row>
    <row r="2627" spans="1:4" x14ac:dyDescent="0.3">
      <c r="A2627" s="31" t="s">
        <v>14139</v>
      </c>
      <c r="B2627" s="33">
        <v>7.8</v>
      </c>
      <c r="D2627"/>
    </row>
    <row r="2628" spans="1:4" x14ac:dyDescent="0.3">
      <c r="A2628" s="31" t="s">
        <v>4423</v>
      </c>
      <c r="B2628" s="33">
        <v>7.4</v>
      </c>
      <c r="D2628"/>
    </row>
    <row r="2629" spans="1:4" x14ac:dyDescent="0.3">
      <c r="A2629" s="31" t="s">
        <v>7227</v>
      </c>
      <c r="B2629" s="33">
        <v>6.5</v>
      </c>
      <c r="D2629"/>
    </row>
    <row r="2630" spans="1:4" x14ac:dyDescent="0.3">
      <c r="A2630" s="31" t="s">
        <v>4401</v>
      </c>
      <c r="B2630" s="33">
        <v>7</v>
      </c>
      <c r="D2630"/>
    </row>
    <row r="2631" spans="1:4" x14ac:dyDescent="0.3">
      <c r="A2631" s="31" t="s">
        <v>5647</v>
      </c>
      <c r="B2631" s="33">
        <v>7.6</v>
      </c>
      <c r="D2631"/>
    </row>
    <row r="2632" spans="1:4" x14ac:dyDescent="0.3">
      <c r="A2632" s="31" t="s">
        <v>11065</v>
      </c>
      <c r="B2632" s="33">
        <v>6.9</v>
      </c>
      <c r="D2632"/>
    </row>
    <row r="2633" spans="1:4" x14ac:dyDescent="0.3">
      <c r="A2633" s="31" t="s">
        <v>12904</v>
      </c>
      <c r="B2633" s="33">
        <v>5.3</v>
      </c>
      <c r="D2633"/>
    </row>
    <row r="2634" spans="1:4" x14ac:dyDescent="0.3">
      <c r="A2634" s="31" t="s">
        <v>14184</v>
      </c>
      <c r="B2634" s="33">
        <v>6.4</v>
      </c>
      <c r="D2634"/>
    </row>
    <row r="2635" spans="1:4" x14ac:dyDescent="0.3">
      <c r="A2635" s="31" t="s">
        <v>8191</v>
      </c>
      <c r="B2635" s="33">
        <v>7.8</v>
      </c>
      <c r="D2635"/>
    </row>
    <row r="2636" spans="1:4" x14ac:dyDescent="0.3">
      <c r="A2636" s="31" t="s">
        <v>14196</v>
      </c>
      <c r="B2636" s="33">
        <v>6.7</v>
      </c>
      <c r="D2636"/>
    </row>
    <row r="2637" spans="1:4" x14ac:dyDescent="0.3">
      <c r="A2637" s="31" t="s">
        <v>3917</v>
      </c>
      <c r="B2637" s="33">
        <v>5.3</v>
      </c>
      <c r="D2637"/>
    </row>
    <row r="2638" spans="1:4" x14ac:dyDescent="0.3">
      <c r="A2638" s="31" t="s">
        <v>8186</v>
      </c>
      <c r="B2638" s="33">
        <v>6.3</v>
      </c>
      <c r="D2638"/>
    </row>
    <row r="2639" spans="1:4" x14ac:dyDescent="0.3">
      <c r="A2639" s="31" t="s">
        <v>4531</v>
      </c>
      <c r="B2639" s="33">
        <v>7</v>
      </c>
      <c r="D2639"/>
    </row>
    <row r="2640" spans="1:4" x14ac:dyDescent="0.3">
      <c r="A2640" s="31" t="s">
        <v>5462</v>
      </c>
      <c r="B2640" s="33">
        <v>6.6</v>
      </c>
      <c r="D2640"/>
    </row>
    <row r="2641" spans="1:4" x14ac:dyDescent="0.3">
      <c r="A2641" s="31" t="s">
        <v>710</v>
      </c>
      <c r="B2641" s="33">
        <v>8.4</v>
      </c>
      <c r="D2641"/>
    </row>
    <row r="2642" spans="1:4" x14ac:dyDescent="0.3">
      <c r="A2642" s="31" t="s">
        <v>14238</v>
      </c>
      <c r="B2642" s="33">
        <v>5.4</v>
      </c>
      <c r="D2642"/>
    </row>
    <row r="2643" spans="1:4" x14ac:dyDescent="0.3">
      <c r="A2643" s="31" t="s">
        <v>5509</v>
      </c>
      <c r="B2643" s="33">
        <v>7.8</v>
      </c>
      <c r="D2643"/>
    </row>
    <row r="2644" spans="1:4" x14ac:dyDescent="0.3">
      <c r="A2644" s="31" t="s">
        <v>1939</v>
      </c>
      <c r="B2644" s="33">
        <v>7.6</v>
      </c>
      <c r="D2644"/>
    </row>
    <row r="2645" spans="1:4" x14ac:dyDescent="0.3">
      <c r="A2645" s="31" t="s">
        <v>14250</v>
      </c>
      <c r="B2645" s="33">
        <v>6.6</v>
      </c>
      <c r="D2645"/>
    </row>
    <row r="2646" spans="1:4" x14ac:dyDescent="0.3">
      <c r="A2646" s="31" t="s">
        <v>14254</v>
      </c>
      <c r="B2646" s="33">
        <v>6.4</v>
      </c>
      <c r="D2646"/>
    </row>
    <row r="2647" spans="1:4" x14ac:dyDescent="0.3">
      <c r="A2647" s="31" t="s">
        <v>14261</v>
      </c>
      <c r="B2647" s="33">
        <v>7</v>
      </c>
      <c r="D2647"/>
    </row>
    <row r="2648" spans="1:4" x14ac:dyDescent="0.3">
      <c r="A2648" s="31" t="s">
        <v>14267</v>
      </c>
      <c r="B2648" s="33">
        <v>5.7</v>
      </c>
      <c r="D2648"/>
    </row>
    <row r="2649" spans="1:4" x14ac:dyDescent="0.3">
      <c r="A2649" s="31" t="s">
        <v>14272</v>
      </c>
      <c r="B2649" s="33">
        <v>5.9</v>
      </c>
      <c r="D2649"/>
    </row>
    <row r="2650" spans="1:4" x14ac:dyDescent="0.3">
      <c r="A2650" s="31" t="s">
        <v>11224</v>
      </c>
      <c r="B2650" s="33">
        <v>6.3</v>
      </c>
      <c r="D2650"/>
    </row>
    <row r="2651" spans="1:4" x14ac:dyDescent="0.3">
      <c r="A2651" s="31" t="s">
        <v>4003</v>
      </c>
      <c r="B2651" s="33">
        <v>6.3</v>
      </c>
      <c r="D2651"/>
    </row>
    <row r="2652" spans="1:4" x14ac:dyDescent="0.3">
      <c r="A2652" s="31" t="s">
        <v>4027</v>
      </c>
      <c r="B2652" s="33">
        <v>6.2</v>
      </c>
      <c r="D2652"/>
    </row>
    <row r="2653" spans="1:4" x14ac:dyDescent="0.3">
      <c r="A2653" s="31" t="s">
        <v>12474</v>
      </c>
      <c r="B2653" s="33">
        <v>2.1</v>
      </c>
      <c r="D2653"/>
    </row>
    <row r="2654" spans="1:4" x14ac:dyDescent="0.3">
      <c r="A2654" s="31" t="s">
        <v>5076</v>
      </c>
      <c r="B2654" s="33">
        <v>5</v>
      </c>
      <c r="D2654"/>
    </row>
    <row r="2655" spans="1:4" x14ac:dyDescent="0.3">
      <c r="A2655" s="31" t="s">
        <v>14295</v>
      </c>
      <c r="B2655" s="33">
        <v>5.3</v>
      </c>
      <c r="D2655"/>
    </row>
    <row r="2656" spans="1:4" x14ac:dyDescent="0.3">
      <c r="A2656" s="31" t="s">
        <v>8972</v>
      </c>
      <c r="B2656" s="33">
        <v>7.1</v>
      </c>
      <c r="D2656"/>
    </row>
    <row r="2657" spans="1:4" x14ac:dyDescent="0.3">
      <c r="A2657" s="31" t="s">
        <v>14305</v>
      </c>
      <c r="B2657" s="33">
        <v>7</v>
      </c>
      <c r="D2657"/>
    </row>
    <row r="2658" spans="1:4" x14ac:dyDescent="0.3">
      <c r="A2658" s="31" t="s">
        <v>14319</v>
      </c>
      <c r="B2658" s="33">
        <v>7.1</v>
      </c>
      <c r="D2658"/>
    </row>
    <row r="2659" spans="1:4" x14ac:dyDescent="0.3">
      <c r="A2659" s="31" t="s">
        <v>14323</v>
      </c>
      <c r="B2659" s="33">
        <v>7</v>
      </c>
      <c r="D2659"/>
    </row>
    <row r="2660" spans="1:4" x14ac:dyDescent="0.3">
      <c r="A2660" s="31" t="s">
        <v>14327</v>
      </c>
      <c r="B2660" s="33">
        <v>7.7</v>
      </c>
      <c r="D2660"/>
    </row>
    <row r="2661" spans="1:4" x14ac:dyDescent="0.3">
      <c r="A2661" s="31" t="s">
        <v>14334</v>
      </c>
      <c r="B2661" s="33">
        <v>7.1</v>
      </c>
      <c r="D2661"/>
    </row>
    <row r="2662" spans="1:4" x14ac:dyDescent="0.3">
      <c r="A2662" s="31" t="s">
        <v>14340</v>
      </c>
      <c r="B2662" s="33">
        <v>6.8</v>
      </c>
      <c r="D2662"/>
    </row>
    <row r="2663" spans="1:4" x14ac:dyDescent="0.3">
      <c r="A2663" s="31" t="s">
        <v>6977</v>
      </c>
      <c r="B2663" s="33">
        <v>7.5</v>
      </c>
      <c r="D2663"/>
    </row>
    <row r="2664" spans="1:4" x14ac:dyDescent="0.3">
      <c r="A2664" s="31" t="s">
        <v>14349</v>
      </c>
      <c r="B2664" s="33">
        <v>6.3</v>
      </c>
      <c r="D2664"/>
    </row>
    <row r="2665" spans="1:4" x14ac:dyDescent="0.3">
      <c r="A2665" s="31" t="s">
        <v>14356</v>
      </c>
      <c r="B2665" s="33">
        <v>7.3</v>
      </c>
      <c r="D2665"/>
    </row>
    <row r="2666" spans="1:4" x14ac:dyDescent="0.3">
      <c r="A2666" s="31" t="s">
        <v>5050</v>
      </c>
      <c r="B2666" s="33">
        <v>6.8</v>
      </c>
      <c r="D2666"/>
    </row>
    <row r="2667" spans="1:4" x14ac:dyDescent="0.3">
      <c r="A2667" s="31" t="s">
        <v>14365</v>
      </c>
      <c r="B2667" s="33">
        <v>7.2</v>
      </c>
      <c r="D2667"/>
    </row>
    <row r="2668" spans="1:4" x14ac:dyDescent="0.3">
      <c r="A2668" s="31" t="s">
        <v>220</v>
      </c>
      <c r="B2668" s="33">
        <v>6.4</v>
      </c>
      <c r="D2668"/>
    </row>
    <row r="2669" spans="1:4" x14ac:dyDescent="0.3">
      <c r="A2669" s="31" t="s">
        <v>10145</v>
      </c>
      <c r="B2669" s="33">
        <v>6</v>
      </c>
      <c r="D2669"/>
    </row>
    <row r="2670" spans="1:4" x14ac:dyDescent="0.3">
      <c r="A2670" s="31" t="s">
        <v>12371</v>
      </c>
      <c r="B2670" s="33">
        <v>6.4</v>
      </c>
      <c r="D2670"/>
    </row>
    <row r="2671" spans="1:4" x14ac:dyDescent="0.3">
      <c r="A2671" s="31" t="s">
        <v>14383</v>
      </c>
      <c r="B2671" s="33">
        <v>7.5</v>
      </c>
      <c r="D2671"/>
    </row>
    <row r="2672" spans="1:4" x14ac:dyDescent="0.3">
      <c r="A2672" s="31" t="s">
        <v>14387</v>
      </c>
      <c r="B2672" s="33">
        <v>7.1</v>
      </c>
      <c r="D2672"/>
    </row>
    <row r="2673" spans="1:4" x14ac:dyDescent="0.3">
      <c r="A2673" s="31" t="s">
        <v>14395</v>
      </c>
      <c r="B2673" s="33">
        <v>4.5999999999999996</v>
      </c>
      <c r="D2673"/>
    </row>
    <row r="2674" spans="1:4" x14ac:dyDescent="0.3">
      <c r="A2674" s="31" t="s">
        <v>14408</v>
      </c>
      <c r="B2674" s="33">
        <v>7.7</v>
      </c>
      <c r="D2674"/>
    </row>
    <row r="2675" spans="1:4" x14ac:dyDescent="0.3">
      <c r="A2675" s="31" t="s">
        <v>2066</v>
      </c>
      <c r="B2675" s="33">
        <v>5.6</v>
      </c>
      <c r="D2675"/>
    </row>
    <row r="2676" spans="1:4" x14ac:dyDescent="0.3">
      <c r="A2676" s="31" t="s">
        <v>14439</v>
      </c>
      <c r="B2676" s="33">
        <v>7.5</v>
      </c>
      <c r="D2676"/>
    </row>
    <row r="2677" spans="1:4" x14ac:dyDescent="0.3">
      <c r="A2677" s="31" t="s">
        <v>3367</v>
      </c>
      <c r="B2677" s="33">
        <v>5.8</v>
      </c>
      <c r="D2677"/>
    </row>
    <row r="2678" spans="1:4" x14ac:dyDescent="0.3">
      <c r="A2678" s="31" t="s">
        <v>1294</v>
      </c>
      <c r="B2678" s="33">
        <v>8.3000000000000007</v>
      </c>
      <c r="D2678"/>
    </row>
    <row r="2679" spans="1:4" x14ac:dyDescent="0.3">
      <c r="A2679" s="31" t="s">
        <v>13140</v>
      </c>
      <c r="B2679" s="33">
        <v>6.6</v>
      </c>
      <c r="D2679"/>
    </row>
    <row r="2680" spans="1:4" x14ac:dyDescent="0.3">
      <c r="A2680" s="31" t="s">
        <v>14462</v>
      </c>
      <c r="B2680" s="33">
        <v>7.5</v>
      </c>
      <c r="D2680"/>
    </row>
    <row r="2681" spans="1:4" x14ac:dyDescent="0.3">
      <c r="A2681" s="31" t="s">
        <v>2843</v>
      </c>
      <c r="B2681" s="33">
        <v>7.2</v>
      </c>
      <c r="D2681"/>
    </row>
    <row r="2682" spans="1:4" x14ac:dyDescent="0.3">
      <c r="A2682" s="31" t="s">
        <v>1432</v>
      </c>
      <c r="B2682" s="33">
        <v>8.6999999999999993</v>
      </c>
      <c r="D2682"/>
    </row>
    <row r="2683" spans="1:4" x14ac:dyDescent="0.3">
      <c r="A2683" s="31" t="s">
        <v>14487</v>
      </c>
      <c r="B2683" s="33">
        <v>6</v>
      </c>
      <c r="D2683"/>
    </row>
    <row r="2684" spans="1:4" x14ac:dyDescent="0.3">
      <c r="A2684" s="31" t="s">
        <v>9065</v>
      </c>
      <c r="B2684" s="33">
        <v>8</v>
      </c>
      <c r="D2684"/>
    </row>
    <row r="2685" spans="1:4" x14ac:dyDescent="0.3">
      <c r="A2685" s="31" t="s">
        <v>4066</v>
      </c>
      <c r="B2685" s="33">
        <v>4.5</v>
      </c>
      <c r="D2685"/>
    </row>
    <row r="2686" spans="1:4" x14ac:dyDescent="0.3">
      <c r="A2686" s="31" t="s">
        <v>4166</v>
      </c>
      <c r="B2686" s="33">
        <v>7.9</v>
      </c>
      <c r="D2686"/>
    </row>
    <row r="2687" spans="1:4" x14ac:dyDescent="0.3">
      <c r="A2687" s="31" t="s">
        <v>6963</v>
      </c>
      <c r="B2687" s="33">
        <v>7.5</v>
      </c>
      <c r="D2687"/>
    </row>
    <row r="2688" spans="1:4" x14ac:dyDescent="0.3">
      <c r="A2688" s="31" t="s">
        <v>14518</v>
      </c>
      <c r="B2688" s="33">
        <v>6.8</v>
      </c>
      <c r="D2688"/>
    </row>
    <row r="2689" spans="1:4" x14ac:dyDescent="0.3">
      <c r="A2689" s="31" t="s">
        <v>14527</v>
      </c>
      <c r="B2689" s="33">
        <v>7.2</v>
      </c>
      <c r="D2689"/>
    </row>
    <row r="2690" spans="1:4" x14ac:dyDescent="0.3">
      <c r="A2690" s="31" t="s">
        <v>1324</v>
      </c>
      <c r="B2690" s="33">
        <v>7.1</v>
      </c>
      <c r="D2690"/>
    </row>
    <row r="2691" spans="1:4" x14ac:dyDescent="0.3">
      <c r="A2691" s="31" t="s">
        <v>2612</v>
      </c>
      <c r="B2691" s="33">
        <v>7.4</v>
      </c>
      <c r="D2691"/>
    </row>
    <row r="2692" spans="1:4" x14ac:dyDescent="0.3">
      <c r="A2692" s="31" t="s">
        <v>8015</v>
      </c>
      <c r="B2692" s="33">
        <v>7.6</v>
      </c>
      <c r="D2692"/>
    </row>
    <row r="2693" spans="1:4" x14ac:dyDescent="0.3">
      <c r="A2693" s="31" t="s">
        <v>6063</v>
      </c>
      <c r="B2693" s="33">
        <v>6.9</v>
      </c>
      <c r="D2693"/>
    </row>
    <row r="2694" spans="1:4" x14ac:dyDescent="0.3">
      <c r="A2694" s="31" t="s">
        <v>12184</v>
      </c>
      <c r="B2694" s="33">
        <v>6</v>
      </c>
      <c r="D2694"/>
    </row>
    <row r="2695" spans="1:4" x14ac:dyDescent="0.3">
      <c r="A2695" s="31" t="s">
        <v>12876</v>
      </c>
      <c r="B2695" s="33">
        <v>7.3</v>
      </c>
      <c r="D2695"/>
    </row>
    <row r="2696" spans="1:4" x14ac:dyDescent="0.3">
      <c r="A2696" s="31" t="s">
        <v>14563</v>
      </c>
      <c r="B2696" s="33">
        <v>4.5999999999999996</v>
      </c>
      <c r="D2696"/>
    </row>
    <row r="2697" spans="1:4" x14ac:dyDescent="0.3">
      <c r="A2697" s="31" t="s">
        <v>2246</v>
      </c>
      <c r="B2697" s="33">
        <v>6</v>
      </c>
      <c r="D2697"/>
    </row>
    <row r="2698" spans="1:4" x14ac:dyDescent="0.3">
      <c r="A2698" s="31" t="s">
        <v>7404</v>
      </c>
      <c r="B2698" s="33">
        <v>5.5</v>
      </c>
      <c r="D2698"/>
    </row>
    <row r="2699" spans="1:4" x14ac:dyDescent="0.3">
      <c r="A2699" s="31" t="s">
        <v>14580</v>
      </c>
      <c r="B2699" s="33">
        <v>7.5</v>
      </c>
      <c r="D2699"/>
    </row>
    <row r="2700" spans="1:4" x14ac:dyDescent="0.3">
      <c r="A2700" s="31" t="s">
        <v>14591</v>
      </c>
      <c r="B2700" s="33">
        <v>6.3</v>
      </c>
      <c r="D2700"/>
    </row>
    <row r="2701" spans="1:4" x14ac:dyDescent="0.3">
      <c r="A2701" s="31" t="s">
        <v>6102</v>
      </c>
      <c r="B2701" s="33">
        <v>5.0999999999999996</v>
      </c>
      <c r="D2701"/>
    </row>
    <row r="2702" spans="1:4" x14ac:dyDescent="0.3">
      <c r="A2702" s="31" t="s">
        <v>14598</v>
      </c>
      <c r="B2702" s="33">
        <v>6.8</v>
      </c>
      <c r="D2702"/>
    </row>
    <row r="2703" spans="1:4" x14ac:dyDescent="0.3">
      <c r="A2703" s="31" t="s">
        <v>14604</v>
      </c>
      <c r="B2703" s="33">
        <v>5.3</v>
      </c>
      <c r="D2703"/>
    </row>
    <row r="2704" spans="1:4" x14ac:dyDescent="0.3">
      <c r="A2704" s="31" t="s">
        <v>9796</v>
      </c>
      <c r="B2704" s="33">
        <v>7.3</v>
      </c>
      <c r="D2704"/>
    </row>
    <row r="2705" spans="1:4" x14ac:dyDescent="0.3">
      <c r="A2705" s="31" t="s">
        <v>14611</v>
      </c>
      <c r="B2705" s="33">
        <v>7.3</v>
      </c>
      <c r="D2705"/>
    </row>
    <row r="2706" spans="1:4" x14ac:dyDescent="0.3">
      <c r="A2706" s="31" t="s">
        <v>1104</v>
      </c>
      <c r="B2706" s="33">
        <v>7.1</v>
      </c>
      <c r="D2706"/>
    </row>
    <row r="2707" spans="1:4" x14ac:dyDescent="0.3">
      <c r="A2707" s="31" t="s">
        <v>79</v>
      </c>
      <c r="B2707" s="33">
        <v>7.6</v>
      </c>
      <c r="D2707"/>
    </row>
    <row r="2708" spans="1:4" x14ac:dyDescent="0.3">
      <c r="A2708" s="31" t="s">
        <v>14622</v>
      </c>
      <c r="B2708" s="33">
        <v>5.3</v>
      </c>
      <c r="D2708"/>
    </row>
    <row r="2709" spans="1:4" x14ac:dyDescent="0.3">
      <c r="A2709" s="31" t="s">
        <v>7635</v>
      </c>
      <c r="B2709" s="33">
        <v>7.8</v>
      </c>
      <c r="D2709"/>
    </row>
    <row r="2710" spans="1:4" x14ac:dyDescent="0.3">
      <c r="A2710" s="31" t="s">
        <v>14631</v>
      </c>
      <c r="B2710" s="33">
        <v>7.7</v>
      </c>
      <c r="D2710"/>
    </row>
    <row r="2711" spans="1:4" x14ac:dyDescent="0.3">
      <c r="A2711" s="31" t="s">
        <v>11327</v>
      </c>
      <c r="B2711" s="33">
        <v>7.7</v>
      </c>
      <c r="D2711"/>
    </row>
    <row r="2712" spans="1:4" x14ac:dyDescent="0.3">
      <c r="A2712" s="31" t="s">
        <v>13781</v>
      </c>
      <c r="B2712" s="33">
        <v>5.4</v>
      </c>
      <c r="D2712"/>
    </row>
    <row r="2713" spans="1:4" x14ac:dyDescent="0.3">
      <c r="A2713" s="31" t="s">
        <v>10306</v>
      </c>
      <c r="B2713" s="33">
        <v>6.2</v>
      </c>
      <c r="D2713"/>
    </row>
    <row r="2714" spans="1:4" x14ac:dyDescent="0.3">
      <c r="A2714" s="31" t="s">
        <v>7113</v>
      </c>
      <c r="B2714" s="33">
        <v>7.4</v>
      </c>
      <c r="D2714"/>
    </row>
    <row r="2715" spans="1:4" x14ac:dyDescent="0.3">
      <c r="A2715" s="31" t="s">
        <v>1502</v>
      </c>
      <c r="B2715" s="33">
        <v>6.2</v>
      </c>
      <c r="D2715"/>
    </row>
    <row r="2716" spans="1:4" x14ac:dyDescent="0.3">
      <c r="A2716" s="31" t="s">
        <v>14654</v>
      </c>
      <c r="B2716" s="33">
        <v>5.0999999999999996</v>
      </c>
      <c r="D2716"/>
    </row>
    <row r="2717" spans="1:4" x14ac:dyDescent="0.3">
      <c r="A2717" s="31" t="s">
        <v>14669</v>
      </c>
      <c r="B2717" s="33">
        <v>6.8</v>
      </c>
      <c r="D2717"/>
    </row>
    <row r="2718" spans="1:4" x14ac:dyDescent="0.3">
      <c r="A2718" s="31" t="s">
        <v>14680</v>
      </c>
      <c r="B2718" s="33">
        <v>5.8</v>
      </c>
      <c r="D2718"/>
    </row>
    <row r="2719" spans="1:4" x14ac:dyDescent="0.3">
      <c r="A2719" s="31" t="s">
        <v>14697</v>
      </c>
      <c r="B2719" s="33">
        <v>6.4</v>
      </c>
      <c r="D2719"/>
    </row>
    <row r="2720" spans="1:4" x14ac:dyDescent="0.3">
      <c r="A2720" s="31" t="s">
        <v>14704</v>
      </c>
      <c r="B2720" s="33">
        <v>6</v>
      </c>
      <c r="D2720"/>
    </row>
    <row r="2721" spans="1:4" x14ac:dyDescent="0.3">
      <c r="A2721" s="31" t="s">
        <v>5990</v>
      </c>
      <c r="B2721" s="33">
        <v>6.9</v>
      </c>
      <c r="D2721"/>
    </row>
    <row r="2722" spans="1:4" x14ac:dyDescent="0.3">
      <c r="A2722" s="31" t="s">
        <v>14714</v>
      </c>
      <c r="B2722" s="33">
        <v>5.5</v>
      </c>
      <c r="D2722"/>
    </row>
    <row r="2723" spans="1:4" x14ac:dyDescent="0.3">
      <c r="A2723" s="31" t="s">
        <v>14719</v>
      </c>
      <c r="B2723" s="33">
        <v>5.4</v>
      </c>
      <c r="D2723"/>
    </row>
    <row r="2724" spans="1:4" x14ac:dyDescent="0.3">
      <c r="A2724" s="31" t="s">
        <v>3727</v>
      </c>
      <c r="B2724" s="33">
        <v>8.3000000000000007</v>
      </c>
      <c r="D2724"/>
    </row>
    <row r="2725" spans="1:4" x14ac:dyDescent="0.3">
      <c r="A2725" s="31" t="s">
        <v>389</v>
      </c>
      <c r="B2725" s="33">
        <v>7.9</v>
      </c>
      <c r="D2725"/>
    </row>
    <row r="2726" spans="1:4" x14ac:dyDescent="0.3">
      <c r="A2726" s="31" t="s">
        <v>14735</v>
      </c>
      <c r="B2726" s="33">
        <v>6.5</v>
      </c>
      <c r="D2726"/>
    </row>
    <row r="2727" spans="1:4" x14ac:dyDescent="0.3">
      <c r="A2727" s="31" t="s">
        <v>14744</v>
      </c>
      <c r="B2727" s="33">
        <v>6.4</v>
      </c>
      <c r="D2727"/>
    </row>
    <row r="2728" spans="1:4" x14ac:dyDescent="0.3">
      <c r="A2728" s="31" t="s">
        <v>14767</v>
      </c>
      <c r="B2728" s="33">
        <v>6.6</v>
      </c>
      <c r="D2728"/>
    </row>
    <row r="2729" spans="1:4" x14ac:dyDescent="0.3">
      <c r="A2729" s="31" t="s">
        <v>6051</v>
      </c>
      <c r="B2729" s="33">
        <v>8.3000000000000007</v>
      </c>
      <c r="D2729"/>
    </row>
    <row r="2730" spans="1:4" x14ac:dyDescent="0.3">
      <c r="A2730" s="31" t="s">
        <v>14787</v>
      </c>
      <c r="B2730" s="33">
        <v>6.2</v>
      </c>
      <c r="D2730"/>
    </row>
    <row r="2731" spans="1:4" x14ac:dyDescent="0.3">
      <c r="A2731" s="31" t="s">
        <v>2698</v>
      </c>
      <c r="B2731" s="33">
        <v>6.9</v>
      </c>
      <c r="D2731"/>
    </row>
    <row r="2732" spans="1:4" x14ac:dyDescent="0.3">
      <c r="A2732" s="31" t="s">
        <v>1165</v>
      </c>
      <c r="B2732" s="33">
        <v>5.9</v>
      </c>
      <c r="D2732"/>
    </row>
    <row r="2733" spans="1:4" x14ac:dyDescent="0.3">
      <c r="A2733" s="31" t="s">
        <v>14799</v>
      </c>
      <c r="B2733" s="33">
        <v>6.1</v>
      </c>
      <c r="D2733"/>
    </row>
    <row r="2734" spans="1:4" x14ac:dyDescent="0.3">
      <c r="A2734" s="31" t="s">
        <v>12474</v>
      </c>
      <c r="B2734" s="33">
        <v>5.8</v>
      </c>
      <c r="D2734"/>
    </row>
    <row r="2735" spans="1:4" x14ac:dyDescent="0.3">
      <c r="A2735" s="31" t="s">
        <v>14787</v>
      </c>
      <c r="B2735" s="33">
        <v>5.9</v>
      </c>
      <c r="D2735"/>
    </row>
    <row r="2736" spans="1:4" x14ac:dyDescent="0.3">
      <c r="A2736" s="31" t="s">
        <v>6854</v>
      </c>
      <c r="B2736" s="33">
        <v>5.5</v>
      </c>
      <c r="D2736"/>
    </row>
    <row r="2737" spans="1:4" x14ac:dyDescent="0.3">
      <c r="A2737" s="31" t="s">
        <v>9516</v>
      </c>
      <c r="B2737" s="33">
        <v>5</v>
      </c>
      <c r="D2737"/>
    </row>
    <row r="2738" spans="1:4" x14ac:dyDescent="0.3">
      <c r="A2738" s="31" t="s">
        <v>487</v>
      </c>
      <c r="B2738" s="33">
        <v>7</v>
      </c>
      <c r="D2738"/>
    </row>
    <row r="2739" spans="1:4" x14ac:dyDescent="0.3">
      <c r="A2739" s="31" t="s">
        <v>4437</v>
      </c>
      <c r="B2739" s="33">
        <v>6.4</v>
      </c>
      <c r="D2739"/>
    </row>
    <row r="2740" spans="1:4" x14ac:dyDescent="0.3">
      <c r="A2740" s="31" t="s">
        <v>10819</v>
      </c>
      <c r="B2740" s="33">
        <v>5.9</v>
      </c>
      <c r="D2740"/>
    </row>
    <row r="2741" spans="1:4" x14ac:dyDescent="0.3">
      <c r="A2741" s="31" t="s">
        <v>2178</v>
      </c>
      <c r="B2741" s="33">
        <v>7</v>
      </c>
      <c r="D2741"/>
    </row>
    <row r="2742" spans="1:4" x14ac:dyDescent="0.3">
      <c r="A2742" s="31" t="s">
        <v>9610</v>
      </c>
      <c r="B2742" s="33">
        <v>6.1</v>
      </c>
      <c r="D2742"/>
    </row>
    <row r="2743" spans="1:4" x14ac:dyDescent="0.3">
      <c r="A2743" s="31" t="s">
        <v>4437</v>
      </c>
      <c r="B2743" s="33">
        <v>6.9</v>
      </c>
      <c r="D2743"/>
    </row>
    <row r="2744" spans="1:4" x14ac:dyDescent="0.3">
      <c r="A2744" s="31" t="s">
        <v>14844</v>
      </c>
      <c r="B2744" s="33">
        <v>7.5</v>
      </c>
      <c r="D2744"/>
    </row>
    <row r="2745" spans="1:4" x14ac:dyDescent="0.3">
      <c r="A2745" s="31" t="s">
        <v>4537</v>
      </c>
      <c r="B2745" s="33">
        <v>7.3</v>
      </c>
      <c r="D2745"/>
    </row>
    <row r="2746" spans="1:4" x14ac:dyDescent="0.3">
      <c r="A2746" s="31" t="s">
        <v>14854</v>
      </c>
      <c r="B2746" s="33">
        <v>6.5</v>
      </c>
      <c r="D2746"/>
    </row>
    <row r="2747" spans="1:4" x14ac:dyDescent="0.3">
      <c r="A2747" s="31" t="s">
        <v>845</v>
      </c>
      <c r="B2747" s="33">
        <v>6.2</v>
      </c>
      <c r="D2747"/>
    </row>
    <row r="2748" spans="1:4" x14ac:dyDescent="0.3">
      <c r="A2748" s="31" t="s">
        <v>10983</v>
      </c>
      <c r="B2748" s="33">
        <v>6</v>
      </c>
      <c r="D2748"/>
    </row>
    <row r="2749" spans="1:4" x14ac:dyDescent="0.3">
      <c r="A2749" s="31" t="s">
        <v>14108</v>
      </c>
      <c r="B2749" s="33">
        <v>6.3</v>
      </c>
      <c r="D2749"/>
    </row>
    <row r="2750" spans="1:4" x14ac:dyDescent="0.3">
      <c r="A2750" s="31" t="s">
        <v>14876</v>
      </c>
      <c r="B2750" s="33">
        <v>5.8</v>
      </c>
      <c r="D2750"/>
    </row>
    <row r="2751" spans="1:4" x14ac:dyDescent="0.3">
      <c r="A2751" s="31" t="s">
        <v>14789</v>
      </c>
      <c r="B2751" s="33">
        <v>6.1</v>
      </c>
      <c r="D2751"/>
    </row>
    <row r="2752" spans="1:4" x14ac:dyDescent="0.3">
      <c r="A2752" s="31" t="s">
        <v>14884</v>
      </c>
      <c r="B2752" s="33">
        <v>6.9</v>
      </c>
      <c r="D2752"/>
    </row>
    <row r="2753" spans="1:4" x14ac:dyDescent="0.3">
      <c r="A2753" s="31" t="s">
        <v>8480</v>
      </c>
      <c r="B2753" s="33">
        <v>5.4</v>
      </c>
      <c r="D2753"/>
    </row>
    <row r="2754" spans="1:4" x14ac:dyDescent="0.3">
      <c r="A2754" s="31" t="s">
        <v>14895</v>
      </c>
      <c r="B2754" s="33">
        <v>6.7</v>
      </c>
      <c r="D2754"/>
    </row>
    <row r="2755" spans="1:4" x14ac:dyDescent="0.3">
      <c r="A2755" s="31" t="s">
        <v>7134</v>
      </c>
      <c r="B2755" s="33">
        <v>7.4</v>
      </c>
      <c r="D2755"/>
    </row>
    <row r="2756" spans="1:4" x14ac:dyDescent="0.3">
      <c r="A2756" s="31" t="s">
        <v>14902</v>
      </c>
      <c r="B2756" s="33">
        <v>5.6</v>
      </c>
      <c r="D2756"/>
    </row>
    <row r="2757" spans="1:4" x14ac:dyDescent="0.3">
      <c r="A2757" s="31" t="s">
        <v>2843</v>
      </c>
      <c r="B2757" s="33">
        <v>6.5</v>
      </c>
      <c r="D2757"/>
    </row>
    <row r="2758" spans="1:4" x14ac:dyDescent="0.3">
      <c r="A2758" s="31" t="s">
        <v>12291</v>
      </c>
      <c r="B2758" s="33">
        <v>6.5</v>
      </c>
      <c r="D2758"/>
    </row>
    <row r="2759" spans="1:4" x14ac:dyDescent="0.3">
      <c r="A2759" s="31" t="s">
        <v>3880</v>
      </c>
      <c r="B2759" s="33">
        <v>5.8</v>
      </c>
      <c r="D2759"/>
    </row>
    <row r="2760" spans="1:4" x14ac:dyDescent="0.3">
      <c r="A2760" s="31" t="s">
        <v>9525</v>
      </c>
      <c r="B2760" s="33">
        <v>5</v>
      </c>
      <c r="D2760"/>
    </row>
    <row r="2761" spans="1:4" x14ac:dyDescent="0.3">
      <c r="A2761" s="31" t="s">
        <v>14921</v>
      </c>
      <c r="B2761" s="33">
        <v>5.5</v>
      </c>
      <c r="D2761"/>
    </row>
    <row r="2762" spans="1:4" x14ac:dyDescent="0.3">
      <c r="A2762" s="31" t="s">
        <v>10444</v>
      </c>
      <c r="B2762" s="33">
        <v>6.5</v>
      </c>
      <c r="D2762"/>
    </row>
    <row r="2763" spans="1:4" x14ac:dyDescent="0.3">
      <c r="A2763" s="31" t="s">
        <v>4850</v>
      </c>
      <c r="B2763" s="33">
        <v>7.2</v>
      </c>
      <c r="D2763"/>
    </row>
    <row r="2764" spans="1:4" x14ac:dyDescent="0.3">
      <c r="A2764" s="31" t="s">
        <v>14940</v>
      </c>
      <c r="B2764" s="33">
        <v>5.2</v>
      </c>
      <c r="D2764"/>
    </row>
    <row r="2765" spans="1:4" x14ac:dyDescent="0.3">
      <c r="A2765" s="31" t="s">
        <v>14946</v>
      </c>
      <c r="B2765" s="33">
        <v>5.7</v>
      </c>
      <c r="D2765"/>
    </row>
    <row r="2766" spans="1:4" x14ac:dyDescent="0.3">
      <c r="A2766" s="31" t="s">
        <v>13404</v>
      </c>
      <c r="B2766" s="33">
        <v>4.7</v>
      </c>
      <c r="D2766"/>
    </row>
    <row r="2767" spans="1:4" x14ac:dyDescent="0.3">
      <c r="A2767" s="31" t="s">
        <v>14954</v>
      </c>
      <c r="B2767" s="33">
        <v>5.9</v>
      </c>
      <c r="D2767"/>
    </row>
    <row r="2768" spans="1:4" x14ac:dyDescent="0.3">
      <c r="A2768" s="31" t="s">
        <v>11681</v>
      </c>
      <c r="B2768" s="33">
        <v>6.8</v>
      </c>
      <c r="D2768"/>
    </row>
    <row r="2769" spans="1:4" x14ac:dyDescent="0.3">
      <c r="A2769" s="31" t="s">
        <v>14961</v>
      </c>
      <c r="B2769" s="33">
        <v>5.9</v>
      </c>
      <c r="D2769"/>
    </row>
    <row r="2770" spans="1:4" x14ac:dyDescent="0.3">
      <c r="A2770" s="31" t="s">
        <v>5382</v>
      </c>
      <c r="B2770" s="33">
        <v>7.7</v>
      </c>
      <c r="D2770"/>
    </row>
    <row r="2771" spans="1:4" x14ac:dyDescent="0.3">
      <c r="A2771" s="31" t="s">
        <v>6529</v>
      </c>
      <c r="B2771" s="33">
        <v>4.4000000000000004</v>
      </c>
      <c r="D2771"/>
    </row>
    <row r="2772" spans="1:4" x14ac:dyDescent="0.3">
      <c r="A2772" s="31" t="s">
        <v>4537</v>
      </c>
      <c r="B2772" s="33">
        <v>6.6</v>
      </c>
      <c r="D2772"/>
    </row>
    <row r="2773" spans="1:4" x14ac:dyDescent="0.3">
      <c r="A2773" s="31" t="s">
        <v>14985</v>
      </c>
      <c r="B2773" s="33">
        <v>6.7</v>
      </c>
      <c r="D2773"/>
    </row>
    <row r="2774" spans="1:4" x14ac:dyDescent="0.3">
      <c r="A2774" s="31" t="s">
        <v>11562</v>
      </c>
      <c r="B2774" s="33">
        <v>5.5</v>
      </c>
      <c r="D2774"/>
    </row>
    <row r="2775" spans="1:4" x14ac:dyDescent="0.3">
      <c r="A2775" s="31" t="s">
        <v>5076</v>
      </c>
      <c r="B2775" s="33">
        <v>6.5</v>
      </c>
      <c r="D2775"/>
    </row>
    <row r="2776" spans="1:4" x14ac:dyDescent="0.3">
      <c r="A2776" s="31" t="s">
        <v>4982</v>
      </c>
      <c r="B2776" s="33">
        <v>6.2</v>
      </c>
      <c r="D2776"/>
    </row>
    <row r="2777" spans="1:4" x14ac:dyDescent="0.3">
      <c r="A2777" s="31" t="s">
        <v>1902</v>
      </c>
      <c r="B2777" s="33">
        <v>7.1</v>
      </c>
      <c r="D2777"/>
    </row>
    <row r="2778" spans="1:4" x14ac:dyDescent="0.3">
      <c r="A2778" s="31" t="s">
        <v>15006</v>
      </c>
      <c r="B2778" s="33">
        <v>6.1</v>
      </c>
      <c r="D2778"/>
    </row>
    <row r="2779" spans="1:4" x14ac:dyDescent="0.3">
      <c r="A2779" s="31" t="s">
        <v>13030</v>
      </c>
      <c r="B2779" s="33">
        <v>6</v>
      </c>
      <c r="D2779"/>
    </row>
    <row r="2780" spans="1:4" x14ac:dyDescent="0.3">
      <c r="A2780" s="31" t="s">
        <v>11999</v>
      </c>
      <c r="B2780" s="33">
        <v>7.4</v>
      </c>
      <c r="D2780"/>
    </row>
    <row r="2781" spans="1:4" x14ac:dyDescent="0.3">
      <c r="A2781" s="31" t="s">
        <v>15022</v>
      </c>
      <c r="B2781" s="33">
        <v>5.9</v>
      </c>
      <c r="D2781"/>
    </row>
    <row r="2782" spans="1:4" x14ac:dyDescent="0.3">
      <c r="A2782" s="31" t="s">
        <v>15027</v>
      </c>
      <c r="B2782" s="33">
        <v>4.0999999999999996</v>
      </c>
      <c r="D2782"/>
    </row>
    <row r="2783" spans="1:4" x14ac:dyDescent="0.3">
      <c r="A2783" s="31" t="s">
        <v>15038</v>
      </c>
      <c r="B2783" s="33">
        <v>5.9</v>
      </c>
      <c r="D2783"/>
    </row>
    <row r="2784" spans="1:4" x14ac:dyDescent="0.3">
      <c r="A2784" s="31" t="s">
        <v>14611</v>
      </c>
      <c r="B2784" s="33">
        <v>7</v>
      </c>
      <c r="D2784"/>
    </row>
    <row r="2785" spans="1:4" x14ac:dyDescent="0.3">
      <c r="A2785" s="31" t="s">
        <v>6868</v>
      </c>
      <c r="B2785" s="33">
        <v>6.8</v>
      </c>
      <c r="D2785"/>
    </row>
    <row r="2786" spans="1:4" x14ac:dyDescent="0.3">
      <c r="A2786" s="31" t="s">
        <v>15048</v>
      </c>
      <c r="B2786" s="33">
        <v>7.4</v>
      </c>
      <c r="D2786"/>
    </row>
    <row r="2787" spans="1:4" x14ac:dyDescent="0.3">
      <c r="A2787" s="31" t="s">
        <v>15052</v>
      </c>
      <c r="B2787" s="33">
        <v>7.1</v>
      </c>
      <c r="D2787"/>
    </row>
    <row r="2788" spans="1:4" x14ac:dyDescent="0.3">
      <c r="A2788" s="31" t="s">
        <v>15056</v>
      </c>
      <c r="B2788" s="33">
        <v>7</v>
      </c>
      <c r="D2788"/>
    </row>
    <row r="2789" spans="1:4" x14ac:dyDescent="0.3">
      <c r="A2789" s="31" t="s">
        <v>7540</v>
      </c>
      <c r="B2789" s="33">
        <v>5.8</v>
      </c>
      <c r="D2789"/>
    </row>
    <row r="2790" spans="1:4" x14ac:dyDescent="0.3">
      <c r="A2790" s="31" t="s">
        <v>14061</v>
      </c>
      <c r="B2790" s="33">
        <v>7.8</v>
      </c>
      <c r="D2790"/>
    </row>
    <row r="2791" spans="1:4" x14ac:dyDescent="0.3">
      <c r="A2791" s="31" t="s">
        <v>15069</v>
      </c>
      <c r="B2791" s="33">
        <v>6.5</v>
      </c>
      <c r="D2791"/>
    </row>
    <row r="2792" spans="1:4" x14ac:dyDescent="0.3">
      <c r="A2792" s="31" t="s">
        <v>255</v>
      </c>
      <c r="B2792" s="33">
        <v>7</v>
      </c>
      <c r="D2792"/>
    </row>
    <row r="2793" spans="1:4" x14ac:dyDescent="0.3">
      <c r="A2793" s="31" t="s">
        <v>225</v>
      </c>
      <c r="B2793" s="33">
        <v>6.3</v>
      </c>
      <c r="D2793"/>
    </row>
    <row r="2794" spans="1:4" x14ac:dyDescent="0.3">
      <c r="A2794" s="31" t="s">
        <v>12365</v>
      </c>
      <c r="B2794" s="33">
        <v>5.3</v>
      </c>
      <c r="D2794"/>
    </row>
    <row r="2795" spans="1:4" x14ac:dyDescent="0.3">
      <c r="A2795" s="31" t="s">
        <v>9843</v>
      </c>
      <c r="B2795" s="33">
        <v>5.5</v>
      </c>
      <c r="D2795"/>
    </row>
    <row r="2796" spans="1:4" x14ac:dyDescent="0.3">
      <c r="A2796" s="31" t="s">
        <v>5647</v>
      </c>
      <c r="B2796" s="33">
        <v>7.4</v>
      </c>
      <c r="D2796"/>
    </row>
    <row r="2797" spans="1:4" x14ac:dyDescent="0.3">
      <c r="A2797" s="31" t="s">
        <v>8764</v>
      </c>
      <c r="B2797" s="33">
        <v>4.3</v>
      </c>
      <c r="D2797"/>
    </row>
    <row r="2798" spans="1:4" x14ac:dyDescent="0.3">
      <c r="A2798" s="31" t="s">
        <v>15097</v>
      </c>
      <c r="B2798" s="33">
        <v>5.2</v>
      </c>
      <c r="D2798"/>
    </row>
    <row r="2799" spans="1:4" x14ac:dyDescent="0.3">
      <c r="A2799" s="31" t="s">
        <v>15101</v>
      </c>
      <c r="B2799" s="33">
        <v>6.7</v>
      </c>
      <c r="D2799"/>
    </row>
    <row r="2800" spans="1:4" x14ac:dyDescent="0.3">
      <c r="A2800" s="31" t="s">
        <v>7744</v>
      </c>
      <c r="B2800" s="33">
        <v>8.6</v>
      </c>
      <c r="D2800"/>
    </row>
    <row r="2801" spans="1:4" x14ac:dyDescent="0.3">
      <c r="A2801" s="31" t="s">
        <v>15118</v>
      </c>
      <c r="B2801" s="33">
        <v>6.1</v>
      </c>
      <c r="D2801"/>
    </row>
    <row r="2802" spans="1:4" x14ac:dyDescent="0.3">
      <c r="A2802" s="31" t="s">
        <v>15124</v>
      </c>
      <c r="B2802" s="33">
        <v>5.8</v>
      </c>
      <c r="D2802"/>
    </row>
    <row r="2803" spans="1:4" x14ac:dyDescent="0.3">
      <c r="A2803" s="31" t="s">
        <v>15128</v>
      </c>
      <c r="B2803" s="33">
        <v>7.7</v>
      </c>
      <c r="D2803"/>
    </row>
    <row r="2804" spans="1:4" x14ac:dyDescent="0.3">
      <c r="A2804" s="31" t="s">
        <v>5877</v>
      </c>
      <c r="B2804" s="33">
        <v>8</v>
      </c>
      <c r="D2804"/>
    </row>
    <row r="2805" spans="1:4" x14ac:dyDescent="0.3">
      <c r="A2805" s="31" t="s">
        <v>15139</v>
      </c>
      <c r="B2805" s="33">
        <v>5.6</v>
      </c>
      <c r="D2805"/>
    </row>
    <row r="2806" spans="1:4" x14ac:dyDescent="0.3">
      <c r="A2806" s="31" t="s">
        <v>15144</v>
      </c>
      <c r="B2806" s="33">
        <v>6.7</v>
      </c>
      <c r="D2806"/>
    </row>
    <row r="2807" spans="1:4" x14ac:dyDescent="0.3">
      <c r="A2807" s="31" t="s">
        <v>11065</v>
      </c>
      <c r="B2807" s="33">
        <v>6.6</v>
      </c>
      <c r="D2807"/>
    </row>
    <row r="2808" spans="1:4" x14ac:dyDescent="0.3">
      <c r="A2808" s="31" t="s">
        <v>15162</v>
      </c>
      <c r="B2808" s="33">
        <v>4.0999999999999996</v>
      </c>
      <c r="D2808"/>
    </row>
    <row r="2809" spans="1:4" x14ac:dyDescent="0.3">
      <c r="A2809" s="31" t="s">
        <v>10018</v>
      </c>
      <c r="B2809" s="33">
        <v>7.3</v>
      </c>
      <c r="D2809"/>
    </row>
    <row r="2810" spans="1:4" x14ac:dyDescent="0.3">
      <c r="A2810" s="31" t="s">
        <v>15172</v>
      </c>
      <c r="B2810" s="33">
        <v>7.1</v>
      </c>
      <c r="D2810"/>
    </row>
    <row r="2811" spans="1:4" x14ac:dyDescent="0.3">
      <c r="A2811" s="31" t="s">
        <v>15176</v>
      </c>
      <c r="B2811" s="33">
        <v>6.5</v>
      </c>
      <c r="D2811"/>
    </row>
    <row r="2812" spans="1:4" x14ac:dyDescent="0.3">
      <c r="A2812" s="31" t="s">
        <v>15181</v>
      </c>
      <c r="B2812" s="33">
        <v>7</v>
      </c>
      <c r="D2812"/>
    </row>
    <row r="2813" spans="1:4" x14ac:dyDescent="0.3">
      <c r="A2813" s="31" t="s">
        <v>15188</v>
      </c>
      <c r="B2813" s="33">
        <v>5.5</v>
      </c>
      <c r="D2813"/>
    </row>
    <row r="2814" spans="1:4" x14ac:dyDescent="0.3">
      <c r="A2814" s="31" t="s">
        <v>15192</v>
      </c>
      <c r="B2814" s="33">
        <v>6.6</v>
      </c>
      <c r="D2814"/>
    </row>
    <row r="2815" spans="1:4" x14ac:dyDescent="0.3">
      <c r="A2815" s="31" t="s">
        <v>1526</v>
      </c>
      <c r="B2815" s="33">
        <v>7.1</v>
      </c>
      <c r="D2815"/>
    </row>
    <row r="2816" spans="1:4" x14ac:dyDescent="0.3">
      <c r="A2816" s="31" t="s">
        <v>8508</v>
      </c>
      <c r="B2816" s="33">
        <v>7.9</v>
      </c>
      <c r="D2816"/>
    </row>
    <row r="2817" spans="1:4" x14ac:dyDescent="0.3">
      <c r="A2817" s="31" t="s">
        <v>15203</v>
      </c>
      <c r="B2817" s="33">
        <v>7.1</v>
      </c>
      <c r="D2817"/>
    </row>
    <row r="2818" spans="1:4" x14ac:dyDescent="0.3">
      <c r="A2818" s="31" t="s">
        <v>15207</v>
      </c>
      <c r="B2818" s="33">
        <v>5.6</v>
      </c>
      <c r="D2818"/>
    </row>
    <row r="2819" spans="1:4" x14ac:dyDescent="0.3">
      <c r="A2819" s="31" t="s">
        <v>9610</v>
      </c>
      <c r="B2819" s="33">
        <v>7.3</v>
      </c>
      <c r="D2819"/>
    </row>
    <row r="2820" spans="1:4" x14ac:dyDescent="0.3">
      <c r="A2820" s="31" t="s">
        <v>15216</v>
      </c>
      <c r="B2820" s="33">
        <v>3.3</v>
      </c>
      <c r="D2820"/>
    </row>
    <row r="2821" spans="1:4" x14ac:dyDescent="0.3">
      <c r="A2821" s="31" t="s">
        <v>5076</v>
      </c>
      <c r="B2821" s="33">
        <v>6.5</v>
      </c>
      <c r="D2821"/>
    </row>
    <row r="2822" spans="1:4" x14ac:dyDescent="0.3">
      <c r="A2822" s="31" t="s">
        <v>15224</v>
      </c>
      <c r="B2822" s="33">
        <v>4.8</v>
      </c>
      <c r="D2822"/>
    </row>
    <row r="2823" spans="1:4" x14ac:dyDescent="0.3">
      <c r="A2823" s="31" t="s">
        <v>14099</v>
      </c>
      <c r="B2823" s="33">
        <v>5.2</v>
      </c>
      <c r="D2823"/>
    </row>
    <row r="2824" spans="1:4" x14ac:dyDescent="0.3">
      <c r="A2824" s="31" t="s">
        <v>15234</v>
      </c>
      <c r="B2824" s="33">
        <v>6.3</v>
      </c>
      <c r="D2824"/>
    </row>
    <row r="2825" spans="1:4" x14ac:dyDescent="0.3">
      <c r="A2825" s="31" t="s">
        <v>198</v>
      </c>
      <c r="B2825" s="33">
        <v>7.2</v>
      </c>
      <c r="D2825"/>
    </row>
    <row r="2826" spans="1:4" x14ac:dyDescent="0.3">
      <c r="A2826" s="31" t="s">
        <v>5403</v>
      </c>
      <c r="B2826" s="33">
        <v>6.8</v>
      </c>
      <c r="D2826"/>
    </row>
    <row r="2827" spans="1:4" x14ac:dyDescent="0.3">
      <c r="A2827" s="31" t="s">
        <v>15248</v>
      </c>
      <c r="B2827" s="33">
        <v>5.7</v>
      </c>
      <c r="D2827"/>
    </row>
    <row r="2828" spans="1:4" x14ac:dyDescent="0.3">
      <c r="A2828" s="31" t="s">
        <v>10161</v>
      </c>
      <c r="B2828" s="33">
        <v>7.2</v>
      </c>
      <c r="D2828"/>
    </row>
    <row r="2829" spans="1:4" x14ac:dyDescent="0.3">
      <c r="A2829" s="31" t="s">
        <v>8040</v>
      </c>
      <c r="B2829" s="33">
        <v>6.9</v>
      </c>
      <c r="D2829"/>
    </row>
    <row r="2830" spans="1:4" x14ac:dyDescent="0.3">
      <c r="A2830" s="31" t="s">
        <v>13792</v>
      </c>
      <c r="B2830" s="33">
        <v>6.2</v>
      </c>
      <c r="D2830"/>
    </row>
    <row r="2831" spans="1:4" x14ac:dyDescent="0.3">
      <c r="A2831" s="31" t="s">
        <v>4733</v>
      </c>
      <c r="B2831" s="33">
        <v>6.7</v>
      </c>
      <c r="D2831"/>
    </row>
    <row r="2832" spans="1:4" x14ac:dyDescent="0.3">
      <c r="A2832" s="31" t="s">
        <v>15273</v>
      </c>
      <c r="B2832" s="33">
        <v>6.5</v>
      </c>
      <c r="D2832"/>
    </row>
    <row r="2833" spans="1:4" x14ac:dyDescent="0.3">
      <c r="A2833" s="31" t="s">
        <v>15278</v>
      </c>
      <c r="B2833" s="33">
        <v>7.2</v>
      </c>
      <c r="D2833"/>
    </row>
    <row r="2834" spans="1:4" x14ac:dyDescent="0.3">
      <c r="A2834" s="31" t="s">
        <v>15282</v>
      </c>
      <c r="B2834" s="33">
        <v>5.3</v>
      </c>
      <c r="D2834"/>
    </row>
    <row r="2835" spans="1:4" x14ac:dyDescent="0.3">
      <c r="A2835" s="31" t="s">
        <v>6977</v>
      </c>
      <c r="B2835" s="33">
        <v>6.7</v>
      </c>
      <c r="D2835"/>
    </row>
    <row r="2836" spans="1:4" x14ac:dyDescent="0.3">
      <c r="A2836" s="31" t="s">
        <v>1294</v>
      </c>
      <c r="B2836" s="33">
        <v>3.6</v>
      </c>
      <c r="D2836"/>
    </row>
    <row r="2837" spans="1:4" x14ac:dyDescent="0.3">
      <c r="A2837" s="31" t="s">
        <v>15298</v>
      </c>
      <c r="B2837" s="33">
        <v>5.7</v>
      </c>
      <c r="D2837"/>
    </row>
    <row r="2838" spans="1:4" x14ac:dyDescent="0.3">
      <c r="A2838" s="31" t="s">
        <v>11094</v>
      </c>
      <c r="B2838" s="33">
        <v>7.3</v>
      </c>
      <c r="D2838"/>
    </row>
    <row r="2839" spans="1:4" x14ac:dyDescent="0.3">
      <c r="A2839" s="31" t="s">
        <v>13975</v>
      </c>
      <c r="B2839" s="33">
        <v>5</v>
      </c>
      <c r="D2839"/>
    </row>
    <row r="2840" spans="1:4" x14ac:dyDescent="0.3">
      <c r="A2840" s="31" t="s">
        <v>15312</v>
      </c>
      <c r="B2840" s="33">
        <v>6.6</v>
      </c>
      <c r="D2840"/>
    </row>
    <row r="2841" spans="1:4" x14ac:dyDescent="0.3">
      <c r="A2841" s="31" t="s">
        <v>5004</v>
      </c>
      <c r="B2841" s="33">
        <v>6.6</v>
      </c>
      <c r="D2841"/>
    </row>
    <row r="2842" spans="1:4" x14ac:dyDescent="0.3">
      <c r="A2842" s="31" t="s">
        <v>15334</v>
      </c>
      <c r="B2842" s="33">
        <v>7.3</v>
      </c>
      <c r="D2842"/>
    </row>
    <row r="2843" spans="1:4" x14ac:dyDescent="0.3">
      <c r="A2843" s="31" t="s">
        <v>15340</v>
      </c>
      <c r="B2843" s="33">
        <v>6.2</v>
      </c>
      <c r="D2843"/>
    </row>
    <row r="2844" spans="1:4" x14ac:dyDescent="0.3">
      <c r="A2844" s="31" t="s">
        <v>14431</v>
      </c>
      <c r="B2844" s="33">
        <v>6.6</v>
      </c>
      <c r="D2844"/>
    </row>
    <row r="2845" spans="1:4" x14ac:dyDescent="0.3">
      <c r="A2845" s="31" t="s">
        <v>14272</v>
      </c>
      <c r="B2845" s="33">
        <v>6.3</v>
      </c>
      <c r="D2845"/>
    </row>
    <row r="2846" spans="1:4" x14ac:dyDescent="0.3">
      <c r="A2846" s="31" t="s">
        <v>15363</v>
      </c>
      <c r="B2846" s="33">
        <v>3.3</v>
      </c>
      <c r="D2846"/>
    </row>
    <row r="2847" spans="1:4" x14ac:dyDescent="0.3">
      <c r="A2847" s="31" t="s">
        <v>15371</v>
      </c>
      <c r="B2847" s="33">
        <v>6.2</v>
      </c>
      <c r="D2847"/>
    </row>
    <row r="2848" spans="1:4" x14ac:dyDescent="0.3">
      <c r="A2848" s="31" t="s">
        <v>15381</v>
      </c>
      <c r="B2848" s="33">
        <v>3.5</v>
      </c>
      <c r="D2848"/>
    </row>
    <row r="2849" spans="1:4" x14ac:dyDescent="0.3">
      <c r="A2849" s="31" t="s">
        <v>15386</v>
      </c>
      <c r="B2849" s="33">
        <v>5.5</v>
      </c>
      <c r="D2849"/>
    </row>
    <row r="2850" spans="1:4" x14ac:dyDescent="0.3">
      <c r="A2850" s="31" t="s">
        <v>15390</v>
      </c>
      <c r="B2850" s="33">
        <v>5.9</v>
      </c>
      <c r="D2850"/>
    </row>
    <row r="2851" spans="1:4" x14ac:dyDescent="0.3">
      <c r="A2851" s="31" t="s">
        <v>15394</v>
      </c>
      <c r="B2851" s="33">
        <v>4.7</v>
      </c>
      <c r="D2851"/>
    </row>
    <row r="2852" spans="1:4" x14ac:dyDescent="0.3">
      <c r="A2852" s="31" t="s">
        <v>15412</v>
      </c>
      <c r="B2852" s="33">
        <v>3.9</v>
      </c>
      <c r="D2852"/>
    </row>
    <row r="2853" spans="1:4" x14ac:dyDescent="0.3">
      <c r="A2853" s="31" t="s">
        <v>15418</v>
      </c>
      <c r="B2853" s="33">
        <v>6.1</v>
      </c>
      <c r="D2853"/>
    </row>
    <row r="2854" spans="1:4" x14ac:dyDescent="0.3">
      <c r="A2854" s="31" t="s">
        <v>15431</v>
      </c>
      <c r="B2854" s="33">
        <v>6.7</v>
      </c>
      <c r="D2854"/>
    </row>
    <row r="2855" spans="1:4" x14ac:dyDescent="0.3">
      <c r="A2855" s="31" t="s">
        <v>15461</v>
      </c>
      <c r="B2855" s="33">
        <v>6.9</v>
      </c>
      <c r="D2855"/>
    </row>
    <row r="2856" spans="1:4" x14ac:dyDescent="0.3">
      <c r="A2856" s="31" t="s">
        <v>8607</v>
      </c>
      <c r="B2856" s="33">
        <v>7.3</v>
      </c>
      <c r="D2856"/>
    </row>
    <row r="2857" spans="1:4" x14ac:dyDescent="0.3">
      <c r="A2857" s="31" t="s">
        <v>15502</v>
      </c>
      <c r="B2857" s="33">
        <v>6.7</v>
      </c>
      <c r="D2857"/>
    </row>
    <row r="2858" spans="1:4" x14ac:dyDescent="0.3">
      <c r="A2858" s="31" t="s">
        <v>3233</v>
      </c>
      <c r="B2858" s="33">
        <v>6.1</v>
      </c>
      <c r="D2858"/>
    </row>
    <row r="2859" spans="1:4" x14ac:dyDescent="0.3">
      <c r="A2859" s="31" t="s">
        <v>8052</v>
      </c>
      <c r="B2859" s="33">
        <v>6.9</v>
      </c>
      <c r="D2859"/>
    </row>
    <row r="2860" spans="1:4" x14ac:dyDescent="0.3">
      <c r="A2860" s="31" t="s">
        <v>12018</v>
      </c>
      <c r="B2860" s="33">
        <v>7.9</v>
      </c>
      <c r="D2860"/>
    </row>
    <row r="2861" spans="1:4" x14ac:dyDescent="0.3">
      <c r="A2861" s="31" t="s">
        <v>15529</v>
      </c>
      <c r="B2861" s="33">
        <v>4.5</v>
      </c>
      <c r="D2861"/>
    </row>
    <row r="2862" spans="1:4" x14ac:dyDescent="0.3">
      <c r="A2862" s="31" t="s">
        <v>15538</v>
      </c>
      <c r="B2862" s="33">
        <v>7.6</v>
      </c>
      <c r="D2862"/>
    </row>
    <row r="2863" spans="1:4" x14ac:dyDescent="0.3">
      <c r="A2863" s="31" t="s">
        <v>5204</v>
      </c>
      <c r="B2863" s="33">
        <v>7.5</v>
      </c>
      <c r="D2863"/>
    </row>
    <row r="2864" spans="1:4" x14ac:dyDescent="0.3">
      <c r="A2864" s="31" t="s">
        <v>15569</v>
      </c>
      <c r="B2864" s="33">
        <v>6</v>
      </c>
      <c r="D2864"/>
    </row>
    <row r="2865" spans="1:4" x14ac:dyDescent="0.3">
      <c r="A2865" s="31" t="s">
        <v>13347</v>
      </c>
      <c r="B2865" s="33">
        <v>7.1</v>
      </c>
      <c r="D2865"/>
    </row>
    <row r="2866" spans="1:4" x14ac:dyDescent="0.3">
      <c r="A2866" s="31" t="s">
        <v>15585</v>
      </c>
      <c r="B2866" s="33">
        <v>6.9</v>
      </c>
      <c r="D2866"/>
    </row>
    <row r="2867" spans="1:4" x14ac:dyDescent="0.3">
      <c r="A2867" s="31" t="s">
        <v>187</v>
      </c>
      <c r="B2867" s="33">
        <v>8.5</v>
      </c>
      <c r="D2867"/>
    </row>
    <row r="2868" spans="1:4" x14ac:dyDescent="0.3">
      <c r="A2868" s="31" t="s">
        <v>7404</v>
      </c>
      <c r="B2868" s="33">
        <v>7.5</v>
      </c>
      <c r="D2868"/>
    </row>
    <row r="2869" spans="1:4" x14ac:dyDescent="0.3">
      <c r="A2869" s="31" t="s">
        <v>15600</v>
      </c>
      <c r="B2869" s="33">
        <v>6.6</v>
      </c>
      <c r="D2869"/>
    </row>
    <row r="2870" spans="1:4" x14ac:dyDescent="0.3">
      <c r="A2870" s="31" t="s">
        <v>6997</v>
      </c>
      <c r="B2870" s="33">
        <v>8</v>
      </c>
      <c r="D2870"/>
    </row>
    <row r="2871" spans="1:4" x14ac:dyDescent="0.3">
      <c r="A2871" s="31" t="s">
        <v>5689</v>
      </c>
      <c r="B2871" s="33">
        <v>7</v>
      </c>
      <c r="D2871"/>
    </row>
    <row r="2872" spans="1:4" x14ac:dyDescent="0.3">
      <c r="A2872" s="31" t="s">
        <v>3088</v>
      </c>
      <c r="B2872" s="33">
        <v>6.8</v>
      </c>
      <c r="D2872"/>
    </row>
    <row r="2873" spans="1:4" x14ac:dyDescent="0.3">
      <c r="A2873" s="31" t="s">
        <v>6800</v>
      </c>
      <c r="B2873" s="33">
        <v>6.7</v>
      </c>
      <c r="D2873"/>
    </row>
    <row r="2874" spans="1:4" x14ac:dyDescent="0.3">
      <c r="A2874" s="31" t="s">
        <v>13468</v>
      </c>
      <c r="B2874" s="33">
        <v>6.5</v>
      </c>
      <c r="D2874"/>
    </row>
    <row r="2875" spans="1:4" x14ac:dyDescent="0.3">
      <c r="A2875" s="31" t="s">
        <v>3806</v>
      </c>
      <c r="B2875" s="33">
        <v>8</v>
      </c>
      <c r="D2875"/>
    </row>
    <row r="2876" spans="1:4" x14ac:dyDescent="0.3">
      <c r="A2876" s="31" t="s">
        <v>14799</v>
      </c>
      <c r="B2876" s="33">
        <v>6.5</v>
      </c>
      <c r="D2876"/>
    </row>
    <row r="2877" spans="1:4" x14ac:dyDescent="0.3">
      <c r="A2877" s="31" t="s">
        <v>15645</v>
      </c>
      <c r="B2877" s="33">
        <v>4.9000000000000004</v>
      </c>
      <c r="D2877"/>
    </row>
    <row r="2878" spans="1:4" x14ac:dyDescent="0.3">
      <c r="A2878" s="31" t="s">
        <v>13672</v>
      </c>
      <c r="B2878" s="33">
        <v>7.1</v>
      </c>
      <c r="D2878"/>
    </row>
    <row r="2879" spans="1:4" x14ac:dyDescent="0.3">
      <c r="A2879" s="31" t="s">
        <v>4351</v>
      </c>
      <c r="B2879" s="33">
        <v>7</v>
      </c>
      <c r="D2879"/>
    </row>
    <row r="2880" spans="1:4" x14ac:dyDescent="0.3">
      <c r="A2880" s="31" t="s">
        <v>15655</v>
      </c>
      <c r="B2880" s="33">
        <v>7</v>
      </c>
      <c r="D2880"/>
    </row>
    <row r="2881" spans="1:4" x14ac:dyDescent="0.3">
      <c r="A2881" s="31" t="s">
        <v>11318</v>
      </c>
      <c r="B2881" s="33">
        <v>4.5</v>
      </c>
      <c r="D2881"/>
    </row>
    <row r="2882" spans="1:4" x14ac:dyDescent="0.3">
      <c r="A2882" s="31" t="s">
        <v>857</v>
      </c>
      <c r="B2882" s="33">
        <v>7.7</v>
      </c>
      <c r="D2882"/>
    </row>
    <row r="2883" spans="1:4" x14ac:dyDescent="0.3">
      <c r="A2883" s="31" t="s">
        <v>886</v>
      </c>
      <c r="B2883" s="33">
        <v>6.7</v>
      </c>
      <c r="D2883"/>
    </row>
    <row r="2884" spans="1:4" x14ac:dyDescent="0.3">
      <c r="A2884" s="31" t="s">
        <v>6074</v>
      </c>
      <c r="B2884" s="33">
        <v>7</v>
      </c>
      <c r="D2884"/>
    </row>
    <row r="2885" spans="1:4" x14ac:dyDescent="0.3">
      <c r="A2885" s="31" t="s">
        <v>15696</v>
      </c>
      <c r="B2885" s="33">
        <v>6.5</v>
      </c>
      <c r="D2885"/>
    </row>
    <row r="2886" spans="1:4" x14ac:dyDescent="0.3">
      <c r="A2886" s="31" t="s">
        <v>13514</v>
      </c>
      <c r="B2886" s="33">
        <v>6.2</v>
      </c>
      <c r="D2886"/>
    </row>
    <row r="2887" spans="1:4" x14ac:dyDescent="0.3">
      <c r="A2887" s="31" t="s">
        <v>11891</v>
      </c>
      <c r="B2887" s="33">
        <v>5.7</v>
      </c>
      <c r="D2887"/>
    </row>
    <row r="2888" spans="1:4" x14ac:dyDescent="0.3">
      <c r="A2888" s="31" t="s">
        <v>10959</v>
      </c>
      <c r="B2888" s="33">
        <v>6.4</v>
      </c>
      <c r="D2888"/>
    </row>
    <row r="2889" spans="1:4" x14ac:dyDescent="0.3">
      <c r="A2889" s="31" t="s">
        <v>11871</v>
      </c>
      <c r="B2889" s="33">
        <v>5.4</v>
      </c>
      <c r="D2889"/>
    </row>
    <row r="2890" spans="1:4" x14ac:dyDescent="0.3">
      <c r="A2890" s="31" t="s">
        <v>15742</v>
      </c>
      <c r="B2890" s="33">
        <v>6.6</v>
      </c>
      <c r="D2890"/>
    </row>
    <row r="2891" spans="1:4" x14ac:dyDescent="0.3">
      <c r="A2891" s="31" t="s">
        <v>15748</v>
      </c>
      <c r="B2891" s="33">
        <v>6.1</v>
      </c>
      <c r="D2891"/>
    </row>
    <row r="2892" spans="1:4" x14ac:dyDescent="0.3">
      <c r="A2892" s="31" t="s">
        <v>11327</v>
      </c>
      <c r="B2892" s="33">
        <v>7.6</v>
      </c>
      <c r="D2892"/>
    </row>
    <row r="2893" spans="1:4" x14ac:dyDescent="0.3">
      <c r="A2893" s="31" t="s">
        <v>15761</v>
      </c>
      <c r="B2893" s="33">
        <v>6.2</v>
      </c>
      <c r="D2893"/>
    </row>
    <row r="2894" spans="1:4" x14ac:dyDescent="0.3">
      <c r="A2894" s="31" t="s">
        <v>13125</v>
      </c>
      <c r="B2894" s="33">
        <v>6.6</v>
      </c>
      <c r="D2894"/>
    </row>
    <row r="2895" spans="1:4" x14ac:dyDescent="0.3">
      <c r="A2895" s="31" t="s">
        <v>15772</v>
      </c>
      <c r="B2895" s="33">
        <v>7.3</v>
      </c>
      <c r="D2895"/>
    </row>
    <row r="2896" spans="1:4" x14ac:dyDescent="0.3">
      <c r="A2896" s="31" t="s">
        <v>15779</v>
      </c>
      <c r="B2896" s="33">
        <v>4.2</v>
      </c>
      <c r="D2896"/>
    </row>
    <row r="2897" spans="1:4" x14ac:dyDescent="0.3">
      <c r="A2897" s="31" t="s">
        <v>15798</v>
      </c>
      <c r="B2897" s="33">
        <v>6.5</v>
      </c>
      <c r="D2897"/>
    </row>
    <row r="2898" spans="1:4" x14ac:dyDescent="0.3">
      <c r="A2898" s="31" t="s">
        <v>15823</v>
      </c>
      <c r="B2898" s="33">
        <v>6.5</v>
      </c>
      <c r="D2898"/>
    </row>
    <row r="2899" spans="1:4" x14ac:dyDescent="0.3">
      <c r="A2899" s="31" t="s">
        <v>15832</v>
      </c>
      <c r="B2899" s="33">
        <v>5.7</v>
      </c>
      <c r="D2899"/>
    </row>
    <row r="2900" spans="1:4" x14ac:dyDescent="0.3">
      <c r="A2900" s="31" t="s">
        <v>4893</v>
      </c>
      <c r="B2900" s="33">
        <v>7.3</v>
      </c>
      <c r="D2900"/>
    </row>
    <row r="2901" spans="1:4" x14ac:dyDescent="0.3">
      <c r="A2901" s="31" t="s">
        <v>15844</v>
      </c>
      <c r="B2901" s="33">
        <v>6.9</v>
      </c>
      <c r="D2901"/>
    </row>
    <row r="2902" spans="1:4" x14ac:dyDescent="0.3">
      <c r="A2902" s="31" t="s">
        <v>15850</v>
      </c>
      <c r="B2902" s="33">
        <v>5</v>
      </c>
      <c r="D2902"/>
    </row>
    <row r="2903" spans="1:4" x14ac:dyDescent="0.3">
      <c r="A2903" s="31" t="s">
        <v>8191</v>
      </c>
      <c r="B2903" s="33">
        <v>7.3</v>
      </c>
      <c r="D2903"/>
    </row>
    <row r="2904" spans="1:4" x14ac:dyDescent="0.3">
      <c r="A2904" s="31" t="s">
        <v>15874</v>
      </c>
      <c r="B2904" s="33">
        <v>6.5</v>
      </c>
      <c r="D2904"/>
    </row>
    <row r="2905" spans="1:4" x14ac:dyDescent="0.3">
      <c r="A2905" s="31" t="s">
        <v>12123</v>
      </c>
      <c r="B2905" s="33">
        <v>2.1</v>
      </c>
      <c r="D2905"/>
    </row>
    <row r="2906" spans="1:4" x14ac:dyDescent="0.3">
      <c r="A2906" s="31" t="s">
        <v>14295</v>
      </c>
      <c r="B2906" s="33">
        <v>7</v>
      </c>
      <c r="D2906"/>
    </row>
    <row r="2907" spans="1:4" x14ac:dyDescent="0.3">
      <c r="A2907" s="31" t="s">
        <v>14704</v>
      </c>
      <c r="B2907" s="33">
        <v>8</v>
      </c>
      <c r="D2907"/>
    </row>
    <row r="2908" spans="1:4" x14ac:dyDescent="0.3">
      <c r="A2908" s="31" t="s">
        <v>11361</v>
      </c>
      <c r="B2908" s="33">
        <v>6.9</v>
      </c>
      <c r="D2908"/>
    </row>
    <row r="2909" spans="1:4" x14ac:dyDescent="0.3">
      <c r="A2909" s="31" t="s">
        <v>15906</v>
      </c>
      <c r="B2909" s="33">
        <v>7.1</v>
      </c>
      <c r="D2909"/>
    </row>
    <row r="2910" spans="1:4" x14ac:dyDescent="0.3">
      <c r="A2910" s="31" t="s">
        <v>14787</v>
      </c>
      <c r="B2910" s="33">
        <v>6.7</v>
      </c>
      <c r="D2910"/>
    </row>
    <row r="2911" spans="1:4" x14ac:dyDescent="0.3">
      <c r="A2911" s="31" t="s">
        <v>1764</v>
      </c>
      <c r="B2911" s="33">
        <v>8.9</v>
      </c>
      <c r="D2911"/>
    </row>
    <row r="2912" spans="1:4" x14ac:dyDescent="0.3">
      <c r="A2912" s="31" t="s">
        <v>15960</v>
      </c>
      <c r="B2912" s="33">
        <v>7.9</v>
      </c>
      <c r="D2912"/>
    </row>
    <row r="2913" spans="1:4" x14ac:dyDescent="0.3">
      <c r="A2913" s="31" t="s">
        <v>4939</v>
      </c>
      <c r="B2913" s="33">
        <v>5.6</v>
      </c>
      <c r="D2913"/>
    </row>
    <row r="2914" spans="1:4" x14ac:dyDescent="0.3">
      <c r="A2914" s="31" t="s">
        <v>7281</v>
      </c>
      <c r="B2914" s="33">
        <v>8</v>
      </c>
      <c r="D2914"/>
    </row>
    <row r="2915" spans="1:4" x14ac:dyDescent="0.3">
      <c r="A2915" s="31" t="s">
        <v>850</v>
      </c>
      <c r="B2915" s="33">
        <v>6.2</v>
      </c>
      <c r="D2915"/>
    </row>
    <row r="2916" spans="1:4" x14ac:dyDescent="0.3">
      <c r="A2916" s="31" t="s">
        <v>15981</v>
      </c>
      <c r="B2916" s="33">
        <v>7.9</v>
      </c>
      <c r="D2916"/>
    </row>
    <row r="2917" spans="1:4" x14ac:dyDescent="0.3">
      <c r="A2917" s="31" t="s">
        <v>3891</v>
      </c>
      <c r="B2917" s="33">
        <v>8.1</v>
      </c>
      <c r="D2917"/>
    </row>
    <row r="2918" spans="1:4" x14ac:dyDescent="0.3">
      <c r="A2918" s="31" t="s">
        <v>5289</v>
      </c>
      <c r="B2918" s="33">
        <v>7.6</v>
      </c>
      <c r="D2918"/>
    </row>
    <row r="2919" spans="1:4" x14ac:dyDescent="0.3">
      <c r="A2919" s="31" t="s">
        <v>15997</v>
      </c>
      <c r="B2919" s="33">
        <v>3.5</v>
      </c>
      <c r="D2919"/>
    </row>
    <row r="2920" spans="1:4" x14ac:dyDescent="0.3">
      <c r="A2920" s="31" t="s">
        <v>16004</v>
      </c>
      <c r="B2920" s="33">
        <v>7.6</v>
      </c>
      <c r="D2920"/>
    </row>
    <row r="2921" spans="1:4" x14ac:dyDescent="0.3">
      <c r="A2921" s="31" t="s">
        <v>13454</v>
      </c>
      <c r="B2921" s="33">
        <v>6.5</v>
      </c>
      <c r="D2921"/>
    </row>
    <row r="2922" spans="1:4" x14ac:dyDescent="0.3">
      <c r="A2922" s="31" t="s">
        <v>16011</v>
      </c>
      <c r="B2922" s="33">
        <v>5.6</v>
      </c>
      <c r="D2922"/>
    </row>
    <row r="2923" spans="1:4" x14ac:dyDescent="0.3">
      <c r="A2923" s="31" t="s">
        <v>8197</v>
      </c>
      <c r="B2923" s="33">
        <v>7.7</v>
      </c>
      <c r="D2923"/>
    </row>
    <row r="2924" spans="1:4" x14ac:dyDescent="0.3">
      <c r="A2924" s="31" t="s">
        <v>16019</v>
      </c>
      <c r="B2924" s="33">
        <v>5.2</v>
      </c>
      <c r="D2924"/>
    </row>
    <row r="2925" spans="1:4" x14ac:dyDescent="0.3">
      <c r="A2925" s="31" t="s">
        <v>16026</v>
      </c>
      <c r="B2925" s="33">
        <v>6.1</v>
      </c>
      <c r="D2925"/>
    </row>
    <row r="2926" spans="1:4" x14ac:dyDescent="0.3">
      <c r="A2926" s="31" t="s">
        <v>857</v>
      </c>
      <c r="B2926" s="33">
        <v>7.4</v>
      </c>
      <c r="D2926"/>
    </row>
    <row r="2927" spans="1:4" x14ac:dyDescent="0.3">
      <c r="A2927" s="31" t="s">
        <v>16046</v>
      </c>
      <c r="B2927" s="33">
        <v>6.8</v>
      </c>
      <c r="D2927"/>
    </row>
    <row r="2928" spans="1:4" x14ac:dyDescent="0.3">
      <c r="A2928" s="31" t="s">
        <v>6308</v>
      </c>
      <c r="B2928" s="33">
        <v>6.4</v>
      </c>
      <c r="D2928"/>
    </row>
    <row r="2929" spans="1:4" x14ac:dyDescent="0.3">
      <c r="A2929" s="31" t="s">
        <v>5911</v>
      </c>
      <c r="B2929" s="33">
        <v>5.7</v>
      </c>
      <c r="D2929"/>
    </row>
    <row r="2930" spans="1:4" x14ac:dyDescent="0.3">
      <c r="A2930" s="31" t="s">
        <v>14086</v>
      </c>
      <c r="B2930" s="33">
        <v>6.7</v>
      </c>
      <c r="D2930"/>
    </row>
    <row r="2931" spans="1:4" x14ac:dyDescent="0.3">
      <c r="A2931" s="31" t="s">
        <v>16075</v>
      </c>
      <c r="B2931" s="33">
        <v>5.6</v>
      </c>
      <c r="D2931"/>
    </row>
    <row r="2932" spans="1:4" x14ac:dyDescent="0.3">
      <c r="A2932" s="31" t="s">
        <v>16079</v>
      </c>
      <c r="B2932" s="33">
        <v>7.6</v>
      </c>
      <c r="D2932"/>
    </row>
    <row r="2933" spans="1:4" x14ac:dyDescent="0.3">
      <c r="A2933" s="31" t="s">
        <v>8950</v>
      </c>
      <c r="B2933" s="33">
        <v>6.5</v>
      </c>
      <c r="D2933"/>
    </row>
    <row r="2934" spans="1:4" x14ac:dyDescent="0.3">
      <c r="A2934" s="31" t="s">
        <v>16092</v>
      </c>
      <c r="B2934" s="33">
        <v>6.3</v>
      </c>
      <c r="D2934"/>
    </row>
    <row r="2935" spans="1:4" x14ac:dyDescent="0.3">
      <c r="A2935" s="31" t="s">
        <v>16101</v>
      </c>
      <c r="B2935" s="33">
        <v>7.1</v>
      </c>
      <c r="D2935"/>
    </row>
    <row r="2936" spans="1:4" x14ac:dyDescent="0.3">
      <c r="A2936" s="31" t="s">
        <v>3732</v>
      </c>
      <c r="B2936" s="33">
        <v>7.1</v>
      </c>
      <c r="D2936"/>
    </row>
    <row r="2937" spans="1:4" x14ac:dyDescent="0.3">
      <c r="A2937" s="31" t="s">
        <v>9172</v>
      </c>
      <c r="B2937" s="33">
        <v>6.9</v>
      </c>
      <c r="D2937"/>
    </row>
    <row r="2938" spans="1:4" x14ac:dyDescent="0.3">
      <c r="A2938" s="31" t="s">
        <v>12365</v>
      </c>
      <c r="B2938" s="33">
        <v>5.4</v>
      </c>
      <c r="D2938"/>
    </row>
    <row r="2939" spans="1:4" x14ac:dyDescent="0.3">
      <c r="A2939" s="31" t="s">
        <v>11050</v>
      </c>
      <c r="B2939" s="33">
        <v>5.0999999999999996</v>
      </c>
      <c r="D2939"/>
    </row>
    <row r="2940" spans="1:4" x14ac:dyDescent="0.3">
      <c r="A2940" s="31" t="s">
        <v>16127</v>
      </c>
      <c r="B2940" s="33">
        <v>5.3</v>
      </c>
      <c r="D2940"/>
    </row>
    <row r="2941" spans="1:4" x14ac:dyDescent="0.3">
      <c r="A2941" s="31" t="s">
        <v>16139</v>
      </c>
      <c r="B2941" s="33">
        <v>7.3</v>
      </c>
      <c r="D2941"/>
    </row>
    <row r="2942" spans="1:4" x14ac:dyDescent="0.3">
      <c r="A2942" s="31" t="s">
        <v>11327</v>
      </c>
      <c r="B2942" s="33">
        <v>7.3</v>
      </c>
      <c r="D2942"/>
    </row>
    <row r="2943" spans="1:4" x14ac:dyDescent="0.3">
      <c r="A2943" s="31" t="s">
        <v>16148</v>
      </c>
      <c r="B2943" s="33">
        <v>7.1</v>
      </c>
      <c r="D2943"/>
    </row>
    <row r="2944" spans="1:4" x14ac:dyDescent="0.3">
      <c r="A2944" s="31" t="s">
        <v>12976</v>
      </c>
      <c r="B2944" s="33">
        <v>6</v>
      </c>
      <c r="D2944"/>
    </row>
    <row r="2945" spans="1:4" x14ac:dyDescent="0.3">
      <c r="A2945" s="31" t="s">
        <v>4950</v>
      </c>
      <c r="B2945" s="33">
        <v>6.6</v>
      </c>
      <c r="D2945"/>
    </row>
    <row r="2946" spans="1:4" x14ac:dyDescent="0.3">
      <c r="A2946" s="31" t="s">
        <v>16162</v>
      </c>
      <c r="B2946" s="33">
        <v>7.2</v>
      </c>
      <c r="D2946"/>
    </row>
    <row r="2947" spans="1:4" x14ac:dyDescent="0.3">
      <c r="A2947" s="31" t="s">
        <v>9721</v>
      </c>
      <c r="B2947" s="33">
        <v>7.2</v>
      </c>
      <c r="D2947"/>
    </row>
    <row r="2948" spans="1:4" x14ac:dyDescent="0.3">
      <c r="A2948" s="31" t="s">
        <v>11653</v>
      </c>
      <c r="B2948" s="33">
        <v>6.9</v>
      </c>
      <c r="D2948"/>
    </row>
    <row r="2949" spans="1:4" x14ac:dyDescent="0.3">
      <c r="A2949" s="31" t="s">
        <v>16174</v>
      </c>
      <c r="B2949" s="33">
        <v>6.8</v>
      </c>
      <c r="D2949"/>
    </row>
    <row r="2950" spans="1:4" x14ac:dyDescent="0.3">
      <c r="A2950" s="31" t="s">
        <v>16185</v>
      </c>
      <c r="B2950" s="33">
        <v>7.7</v>
      </c>
      <c r="D2950"/>
    </row>
    <row r="2951" spans="1:4" x14ac:dyDescent="0.3">
      <c r="A2951" s="31" t="s">
        <v>16192</v>
      </c>
      <c r="B2951" s="33">
        <v>7.4</v>
      </c>
      <c r="D2951"/>
    </row>
    <row r="2952" spans="1:4" x14ac:dyDescent="0.3">
      <c r="A2952" s="31" t="s">
        <v>16198</v>
      </c>
      <c r="B2952" s="33">
        <v>6.5</v>
      </c>
      <c r="D2952"/>
    </row>
    <row r="2953" spans="1:4" x14ac:dyDescent="0.3">
      <c r="A2953" s="31" t="s">
        <v>16202</v>
      </c>
      <c r="B2953" s="33">
        <v>6.4</v>
      </c>
      <c r="D2953"/>
    </row>
    <row r="2954" spans="1:4" x14ac:dyDescent="0.3">
      <c r="A2954" s="31" t="s">
        <v>16212</v>
      </c>
      <c r="B2954" s="33">
        <v>5.6</v>
      </c>
      <c r="D2954"/>
    </row>
    <row r="2955" spans="1:4" x14ac:dyDescent="0.3">
      <c r="A2955" s="31" t="s">
        <v>16220</v>
      </c>
      <c r="B2955" s="33">
        <v>6.8</v>
      </c>
      <c r="D2955"/>
    </row>
    <row r="2956" spans="1:4" x14ac:dyDescent="0.3">
      <c r="A2956" s="31" t="s">
        <v>5477</v>
      </c>
      <c r="B2956" s="33">
        <v>5.5</v>
      </c>
      <c r="D2956"/>
    </row>
    <row r="2957" spans="1:4" x14ac:dyDescent="0.3">
      <c r="A2957" s="31" t="s">
        <v>6963</v>
      </c>
      <c r="B2957" s="33">
        <v>6.9</v>
      </c>
      <c r="D2957"/>
    </row>
    <row r="2958" spans="1:4" x14ac:dyDescent="0.3">
      <c r="A2958" s="31" t="s">
        <v>16232</v>
      </c>
      <c r="B2958" s="33">
        <v>6</v>
      </c>
      <c r="D2958"/>
    </row>
    <row r="2959" spans="1:4" x14ac:dyDescent="0.3">
      <c r="A2959" s="31" t="s">
        <v>16240</v>
      </c>
      <c r="B2959" s="33">
        <v>6.4</v>
      </c>
      <c r="D2959"/>
    </row>
    <row r="2960" spans="1:4" x14ac:dyDescent="0.3">
      <c r="A2960" s="31" t="s">
        <v>16244</v>
      </c>
      <c r="B2960" s="33">
        <v>6.6</v>
      </c>
      <c r="D2960"/>
    </row>
    <row r="2961" spans="1:4" x14ac:dyDescent="0.3">
      <c r="A2961" s="31" t="s">
        <v>16249</v>
      </c>
      <c r="B2961" s="33">
        <v>5.3</v>
      </c>
      <c r="D2961"/>
    </row>
    <row r="2962" spans="1:4" x14ac:dyDescent="0.3">
      <c r="A2962" s="31" t="s">
        <v>11441</v>
      </c>
      <c r="B2962" s="33">
        <v>8.1</v>
      </c>
      <c r="D2962"/>
    </row>
    <row r="2963" spans="1:4" x14ac:dyDescent="0.3">
      <c r="A2963" s="31" t="s">
        <v>16281</v>
      </c>
      <c r="B2963" s="33">
        <v>6.9</v>
      </c>
      <c r="D2963"/>
    </row>
    <row r="2964" spans="1:4" x14ac:dyDescent="0.3">
      <c r="A2964" s="31" t="s">
        <v>16301</v>
      </c>
      <c r="B2964" s="33">
        <v>6.5</v>
      </c>
      <c r="D2964"/>
    </row>
    <row r="2965" spans="1:4" x14ac:dyDescent="0.3">
      <c r="A2965" s="31" t="s">
        <v>6248</v>
      </c>
      <c r="B2965" s="33">
        <v>7.4</v>
      </c>
      <c r="D2965"/>
    </row>
    <row r="2966" spans="1:4" x14ac:dyDescent="0.3">
      <c r="A2966" s="31" t="s">
        <v>7785</v>
      </c>
      <c r="B2966" s="33">
        <v>6.9</v>
      </c>
      <c r="D2966"/>
    </row>
    <row r="2967" spans="1:4" x14ac:dyDescent="0.3">
      <c r="A2967" s="31" t="s">
        <v>16321</v>
      </c>
      <c r="B2967" s="33">
        <v>6.7</v>
      </c>
      <c r="D2967"/>
    </row>
    <row r="2968" spans="1:4" x14ac:dyDescent="0.3">
      <c r="A2968" s="31" t="s">
        <v>8186</v>
      </c>
      <c r="B2968" s="33">
        <v>7.6</v>
      </c>
      <c r="D2968"/>
    </row>
    <row r="2969" spans="1:4" x14ac:dyDescent="0.3">
      <c r="A2969" s="31" t="s">
        <v>16339</v>
      </c>
      <c r="B2969" s="33">
        <v>5.4</v>
      </c>
      <c r="D2969"/>
    </row>
    <row r="2970" spans="1:4" x14ac:dyDescent="0.3">
      <c r="A2970" s="31" t="s">
        <v>13017</v>
      </c>
      <c r="B2970" s="33">
        <v>7.3</v>
      </c>
      <c r="D2970"/>
    </row>
    <row r="2971" spans="1:4" x14ac:dyDescent="0.3">
      <c r="A2971" s="31" t="s">
        <v>16351</v>
      </c>
      <c r="B2971" s="33">
        <v>6</v>
      </c>
      <c r="D2971"/>
    </row>
    <row r="2972" spans="1:4" x14ac:dyDescent="0.3">
      <c r="A2972" s="31" t="s">
        <v>9521</v>
      </c>
      <c r="B2972" s="33">
        <v>7.2</v>
      </c>
      <c r="D2972"/>
    </row>
    <row r="2973" spans="1:4" x14ac:dyDescent="0.3">
      <c r="A2973" s="31" t="s">
        <v>8640</v>
      </c>
      <c r="B2973" s="33">
        <v>6</v>
      </c>
      <c r="D2973"/>
    </row>
    <row r="2974" spans="1:4" x14ac:dyDescent="0.3">
      <c r="A2974" s="31" t="s">
        <v>16363</v>
      </c>
      <c r="B2974" s="33">
        <v>3.1</v>
      </c>
      <c r="D2974"/>
    </row>
    <row r="2975" spans="1:4" x14ac:dyDescent="0.3">
      <c r="A2975" s="31" t="s">
        <v>16368</v>
      </c>
      <c r="B2975" s="33">
        <v>6.9</v>
      </c>
      <c r="D2975"/>
    </row>
    <row r="2976" spans="1:4" x14ac:dyDescent="0.3">
      <c r="A2976" s="31" t="s">
        <v>14061</v>
      </c>
      <c r="B2976" s="33">
        <v>6.2</v>
      </c>
      <c r="D2976"/>
    </row>
    <row r="2977" spans="1:4" x14ac:dyDescent="0.3">
      <c r="A2977" s="31" t="s">
        <v>16379</v>
      </c>
      <c r="B2977" s="33">
        <v>6.9</v>
      </c>
      <c r="D2977"/>
    </row>
    <row r="2978" spans="1:4" x14ac:dyDescent="0.3">
      <c r="A2978" s="31" t="s">
        <v>9430</v>
      </c>
      <c r="B2978" s="33">
        <v>6.3</v>
      </c>
      <c r="D2978"/>
    </row>
    <row r="2979" spans="1:4" x14ac:dyDescent="0.3">
      <c r="A2979" s="31" t="s">
        <v>16392</v>
      </c>
      <c r="B2979" s="33">
        <v>6.7</v>
      </c>
      <c r="D2979"/>
    </row>
    <row r="2980" spans="1:4" x14ac:dyDescent="0.3">
      <c r="A2980" s="31" t="s">
        <v>16403</v>
      </c>
      <c r="B2980" s="33">
        <v>5.4</v>
      </c>
      <c r="D2980"/>
    </row>
    <row r="2981" spans="1:4" x14ac:dyDescent="0.3">
      <c r="A2981" s="31" t="s">
        <v>16410</v>
      </c>
      <c r="B2981" s="33">
        <v>8</v>
      </c>
      <c r="D2981"/>
    </row>
    <row r="2982" spans="1:4" x14ac:dyDescent="0.3">
      <c r="A2982" s="31" t="s">
        <v>12849</v>
      </c>
      <c r="B2982" s="33">
        <v>7</v>
      </c>
      <c r="D2982"/>
    </row>
    <row r="2983" spans="1:4" x14ac:dyDescent="0.3">
      <c r="A2983" s="31" t="s">
        <v>16431</v>
      </c>
      <c r="B2983" s="33">
        <v>7.2</v>
      </c>
      <c r="D2983"/>
    </row>
    <row r="2984" spans="1:4" x14ac:dyDescent="0.3">
      <c r="A2984" s="31" t="s">
        <v>16435</v>
      </c>
      <c r="B2984" s="33">
        <v>3.5</v>
      </c>
      <c r="D2984"/>
    </row>
    <row r="2985" spans="1:4" x14ac:dyDescent="0.3">
      <c r="A2985" s="31" t="s">
        <v>8186</v>
      </c>
      <c r="B2985" s="33">
        <v>7.5</v>
      </c>
      <c r="D2985"/>
    </row>
    <row r="2986" spans="1:4" x14ac:dyDescent="0.3">
      <c r="A2986" s="31" t="s">
        <v>16450</v>
      </c>
      <c r="B2986" s="33">
        <v>6.7</v>
      </c>
      <c r="D2986"/>
    </row>
    <row r="2987" spans="1:4" x14ac:dyDescent="0.3">
      <c r="A2987" s="31" t="s">
        <v>4850</v>
      </c>
      <c r="B2987" s="33">
        <v>9.1999999999999993</v>
      </c>
      <c r="D2987"/>
    </row>
    <row r="2988" spans="1:4" x14ac:dyDescent="0.3">
      <c r="A2988" s="31" t="s">
        <v>5175</v>
      </c>
      <c r="B2988" s="33">
        <v>6.1</v>
      </c>
      <c r="D2988"/>
    </row>
    <row r="2989" spans="1:4" x14ac:dyDescent="0.3">
      <c r="A2989" s="31" t="s">
        <v>180</v>
      </c>
      <c r="B2989" s="33">
        <v>7.7</v>
      </c>
      <c r="D2989"/>
    </row>
    <row r="2990" spans="1:4" x14ac:dyDescent="0.3">
      <c r="A2990" s="31" t="s">
        <v>14295</v>
      </c>
      <c r="B2990" s="33">
        <v>7.6</v>
      </c>
      <c r="D2990"/>
    </row>
    <row r="2991" spans="1:4" x14ac:dyDescent="0.3">
      <c r="A2991" s="31" t="s">
        <v>1526</v>
      </c>
      <c r="B2991" s="33">
        <v>6.1</v>
      </c>
      <c r="D2991"/>
    </row>
    <row r="2992" spans="1:4" x14ac:dyDescent="0.3">
      <c r="A2992" s="31" t="s">
        <v>876</v>
      </c>
      <c r="B2992" s="33">
        <v>4.9000000000000004</v>
      </c>
      <c r="D2992"/>
    </row>
    <row r="2993" spans="1:4" x14ac:dyDescent="0.3">
      <c r="A2993" s="31" t="s">
        <v>16450</v>
      </c>
      <c r="B2993" s="33">
        <v>6.8</v>
      </c>
      <c r="D2993"/>
    </row>
    <row r="2994" spans="1:4" x14ac:dyDescent="0.3">
      <c r="A2994" s="31" t="s">
        <v>4053</v>
      </c>
      <c r="B2994" s="33">
        <v>7</v>
      </c>
      <c r="D2994"/>
    </row>
    <row r="2995" spans="1:4" x14ac:dyDescent="0.3">
      <c r="A2995" s="31" t="s">
        <v>14946</v>
      </c>
      <c r="B2995" s="33">
        <v>5.7</v>
      </c>
      <c r="D2995"/>
    </row>
    <row r="2996" spans="1:4" x14ac:dyDescent="0.3">
      <c r="A2996" s="31" t="s">
        <v>3401</v>
      </c>
      <c r="B2996" s="33">
        <v>7.5</v>
      </c>
      <c r="D2996"/>
    </row>
    <row r="2997" spans="1:4" x14ac:dyDescent="0.3">
      <c r="A2997" s="31" t="s">
        <v>5121</v>
      </c>
      <c r="B2997" s="33">
        <v>7.4</v>
      </c>
      <c r="D2997"/>
    </row>
    <row r="2998" spans="1:4" x14ac:dyDescent="0.3">
      <c r="A2998" s="31" t="s">
        <v>4903</v>
      </c>
      <c r="B2998" s="33">
        <v>7.2</v>
      </c>
      <c r="D2998"/>
    </row>
    <row r="2999" spans="1:4" x14ac:dyDescent="0.3">
      <c r="A2999" s="31" t="s">
        <v>16510</v>
      </c>
      <c r="B2999" s="33">
        <v>6.8</v>
      </c>
      <c r="D2999"/>
    </row>
    <row r="3000" spans="1:4" x14ac:dyDescent="0.3">
      <c r="A3000" s="31" t="s">
        <v>16450</v>
      </c>
      <c r="B3000" s="33">
        <v>6.8</v>
      </c>
      <c r="D3000"/>
    </row>
    <row r="3001" spans="1:4" x14ac:dyDescent="0.3">
      <c r="A3001" s="31" t="s">
        <v>9940</v>
      </c>
      <c r="B3001" s="33">
        <v>5.2</v>
      </c>
      <c r="D3001"/>
    </row>
    <row r="3002" spans="1:4" x14ac:dyDescent="0.3">
      <c r="A3002" s="31" t="s">
        <v>7875</v>
      </c>
      <c r="B3002" s="33">
        <v>7.2</v>
      </c>
      <c r="D3002"/>
    </row>
    <row r="3003" spans="1:4" x14ac:dyDescent="0.3">
      <c r="A3003" s="31" t="s">
        <v>16533</v>
      </c>
      <c r="B3003" s="33">
        <v>4</v>
      </c>
      <c r="D3003"/>
    </row>
    <row r="3004" spans="1:4" x14ac:dyDescent="0.3">
      <c r="A3004" s="31" t="s">
        <v>4166</v>
      </c>
      <c r="B3004" s="33">
        <v>6.8</v>
      </c>
      <c r="D3004"/>
    </row>
    <row r="3005" spans="1:4" x14ac:dyDescent="0.3">
      <c r="A3005" s="31" t="s">
        <v>12822</v>
      </c>
      <c r="B3005" s="33">
        <v>6.9</v>
      </c>
      <c r="D3005"/>
    </row>
    <row r="3006" spans="1:4" x14ac:dyDescent="0.3">
      <c r="A3006" s="31" t="s">
        <v>13454</v>
      </c>
      <c r="B3006" s="33">
        <v>7.3</v>
      </c>
      <c r="D3006"/>
    </row>
    <row r="3007" spans="1:4" x14ac:dyDescent="0.3">
      <c r="A3007" s="31" t="s">
        <v>7484</v>
      </c>
      <c r="B3007" s="33">
        <v>6.1</v>
      </c>
      <c r="D3007"/>
    </row>
    <row r="3008" spans="1:4" x14ac:dyDescent="0.3">
      <c r="A3008" s="31" t="s">
        <v>12822</v>
      </c>
      <c r="B3008" s="33">
        <v>6</v>
      </c>
      <c r="D3008"/>
    </row>
    <row r="3009" spans="1:4" x14ac:dyDescent="0.3">
      <c r="A3009" s="31" t="s">
        <v>7113</v>
      </c>
      <c r="B3009" s="33">
        <v>7</v>
      </c>
      <c r="D3009"/>
    </row>
    <row r="3010" spans="1:4" x14ac:dyDescent="0.3">
      <c r="A3010" s="31" t="s">
        <v>16575</v>
      </c>
      <c r="B3010" s="33">
        <v>7.1</v>
      </c>
      <c r="D3010"/>
    </row>
    <row r="3011" spans="1:4" x14ac:dyDescent="0.3">
      <c r="A3011" s="31" t="s">
        <v>7064</v>
      </c>
      <c r="B3011" s="33">
        <v>6.2</v>
      </c>
      <c r="D3011"/>
    </row>
    <row r="3012" spans="1:4" x14ac:dyDescent="0.3">
      <c r="A3012" s="31" t="s">
        <v>12876</v>
      </c>
      <c r="B3012" s="33">
        <v>6.9</v>
      </c>
      <c r="D3012"/>
    </row>
    <row r="3013" spans="1:4" x14ac:dyDescent="0.3">
      <c r="A3013" s="31" t="s">
        <v>16586</v>
      </c>
      <c r="B3013" s="33">
        <v>7.6</v>
      </c>
      <c r="D3013"/>
    </row>
    <row r="3014" spans="1:4" x14ac:dyDescent="0.3">
      <c r="A3014" s="31" t="s">
        <v>487</v>
      </c>
      <c r="B3014" s="33">
        <v>7.6</v>
      </c>
      <c r="D3014"/>
    </row>
    <row r="3015" spans="1:4" x14ac:dyDescent="0.3">
      <c r="A3015" s="31" t="s">
        <v>16202</v>
      </c>
      <c r="B3015" s="33">
        <v>6.4</v>
      </c>
      <c r="D3015"/>
    </row>
    <row r="3016" spans="1:4" x14ac:dyDescent="0.3">
      <c r="A3016" s="31" t="s">
        <v>15467</v>
      </c>
      <c r="B3016" s="33">
        <v>6.2</v>
      </c>
      <c r="D3016"/>
    </row>
    <row r="3017" spans="1:4" x14ac:dyDescent="0.3">
      <c r="A3017" s="31" t="s">
        <v>1198</v>
      </c>
      <c r="B3017" s="33">
        <v>7.5</v>
      </c>
      <c r="D3017"/>
    </row>
    <row r="3018" spans="1:4" x14ac:dyDescent="0.3">
      <c r="A3018" s="31" t="s">
        <v>9773</v>
      </c>
      <c r="B3018" s="33">
        <v>2</v>
      </c>
      <c r="D3018"/>
    </row>
    <row r="3019" spans="1:4" x14ac:dyDescent="0.3">
      <c r="A3019" s="31" t="s">
        <v>16614</v>
      </c>
      <c r="B3019" s="33">
        <v>6.2</v>
      </c>
      <c r="D3019"/>
    </row>
    <row r="3020" spans="1:4" x14ac:dyDescent="0.3">
      <c r="A3020" s="31" t="s">
        <v>16624</v>
      </c>
      <c r="B3020" s="33">
        <v>6.5</v>
      </c>
      <c r="D3020"/>
    </row>
    <row r="3021" spans="1:4" x14ac:dyDescent="0.3">
      <c r="A3021" s="31" t="s">
        <v>15585</v>
      </c>
      <c r="B3021" s="33">
        <v>7.9</v>
      </c>
      <c r="D3021"/>
    </row>
    <row r="3022" spans="1:4" x14ac:dyDescent="0.3">
      <c r="A3022" s="31" t="s">
        <v>1922</v>
      </c>
      <c r="B3022" s="33">
        <v>6.8</v>
      </c>
      <c r="D3022"/>
    </row>
    <row r="3023" spans="1:4" x14ac:dyDescent="0.3">
      <c r="A3023" s="31" t="s">
        <v>15176</v>
      </c>
      <c r="B3023" s="33">
        <v>6.3</v>
      </c>
      <c r="D3023"/>
    </row>
    <row r="3024" spans="1:4" x14ac:dyDescent="0.3">
      <c r="A3024" s="31" t="s">
        <v>16644</v>
      </c>
      <c r="B3024" s="33">
        <v>6.3</v>
      </c>
      <c r="D3024"/>
    </row>
    <row r="3025" spans="1:4" x14ac:dyDescent="0.3">
      <c r="A3025" s="31" t="s">
        <v>13940</v>
      </c>
      <c r="B3025" s="33">
        <v>6.6</v>
      </c>
      <c r="D3025"/>
    </row>
    <row r="3026" spans="1:4" x14ac:dyDescent="0.3">
      <c r="A3026" s="31" t="s">
        <v>13986</v>
      </c>
      <c r="B3026" s="33">
        <v>6.4</v>
      </c>
      <c r="D3026"/>
    </row>
    <row r="3027" spans="1:4" x14ac:dyDescent="0.3">
      <c r="A3027" s="31" t="s">
        <v>16655</v>
      </c>
      <c r="B3027" s="33">
        <v>7.5</v>
      </c>
      <c r="D3027"/>
    </row>
    <row r="3028" spans="1:4" x14ac:dyDescent="0.3">
      <c r="A3028" s="31" t="s">
        <v>16665</v>
      </c>
      <c r="B3028" s="33">
        <v>6.5</v>
      </c>
      <c r="D3028"/>
    </row>
    <row r="3029" spans="1:4" x14ac:dyDescent="0.3">
      <c r="A3029" s="31" t="s">
        <v>16392</v>
      </c>
      <c r="B3029" s="33">
        <v>7.2</v>
      </c>
      <c r="D3029"/>
    </row>
    <row r="3030" spans="1:4" x14ac:dyDescent="0.3">
      <c r="A3030" s="31" t="s">
        <v>16677</v>
      </c>
      <c r="B3030" s="33">
        <v>6.3</v>
      </c>
      <c r="D3030"/>
    </row>
    <row r="3031" spans="1:4" x14ac:dyDescent="0.3">
      <c r="A3031" s="31" t="s">
        <v>6827</v>
      </c>
      <c r="B3031" s="33">
        <v>7</v>
      </c>
      <c r="D3031"/>
    </row>
    <row r="3032" spans="1:4" x14ac:dyDescent="0.3">
      <c r="A3032" s="31" t="s">
        <v>6724</v>
      </c>
      <c r="B3032" s="33">
        <v>6.3</v>
      </c>
      <c r="D3032"/>
    </row>
    <row r="3033" spans="1:4" x14ac:dyDescent="0.3">
      <c r="A3033" s="31" t="s">
        <v>16698</v>
      </c>
      <c r="B3033" s="33">
        <v>2.2999999999999998</v>
      </c>
      <c r="D3033"/>
    </row>
    <row r="3034" spans="1:4" x14ac:dyDescent="0.3">
      <c r="A3034" s="31" t="s">
        <v>16702</v>
      </c>
      <c r="B3034" s="33">
        <v>7.1</v>
      </c>
      <c r="D3034"/>
    </row>
    <row r="3035" spans="1:4" x14ac:dyDescent="0.3">
      <c r="A3035" s="31" t="s">
        <v>6051</v>
      </c>
      <c r="B3035" s="33">
        <v>6.2</v>
      </c>
      <c r="D3035"/>
    </row>
    <row r="3036" spans="1:4" x14ac:dyDescent="0.3">
      <c r="A3036" s="31" t="s">
        <v>16714</v>
      </c>
      <c r="B3036" s="33">
        <v>6.7</v>
      </c>
      <c r="D3036"/>
    </row>
    <row r="3037" spans="1:4" x14ac:dyDescent="0.3">
      <c r="A3037" s="31" t="s">
        <v>14895</v>
      </c>
      <c r="B3037" s="33">
        <v>6.5</v>
      </c>
      <c r="D3037"/>
    </row>
    <row r="3038" spans="1:4" x14ac:dyDescent="0.3">
      <c r="A3038" s="31" t="s">
        <v>16722</v>
      </c>
      <c r="B3038" s="33">
        <v>5.9</v>
      </c>
      <c r="D3038"/>
    </row>
    <row r="3039" spans="1:4" x14ac:dyDescent="0.3">
      <c r="A3039" s="31" t="s">
        <v>16733</v>
      </c>
      <c r="B3039" s="33">
        <v>6</v>
      </c>
      <c r="D3039"/>
    </row>
    <row r="3040" spans="1:4" x14ac:dyDescent="0.3">
      <c r="A3040" s="31" t="s">
        <v>2293</v>
      </c>
      <c r="B3040" s="33">
        <v>6.9</v>
      </c>
      <c r="D3040"/>
    </row>
    <row r="3041" spans="1:4" x14ac:dyDescent="0.3">
      <c r="A3041" s="31" t="s">
        <v>3694</v>
      </c>
      <c r="B3041" s="33">
        <v>7.3</v>
      </c>
      <c r="D3041"/>
    </row>
    <row r="3042" spans="1:4" x14ac:dyDescent="0.3">
      <c r="A3042" s="31" t="s">
        <v>9162</v>
      </c>
      <c r="B3042" s="33">
        <v>7.7</v>
      </c>
      <c r="D3042"/>
    </row>
    <row r="3043" spans="1:4" x14ac:dyDescent="0.3">
      <c r="A3043" s="31" t="s">
        <v>16797</v>
      </c>
      <c r="B3043" s="33">
        <v>7.3</v>
      </c>
      <c r="D3043"/>
    </row>
    <row r="3044" spans="1:4" x14ac:dyDescent="0.3">
      <c r="A3044" s="31" t="s">
        <v>16804</v>
      </c>
      <c r="B3044" s="33">
        <v>7</v>
      </c>
      <c r="D3044"/>
    </row>
    <row r="3045" spans="1:4" x14ac:dyDescent="0.3">
      <c r="A3045" s="31" t="s">
        <v>16808</v>
      </c>
      <c r="B3045" s="33">
        <v>6.4</v>
      </c>
      <c r="D3045"/>
    </row>
    <row r="3046" spans="1:4" x14ac:dyDescent="0.3">
      <c r="A3046" s="31" t="s">
        <v>16814</v>
      </c>
      <c r="B3046" s="33">
        <v>5.6</v>
      </c>
      <c r="D3046"/>
    </row>
    <row r="3047" spans="1:4" x14ac:dyDescent="0.3">
      <c r="A3047" s="31" t="s">
        <v>5743</v>
      </c>
      <c r="B3047" s="33">
        <v>8.1999999999999993</v>
      </c>
      <c r="D3047"/>
    </row>
    <row r="3048" spans="1:4" x14ac:dyDescent="0.3">
      <c r="A3048" s="31" t="s">
        <v>4628</v>
      </c>
      <c r="B3048" s="33">
        <v>6.5</v>
      </c>
      <c r="D3048"/>
    </row>
    <row r="3049" spans="1:4" x14ac:dyDescent="0.3">
      <c r="A3049" s="31" t="s">
        <v>1399</v>
      </c>
      <c r="B3049" s="33">
        <v>8.1</v>
      </c>
      <c r="D3049"/>
    </row>
    <row r="3050" spans="1:4" x14ac:dyDescent="0.3">
      <c r="A3050" s="31" t="s">
        <v>8410</v>
      </c>
      <c r="B3050" s="33">
        <v>5.4</v>
      </c>
      <c r="D3050"/>
    </row>
    <row r="3051" spans="1:4" x14ac:dyDescent="0.3">
      <c r="A3051" s="31" t="s">
        <v>16847</v>
      </c>
      <c r="B3051" s="33">
        <v>6.3</v>
      </c>
      <c r="D3051"/>
    </row>
    <row r="3052" spans="1:4" x14ac:dyDescent="0.3">
      <c r="A3052" s="31" t="s">
        <v>2943</v>
      </c>
      <c r="B3052" s="33">
        <v>7.8</v>
      </c>
      <c r="D3052"/>
    </row>
    <row r="3053" spans="1:4" x14ac:dyDescent="0.3">
      <c r="A3053" s="31" t="s">
        <v>16860</v>
      </c>
      <c r="B3053" s="33">
        <v>6.8</v>
      </c>
      <c r="D3053"/>
    </row>
    <row r="3054" spans="1:4" x14ac:dyDescent="0.3">
      <c r="A3054" s="31" t="s">
        <v>2246</v>
      </c>
      <c r="B3054" s="33">
        <v>7.1</v>
      </c>
      <c r="D3054"/>
    </row>
    <row r="3055" spans="1:4" x14ac:dyDescent="0.3">
      <c r="A3055" s="31" t="s">
        <v>535</v>
      </c>
      <c r="B3055" s="33">
        <v>6.2</v>
      </c>
      <c r="D3055"/>
    </row>
    <row r="3056" spans="1:4" x14ac:dyDescent="0.3">
      <c r="A3056" s="31" t="s">
        <v>521</v>
      </c>
      <c r="B3056" s="33">
        <v>7.3</v>
      </c>
      <c r="D3056"/>
    </row>
    <row r="3057" spans="1:4" x14ac:dyDescent="0.3">
      <c r="A3057" s="31" t="s">
        <v>16101</v>
      </c>
      <c r="B3057" s="33">
        <v>5.9</v>
      </c>
      <c r="D3057"/>
    </row>
    <row r="3058" spans="1:4" x14ac:dyDescent="0.3">
      <c r="A3058" s="31" t="s">
        <v>16895</v>
      </c>
      <c r="B3058" s="33">
        <v>3.6</v>
      </c>
      <c r="D3058"/>
    </row>
    <row r="3059" spans="1:4" x14ac:dyDescent="0.3">
      <c r="A3059" s="31" t="s">
        <v>16899</v>
      </c>
      <c r="B3059" s="33">
        <v>7.7</v>
      </c>
      <c r="D3059"/>
    </row>
    <row r="3060" spans="1:4" x14ac:dyDescent="0.3">
      <c r="A3060" s="31" t="s">
        <v>10722</v>
      </c>
      <c r="B3060" s="33">
        <v>7.3</v>
      </c>
      <c r="D3060"/>
    </row>
    <row r="3061" spans="1:4" x14ac:dyDescent="0.3">
      <c r="A3061" s="31" t="s">
        <v>692</v>
      </c>
      <c r="B3061" s="33">
        <v>7.4</v>
      </c>
      <c r="D3061"/>
    </row>
    <row r="3062" spans="1:4" x14ac:dyDescent="0.3">
      <c r="A3062" s="31" t="s">
        <v>16912</v>
      </c>
      <c r="B3062" s="33">
        <v>6.6</v>
      </c>
      <c r="D3062"/>
    </row>
    <row r="3063" spans="1:4" x14ac:dyDescent="0.3">
      <c r="A3063" s="31" t="s">
        <v>16917</v>
      </c>
      <c r="B3063" s="33">
        <v>6.9</v>
      </c>
      <c r="D3063"/>
    </row>
    <row r="3064" spans="1:4" x14ac:dyDescent="0.3">
      <c r="A3064" s="31" t="s">
        <v>12923</v>
      </c>
      <c r="B3064" s="33">
        <v>6.8</v>
      </c>
      <c r="D3064"/>
    </row>
    <row r="3065" spans="1:4" x14ac:dyDescent="0.3">
      <c r="A3065" s="31" t="s">
        <v>16924</v>
      </c>
      <c r="B3065" s="33">
        <v>7.3</v>
      </c>
      <c r="D3065"/>
    </row>
    <row r="3066" spans="1:4" x14ac:dyDescent="0.3">
      <c r="A3066" s="31" t="s">
        <v>16930</v>
      </c>
      <c r="B3066" s="33">
        <v>7.2</v>
      </c>
      <c r="D3066"/>
    </row>
    <row r="3067" spans="1:4" x14ac:dyDescent="0.3">
      <c r="A3067" s="31" t="s">
        <v>10841</v>
      </c>
      <c r="B3067" s="33">
        <v>7.7</v>
      </c>
      <c r="D3067"/>
    </row>
    <row r="3068" spans="1:4" x14ac:dyDescent="0.3">
      <c r="A3068" s="31" t="s">
        <v>29</v>
      </c>
      <c r="B3068" s="33">
        <v>8.1</v>
      </c>
      <c r="D3068"/>
    </row>
    <row r="3069" spans="1:4" x14ac:dyDescent="0.3">
      <c r="A3069" s="31" t="s">
        <v>16945</v>
      </c>
      <c r="B3069" s="33">
        <v>7.7</v>
      </c>
      <c r="D3069"/>
    </row>
    <row r="3070" spans="1:4" x14ac:dyDescent="0.3">
      <c r="A3070" s="31" t="s">
        <v>3664</v>
      </c>
      <c r="B3070" s="33">
        <v>7.6</v>
      </c>
      <c r="D3070"/>
    </row>
    <row r="3071" spans="1:4" x14ac:dyDescent="0.3">
      <c r="A3071" s="31" t="s">
        <v>7134</v>
      </c>
      <c r="B3071" s="33">
        <v>7.2</v>
      </c>
      <c r="D3071"/>
    </row>
    <row r="3072" spans="1:4" x14ac:dyDescent="0.3">
      <c r="A3072" s="31" t="s">
        <v>13411</v>
      </c>
      <c r="B3072" s="33">
        <v>7.2</v>
      </c>
      <c r="D3072"/>
    </row>
    <row r="3073" spans="1:4" x14ac:dyDescent="0.3">
      <c r="A3073" s="31" t="s">
        <v>760</v>
      </c>
      <c r="B3073" s="33">
        <v>8.1</v>
      </c>
      <c r="D3073"/>
    </row>
    <row r="3074" spans="1:4" x14ac:dyDescent="0.3">
      <c r="A3074" s="31" t="s">
        <v>3806</v>
      </c>
      <c r="B3074" s="33">
        <v>7.5</v>
      </c>
      <c r="D3074"/>
    </row>
    <row r="3075" spans="1:4" x14ac:dyDescent="0.3">
      <c r="A3075" s="31" t="s">
        <v>16986</v>
      </c>
      <c r="B3075" s="33">
        <v>8.1</v>
      </c>
      <c r="D3075"/>
    </row>
    <row r="3076" spans="1:4" x14ac:dyDescent="0.3">
      <c r="A3076" s="31" t="s">
        <v>16994</v>
      </c>
      <c r="B3076" s="33">
        <v>7.8</v>
      </c>
      <c r="D3076"/>
    </row>
    <row r="3077" spans="1:4" x14ac:dyDescent="0.3">
      <c r="A3077" s="31" t="s">
        <v>4041</v>
      </c>
      <c r="B3077" s="33">
        <v>7.8</v>
      </c>
      <c r="D3077"/>
    </row>
    <row r="3078" spans="1:4" x14ac:dyDescent="0.3">
      <c r="A3078" s="31" t="s">
        <v>17005</v>
      </c>
      <c r="B3078" s="33">
        <v>7.6</v>
      </c>
      <c r="D3078"/>
    </row>
    <row r="3079" spans="1:4" x14ac:dyDescent="0.3">
      <c r="A3079" s="31" t="s">
        <v>4218</v>
      </c>
      <c r="B3079" s="33">
        <v>7.4</v>
      </c>
      <c r="D3079"/>
    </row>
    <row r="3080" spans="1:4" x14ac:dyDescent="0.3">
      <c r="A3080" s="31" t="s">
        <v>17015</v>
      </c>
      <c r="B3080" s="33">
        <v>6.3</v>
      </c>
      <c r="D3080"/>
    </row>
    <row r="3081" spans="1:4" x14ac:dyDescent="0.3">
      <c r="A3081" s="31" t="s">
        <v>13454</v>
      </c>
      <c r="B3081" s="33">
        <v>6.9</v>
      </c>
      <c r="D3081"/>
    </row>
    <row r="3082" spans="1:4" x14ac:dyDescent="0.3">
      <c r="A3082" s="31" t="s">
        <v>118</v>
      </c>
      <c r="B3082" s="33">
        <v>8.6</v>
      </c>
      <c r="D3082"/>
    </row>
    <row r="3083" spans="1:4" x14ac:dyDescent="0.3">
      <c r="A3083" s="31" t="s">
        <v>2722</v>
      </c>
      <c r="B3083" s="33">
        <v>5.0999999999999996</v>
      </c>
      <c r="D3083"/>
    </row>
    <row r="3084" spans="1:4" x14ac:dyDescent="0.3">
      <c r="A3084" s="31" t="s">
        <v>2166</v>
      </c>
      <c r="B3084" s="33">
        <v>6.4</v>
      </c>
      <c r="D3084"/>
    </row>
    <row r="3085" spans="1:4" x14ac:dyDescent="0.3">
      <c r="A3085" s="31" t="s">
        <v>1204</v>
      </c>
      <c r="B3085" s="33">
        <v>7.9</v>
      </c>
      <c r="D3085"/>
    </row>
    <row r="3086" spans="1:4" x14ac:dyDescent="0.3">
      <c r="A3086" s="31" t="s">
        <v>17041</v>
      </c>
      <c r="B3086" s="33">
        <v>6.9</v>
      </c>
      <c r="D3086"/>
    </row>
    <row r="3087" spans="1:4" x14ac:dyDescent="0.3">
      <c r="A3087" s="31" t="s">
        <v>11224</v>
      </c>
      <c r="B3087" s="33">
        <v>7.5</v>
      </c>
      <c r="D3087"/>
    </row>
    <row r="3088" spans="1:4" x14ac:dyDescent="0.3">
      <c r="A3088" s="31" t="s">
        <v>5367</v>
      </c>
      <c r="B3088" s="33">
        <v>7.2</v>
      </c>
      <c r="D3088"/>
    </row>
    <row r="3089" spans="1:4" x14ac:dyDescent="0.3">
      <c r="A3089" s="31" t="s">
        <v>5076</v>
      </c>
      <c r="B3089" s="33">
        <v>5.8</v>
      </c>
      <c r="D3089"/>
    </row>
    <row r="3090" spans="1:4" x14ac:dyDescent="0.3">
      <c r="A3090" s="31" t="s">
        <v>17058</v>
      </c>
      <c r="B3090" s="33">
        <v>2.9</v>
      </c>
      <c r="D3090"/>
    </row>
    <row r="3091" spans="1:4" x14ac:dyDescent="0.3">
      <c r="A3091" s="31" t="s">
        <v>4239</v>
      </c>
      <c r="B3091" s="33">
        <v>6.2</v>
      </c>
      <c r="D3091"/>
    </row>
    <row r="3092" spans="1:4" x14ac:dyDescent="0.3">
      <c r="A3092" s="31" t="s">
        <v>5867</v>
      </c>
      <c r="B3092" s="33">
        <v>6.8</v>
      </c>
      <c r="D3092"/>
    </row>
    <row r="3093" spans="1:4" x14ac:dyDescent="0.3">
      <c r="A3093" s="31" t="s">
        <v>17080</v>
      </c>
      <c r="B3093" s="33">
        <v>6.1</v>
      </c>
      <c r="D3093"/>
    </row>
    <row r="3094" spans="1:4" x14ac:dyDescent="0.3">
      <c r="A3094" s="31" t="s">
        <v>4229</v>
      </c>
      <c r="B3094" s="33">
        <v>7.7</v>
      </c>
      <c r="D3094"/>
    </row>
    <row r="3095" spans="1:4" x14ac:dyDescent="0.3">
      <c r="A3095" s="31" t="s">
        <v>17089</v>
      </c>
      <c r="B3095" s="33">
        <v>5.2</v>
      </c>
      <c r="D3095"/>
    </row>
    <row r="3096" spans="1:4" x14ac:dyDescent="0.3">
      <c r="A3096" s="31" t="s">
        <v>9162</v>
      </c>
      <c r="B3096" s="33">
        <v>6.8</v>
      </c>
      <c r="D3096"/>
    </row>
    <row r="3097" spans="1:4" x14ac:dyDescent="0.3">
      <c r="A3097" s="31" t="s">
        <v>17099</v>
      </c>
      <c r="B3097" s="33">
        <v>6.5</v>
      </c>
      <c r="D3097"/>
    </row>
    <row r="3098" spans="1:4" x14ac:dyDescent="0.3">
      <c r="A3098" s="31" t="s">
        <v>11018</v>
      </c>
      <c r="B3098" s="33">
        <v>7</v>
      </c>
      <c r="D3098"/>
    </row>
    <row r="3099" spans="1:4" x14ac:dyDescent="0.3">
      <c r="A3099" s="31" t="s">
        <v>17109</v>
      </c>
      <c r="B3099" s="33">
        <v>5.9</v>
      </c>
      <c r="D3099"/>
    </row>
    <row r="3100" spans="1:4" x14ac:dyDescent="0.3">
      <c r="A3100" s="31" t="s">
        <v>17113</v>
      </c>
      <c r="B3100" s="33">
        <v>7.1</v>
      </c>
      <c r="D3100"/>
    </row>
    <row r="3101" spans="1:4" x14ac:dyDescent="0.3">
      <c r="A3101" s="31" t="s">
        <v>17117</v>
      </c>
      <c r="B3101" s="33">
        <v>5.5</v>
      </c>
      <c r="D3101"/>
    </row>
    <row r="3102" spans="1:4" x14ac:dyDescent="0.3">
      <c r="A3102" s="31" t="s">
        <v>17122</v>
      </c>
      <c r="B3102" s="33">
        <v>7.4</v>
      </c>
      <c r="D3102"/>
    </row>
    <row r="3103" spans="1:4" x14ac:dyDescent="0.3">
      <c r="A3103" s="31" t="s">
        <v>17127</v>
      </c>
      <c r="B3103" s="33">
        <v>7.3</v>
      </c>
      <c r="D3103"/>
    </row>
    <row r="3104" spans="1:4" x14ac:dyDescent="0.3">
      <c r="A3104" s="31" t="s">
        <v>17132</v>
      </c>
      <c r="B3104" s="33">
        <v>4.5999999999999996</v>
      </c>
      <c r="D3104"/>
    </row>
    <row r="3105" spans="1:4" x14ac:dyDescent="0.3">
      <c r="A3105" s="31" t="s">
        <v>6724</v>
      </c>
      <c r="B3105" s="33">
        <v>7.2</v>
      </c>
      <c r="D3105"/>
    </row>
    <row r="3106" spans="1:4" x14ac:dyDescent="0.3">
      <c r="A3106" s="31" t="s">
        <v>17143</v>
      </c>
      <c r="B3106" s="33">
        <v>5.0999999999999996</v>
      </c>
      <c r="D3106"/>
    </row>
    <row r="3107" spans="1:4" x14ac:dyDescent="0.3">
      <c r="A3107" s="31" t="s">
        <v>17150</v>
      </c>
      <c r="B3107" s="33">
        <v>6.7</v>
      </c>
      <c r="D3107"/>
    </row>
    <row r="3108" spans="1:4" x14ac:dyDescent="0.3">
      <c r="A3108" s="31" t="s">
        <v>17154</v>
      </c>
      <c r="B3108" s="33">
        <v>5.3</v>
      </c>
      <c r="D3108"/>
    </row>
    <row r="3109" spans="1:4" x14ac:dyDescent="0.3">
      <c r="A3109" s="31" t="s">
        <v>17163</v>
      </c>
      <c r="B3109" s="33">
        <v>7.8</v>
      </c>
      <c r="D3109"/>
    </row>
    <row r="3110" spans="1:4" x14ac:dyDescent="0.3">
      <c r="A3110" s="31" t="s">
        <v>12448</v>
      </c>
      <c r="B3110" s="33">
        <v>6.7</v>
      </c>
      <c r="D3110"/>
    </row>
    <row r="3111" spans="1:4" x14ac:dyDescent="0.3">
      <c r="A3111" s="31" t="s">
        <v>11148</v>
      </c>
      <c r="B3111" s="33">
        <v>7.2</v>
      </c>
      <c r="D3111"/>
    </row>
    <row r="3112" spans="1:4" x14ac:dyDescent="0.3">
      <c r="A3112" s="31" t="s">
        <v>17183</v>
      </c>
      <c r="B3112" s="33">
        <v>5.8</v>
      </c>
      <c r="D3112"/>
    </row>
    <row r="3113" spans="1:4" x14ac:dyDescent="0.3">
      <c r="A3113" s="31" t="s">
        <v>8197</v>
      </c>
      <c r="B3113" s="33">
        <v>7</v>
      </c>
      <c r="D3113"/>
    </row>
    <row r="3114" spans="1:4" x14ac:dyDescent="0.3">
      <c r="A3114" s="31" t="s">
        <v>17217</v>
      </c>
      <c r="B3114" s="33">
        <v>3.8</v>
      </c>
      <c r="D3114"/>
    </row>
    <row r="3115" spans="1:4" x14ac:dyDescent="0.3">
      <c r="A3115" s="31" t="s">
        <v>17223</v>
      </c>
      <c r="B3115" s="33">
        <v>5.7</v>
      </c>
      <c r="D3115"/>
    </row>
    <row r="3116" spans="1:4" x14ac:dyDescent="0.3">
      <c r="A3116" s="31" t="s">
        <v>11043</v>
      </c>
      <c r="B3116" s="33">
        <v>6.7</v>
      </c>
      <c r="D3116"/>
    </row>
    <row r="3117" spans="1:4" x14ac:dyDescent="0.3">
      <c r="A3117" s="31" t="s">
        <v>4619</v>
      </c>
      <c r="B3117" s="33">
        <v>6.1</v>
      </c>
      <c r="D3117"/>
    </row>
    <row r="3118" spans="1:4" x14ac:dyDescent="0.3">
      <c r="A3118" s="31" t="s">
        <v>8089</v>
      </c>
      <c r="B3118" s="33">
        <v>6.2</v>
      </c>
      <c r="D3118"/>
    </row>
    <row r="3119" spans="1:4" x14ac:dyDescent="0.3">
      <c r="A3119" s="31" t="s">
        <v>13125</v>
      </c>
      <c r="B3119" s="33">
        <v>6.2</v>
      </c>
      <c r="D3119"/>
    </row>
    <row r="3120" spans="1:4" x14ac:dyDescent="0.3">
      <c r="A3120" s="31" t="s">
        <v>17255</v>
      </c>
      <c r="B3120" s="33">
        <v>4.7</v>
      </c>
      <c r="D3120"/>
    </row>
    <row r="3121" spans="1:4" x14ac:dyDescent="0.3">
      <c r="A3121" s="31" t="s">
        <v>13271</v>
      </c>
      <c r="B3121" s="33">
        <v>6.3</v>
      </c>
      <c r="D3121"/>
    </row>
    <row r="3122" spans="1:4" x14ac:dyDescent="0.3">
      <c r="A3122" s="31" t="s">
        <v>17301</v>
      </c>
      <c r="B3122" s="33">
        <v>7.3</v>
      </c>
      <c r="D3122"/>
    </row>
    <row r="3123" spans="1:4" x14ac:dyDescent="0.3">
      <c r="A3123" s="31" t="s">
        <v>17305</v>
      </c>
      <c r="B3123" s="33">
        <v>5.8</v>
      </c>
      <c r="D3123"/>
    </row>
    <row r="3124" spans="1:4" x14ac:dyDescent="0.3">
      <c r="A3124" s="31" t="s">
        <v>17311</v>
      </c>
      <c r="B3124" s="33">
        <v>7.1</v>
      </c>
      <c r="D3124"/>
    </row>
    <row r="3125" spans="1:4" x14ac:dyDescent="0.3">
      <c r="A3125" s="31" t="s">
        <v>17333</v>
      </c>
      <c r="B3125" s="33">
        <v>7.1</v>
      </c>
      <c r="D3125"/>
    </row>
    <row r="3126" spans="1:4" x14ac:dyDescent="0.3">
      <c r="A3126" s="31" t="s">
        <v>15467</v>
      </c>
      <c r="B3126" s="33">
        <v>6.7</v>
      </c>
      <c r="D3126"/>
    </row>
    <row r="3127" spans="1:4" x14ac:dyDescent="0.3">
      <c r="A3127" s="31" t="s">
        <v>15906</v>
      </c>
      <c r="B3127" s="33">
        <v>6.9</v>
      </c>
      <c r="D3127"/>
    </row>
    <row r="3128" spans="1:4" x14ac:dyDescent="0.3">
      <c r="A3128" s="31" t="s">
        <v>13712</v>
      </c>
      <c r="B3128" s="33">
        <v>2.1</v>
      </c>
      <c r="D3128"/>
    </row>
    <row r="3129" spans="1:4" x14ac:dyDescent="0.3">
      <c r="A3129" s="31" t="s">
        <v>14719</v>
      </c>
      <c r="B3129" s="33">
        <v>6.6</v>
      </c>
      <c r="D3129"/>
    </row>
    <row r="3130" spans="1:4" x14ac:dyDescent="0.3">
      <c r="A3130" s="31" t="s">
        <v>16986</v>
      </c>
      <c r="B3130" s="33">
        <v>8.3000000000000007</v>
      </c>
      <c r="D3130"/>
    </row>
    <row r="3131" spans="1:4" x14ac:dyDescent="0.3">
      <c r="A3131" s="31" t="s">
        <v>7796</v>
      </c>
      <c r="B3131" s="33">
        <v>7.2</v>
      </c>
      <c r="D3131"/>
    </row>
    <row r="3132" spans="1:4" x14ac:dyDescent="0.3">
      <c r="A3132" s="31" t="s">
        <v>17390</v>
      </c>
      <c r="B3132" s="33">
        <v>5.6</v>
      </c>
      <c r="D3132"/>
    </row>
    <row r="3133" spans="1:4" x14ac:dyDescent="0.3">
      <c r="A3133" s="31" t="s">
        <v>7204</v>
      </c>
      <c r="B3133" s="33">
        <v>7.7</v>
      </c>
      <c r="D3133"/>
    </row>
    <row r="3134" spans="1:4" x14ac:dyDescent="0.3">
      <c r="A3134" s="31" t="s">
        <v>62</v>
      </c>
      <c r="B3134" s="33">
        <v>6.6</v>
      </c>
      <c r="D3134"/>
    </row>
    <row r="3135" spans="1:4" x14ac:dyDescent="0.3">
      <c r="A3135" s="31" t="s">
        <v>11761</v>
      </c>
      <c r="B3135" s="33">
        <v>7.4</v>
      </c>
      <c r="D3135"/>
    </row>
    <row r="3136" spans="1:4" x14ac:dyDescent="0.3">
      <c r="A3136" s="31" t="s">
        <v>9070</v>
      </c>
      <c r="B3136" s="33">
        <v>7.1</v>
      </c>
      <c r="D3136"/>
    </row>
    <row r="3137" spans="1:4" x14ac:dyDescent="0.3">
      <c r="A3137" s="31" t="s">
        <v>17419</v>
      </c>
      <c r="B3137" s="33">
        <v>7.9</v>
      </c>
      <c r="D3137"/>
    </row>
    <row r="3138" spans="1:4" x14ac:dyDescent="0.3">
      <c r="A3138" s="31" t="s">
        <v>17426</v>
      </c>
      <c r="B3138" s="33">
        <v>6.7</v>
      </c>
      <c r="D3138"/>
    </row>
    <row r="3139" spans="1:4" x14ac:dyDescent="0.3">
      <c r="A3139" s="31" t="s">
        <v>17432</v>
      </c>
      <c r="B3139" s="33">
        <v>6.6</v>
      </c>
      <c r="D3139"/>
    </row>
    <row r="3140" spans="1:4" x14ac:dyDescent="0.3">
      <c r="A3140" s="31" t="s">
        <v>5076</v>
      </c>
      <c r="B3140" s="33">
        <v>7.9</v>
      </c>
      <c r="D3140"/>
    </row>
    <row r="3141" spans="1:4" x14ac:dyDescent="0.3">
      <c r="A3141" s="31" t="s">
        <v>17441</v>
      </c>
      <c r="B3141" s="33">
        <v>4.9000000000000004</v>
      </c>
      <c r="D3141"/>
    </row>
    <row r="3142" spans="1:4" x14ac:dyDescent="0.3">
      <c r="A3142" s="31" t="s">
        <v>17445</v>
      </c>
      <c r="B3142" s="33">
        <v>7.2</v>
      </c>
      <c r="D3142"/>
    </row>
    <row r="3143" spans="1:4" x14ac:dyDescent="0.3">
      <c r="A3143" s="31" t="s">
        <v>17457</v>
      </c>
      <c r="B3143" s="33">
        <v>6.1</v>
      </c>
      <c r="D3143"/>
    </row>
    <row r="3144" spans="1:4" x14ac:dyDescent="0.3">
      <c r="A3144" s="31" t="s">
        <v>17474</v>
      </c>
      <c r="B3144" s="33">
        <v>5.3</v>
      </c>
      <c r="D3144"/>
    </row>
    <row r="3145" spans="1:4" x14ac:dyDescent="0.3">
      <c r="A3145" s="31" t="s">
        <v>7885</v>
      </c>
      <c r="B3145" s="33">
        <v>5</v>
      </c>
      <c r="D3145"/>
    </row>
    <row r="3146" spans="1:4" x14ac:dyDescent="0.3">
      <c r="A3146" s="31" t="s">
        <v>12702</v>
      </c>
      <c r="B3146" s="33">
        <v>7.6</v>
      </c>
      <c r="D3146"/>
    </row>
    <row r="3147" spans="1:4" x14ac:dyDescent="0.3">
      <c r="A3147" s="31" t="s">
        <v>17500</v>
      </c>
      <c r="B3147" s="33">
        <v>7.6</v>
      </c>
      <c r="D3147"/>
    </row>
    <row r="3148" spans="1:4" x14ac:dyDescent="0.3">
      <c r="A3148" s="31" t="s">
        <v>332</v>
      </c>
      <c r="B3148" s="33">
        <v>6.6</v>
      </c>
      <c r="D3148"/>
    </row>
    <row r="3149" spans="1:4" x14ac:dyDescent="0.3">
      <c r="A3149" s="31" t="s">
        <v>14787</v>
      </c>
      <c r="B3149" s="33">
        <v>6.6</v>
      </c>
      <c r="D3149"/>
    </row>
    <row r="3150" spans="1:4" x14ac:dyDescent="0.3">
      <c r="A3150" s="31" t="s">
        <v>17528</v>
      </c>
      <c r="B3150" s="33">
        <v>7.3</v>
      </c>
      <c r="D3150"/>
    </row>
    <row r="3151" spans="1:4" x14ac:dyDescent="0.3">
      <c r="A3151" s="31" t="s">
        <v>10665</v>
      </c>
      <c r="B3151" s="33">
        <v>6.6</v>
      </c>
      <c r="D3151"/>
    </row>
    <row r="3152" spans="1:4" x14ac:dyDescent="0.3">
      <c r="A3152" s="31" t="s">
        <v>17538</v>
      </c>
      <c r="B3152" s="33">
        <v>6.9</v>
      </c>
      <c r="D3152"/>
    </row>
    <row r="3153" spans="1:4" x14ac:dyDescent="0.3">
      <c r="A3153" s="31" t="s">
        <v>11012</v>
      </c>
      <c r="B3153" s="33">
        <v>5.8</v>
      </c>
      <c r="D3153"/>
    </row>
    <row r="3154" spans="1:4" x14ac:dyDescent="0.3">
      <c r="A3154" s="31" t="s">
        <v>17547</v>
      </c>
      <c r="B3154" s="33">
        <v>4.4000000000000004</v>
      </c>
      <c r="D3154"/>
    </row>
    <row r="3155" spans="1:4" x14ac:dyDescent="0.3">
      <c r="A3155" s="31" t="s">
        <v>1757</v>
      </c>
      <c r="B3155" s="33">
        <v>6.6</v>
      </c>
      <c r="D3155"/>
    </row>
    <row r="3156" spans="1:4" x14ac:dyDescent="0.3">
      <c r="A3156" s="31" t="s">
        <v>17558</v>
      </c>
      <c r="B3156" s="33">
        <v>7.6</v>
      </c>
      <c r="D3156"/>
    </row>
    <row r="3157" spans="1:4" x14ac:dyDescent="0.3">
      <c r="A3157" s="31" t="s">
        <v>11012</v>
      </c>
      <c r="B3157" s="33">
        <v>4.5999999999999996</v>
      </c>
      <c r="D3157"/>
    </row>
    <row r="3158" spans="1:4" x14ac:dyDescent="0.3">
      <c r="A3158" s="31" t="s">
        <v>17570</v>
      </c>
      <c r="B3158" s="33">
        <v>6.8</v>
      </c>
      <c r="D3158"/>
    </row>
    <row r="3159" spans="1:4" x14ac:dyDescent="0.3">
      <c r="A3159" s="31" t="s">
        <v>9970</v>
      </c>
      <c r="B3159" s="33">
        <v>4.9000000000000004</v>
      </c>
      <c r="D3159"/>
    </row>
    <row r="3160" spans="1:4" x14ac:dyDescent="0.3">
      <c r="A3160" s="31" t="s">
        <v>17582</v>
      </c>
      <c r="B3160" s="33">
        <v>7.3</v>
      </c>
      <c r="D3160"/>
    </row>
    <row r="3161" spans="1:4" x14ac:dyDescent="0.3">
      <c r="A3161" s="31" t="s">
        <v>17592</v>
      </c>
      <c r="B3161" s="33">
        <v>5</v>
      </c>
      <c r="D3161"/>
    </row>
    <row r="3162" spans="1:4" x14ac:dyDescent="0.3">
      <c r="A3162" s="31" t="s">
        <v>7644</v>
      </c>
      <c r="B3162" s="33">
        <v>8</v>
      </c>
      <c r="D3162"/>
    </row>
    <row r="3163" spans="1:4" x14ac:dyDescent="0.3">
      <c r="A3163" s="31" t="s">
        <v>17605</v>
      </c>
      <c r="B3163" s="33">
        <v>5.2</v>
      </c>
      <c r="D3163"/>
    </row>
    <row r="3164" spans="1:4" x14ac:dyDescent="0.3">
      <c r="A3164" s="31" t="s">
        <v>57</v>
      </c>
      <c r="B3164" s="33">
        <v>8.5</v>
      </c>
      <c r="D3164"/>
    </row>
    <row r="3165" spans="1:4" x14ac:dyDescent="0.3">
      <c r="A3165" s="31" t="s">
        <v>17613</v>
      </c>
      <c r="B3165" s="33">
        <v>6.5</v>
      </c>
      <c r="D3165"/>
    </row>
    <row r="3166" spans="1:4" x14ac:dyDescent="0.3">
      <c r="A3166" s="31" t="s">
        <v>7134</v>
      </c>
      <c r="B3166" s="33">
        <v>7.4</v>
      </c>
      <c r="D3166"/>
    </row>
    <row r="3167" spans="1:4" x14ac:dyDescent="0.3">
      <c r="A3167" s="31" t="s">
        <v>6620</v>
      </c>
      <c r="B3167" s="33">
        <v>7.7</v>
      </c>
      <c r="D3167"/>
    </row>
    <row r="3168" spans="1:4" x14ac:dyDescent="0.3">
      <c r="A3168" s="31" t="s">
        <v>6575</v>
      </c>
      <c r="B3168" s="33">
        <v>7.4</v>
      </c>
      <c r="D3168"/>
    </row>
    <row r="3169" spans="1:4" x14ac:dyDescent="0.3">
      <c r="A3169" s="31" t="s">
        <v>17630</v>
      </c>
      <c r="B3169" s="33">
        <v>5.0999999999999996</v>
      </c>
      <c r="D3169"/>
    </row>
    <row r="3170" spans="1:4" x14ac:dyDescent="0.3">
      <c r="A3170" s="31" t="s">
        <v>17642</v>
      </c>
      <c r="B3170" s="33">
        <v>5</v>
      </c>
      <c r="D3170"/>
    </row>
    <row r="3171" spans="1:4" x14ac:dyDescent="0.3">
      <c r="A3171" s="31" t="s">
        <v>1689</v>
      </c>
      <c r="B3171" s="33">
        <v>7.2</v>
      </c>
      <c r="D3171"/>
    </row>
    <row r="3172" spans="1:4" x14ac:dyDescent="0.3">
      <c r="A3172" s="31" t="s">
        <v>17658</v>
      </c>
      <c r="B3172" s="33">
        <v>6.4</v>
      </c>
      <c r="D3172"/>
    </row>
    <row r="3173" spans="1:4" x14ac:dyDescent="0.3">
      <c r="A3173" s="31" t="s">
        <v>17665</v>
      </c>
      <c r="B3173" s="33">
        <v>5.6</v>
      </c>
      <c r="D3173"/>
    </row>
    <row r="3174" spans="1:4" x14ac:dyDescent="0.3">
      <c r="A3174" s="31" t="s">
        <v>14108</v>
      </c>
      <c r="B3174" s="33">
        <v>6.1</v>
      </c>
      <c r="D3174"/>
    </row>
    <row r="3175" spans="1:4" x14ac:dyDescent="0.3">
      <c r="A3175" s="31" t="s">
        <v>9593</v>
      </c>
      <c r="B3175" s="33">
        <v>5.2</v>
      </c>
      <c r="D3175"/>
    </row>
    <row r="3176" spans="1:4" x14ac:dyDescent="0.3">
      <c r="A3176" s="31" t="s">
        <v>12120</v>
      </c>
      <c r="B3176" s="33">
        <v>7.3</v>
      </c>
      <c r="D3176"/>
    </row>
    <row r="3177" spans="1:4" x14ac:dyDescent="0.3">
      <c r="A3177" s="31" t="s">
        <v>17683</v>
      </c>
      <c r="B3177" s="33">
        <v>7.5</v>
      </c>
      <c r="D3177"/>
    </row>
    <row r="3178" spans="1:4" x14ac:dyDescent="0.3">
      <c r="A3178" s="31" t="s">
        <v>17698</v>
      </c>
      <c r="B3178" s="33">
        <v>4.5</v>
      </c>
      <c r="D3178"/>
    </row>
    <row r="3179" spans="1:4" x14ac:dyDescent="0.3">
      <c r="A3179" s="31" t="s">
        <v>5829</v>
      </c>
      <c r="B3179" s="33">
        <v>6.6</v>
      </c>
      <c r="D3179"/>
    </row>
    <row r="3180" spans="1:4" x14ac:dyDescent="0.3">
      <c r="A3180" s="31" t="s">
        <v>14343</v>
      </c>
      <c r="B3180" s="33">
        <v>5.3</v>
      </c>
      <c r="D3180"/>
    </row>
    <row r="3181" spans="1:4" x14ac:dyDescent="0.3">
      <c r="A3181" s="31" t="s">
        <v>17712</v>
      </c>
      <c r="B3181" s="33">
        <v>4.9000000000000004</v>
      </c>
      <c r="D3181"/>
    </row>
    <row r="3182" spans="1:4" x14ac:dyDescent="0.3">
      <c r="A3182" s="31" t="s">
        <v>1217</v>
      </c>
      <c r="B3182" s="33">
        <v>7.7</v>
      </c>
      <c r="D3182"/>
    </row>
    <row r="3183" spans="1:4" x14ac:dyDescent="0.3">
      <c r="A3183" s="31" t="s">
        <v>2453</v>
      </c>
      <c r="B3183" s="33">
        <v>8</v>
      </c>
      <c r="D3183"/>
    </row>
    <row r="3184" spans="1:4" x14ac:dyDescent="0.3">
      <c r="A3184" s="31" t="s">
        <v>17726</v>
      </c>
      <c r="B3184" s="33">
        <v>3.8</v>
      </c>
      <c r="D3184"/>
    </row>
    <row r="3185" spans="1:4" x14ac:dyDescent="0.3">
      <c r="A3185" s="31" t="s">
        <v>15906</v>
      </c>
      <c r="B3185" s="33">
        <v>7.6</v>
      </c>
      <c r="D3185"/>
    </row>
    <row r="3186" spans="1:4" x14ac:dyDescent="0.3">
      <c r="A3186" s="31" t="s">
        <v>9639</v>
      </c>
      <c r="B3186" s="33">
        <v>5.9</v>
      </c>
      <c r="D3186"/>
    </row>
    <row r="3187" spans="1:4" x14ac:dyDescent="0.3">
      <c r="A3187" s="31" t="s">
        <v>17740</v>
      </c>
      <c r="B3187" s="33">
        <v>6.2</v>
      </c>
      <c r="D3187"/>
    </row>
    <row r="3188" spans="1:4" x14ac:dyDescent="0.3">
      <c r="A3188" s="31" t="s">
        <v>3122</v>
      </c>
      <c r="B3188" s="33">
        <v>7.2</v>
      </c>
      <c r="D3188"/>
    </row>
    <row r="3189" spans="1:4" x14ac:dyDescent="0.3">
      <c r="A3189" s="31" t="s">
        <v>17749</v>
      </c>
      <c r="B3189" s="33">
        <v>6.3</v>
      </c>
      <c r="D3189"/>
    </row>
    <row r="3190" spans="1:4" x14ac:dyDescent="0.3">
      <c r="A3190" s="31" t="s">
        <v>17755</v>
      </c>
      <c r="B3190" s="33">
        <v>5.2</v>
      </c>
      <c r="D3190"/>
    </row>
    <row r="3191" spans="1:4" x14ac:dyDescent="0.3">
      <c r="A3191" s="31" t="s">
        <v>17761</v>
      </c>
      <c r="B3191" s="33">
        <v>6.9</v>
      </c>
      <c r="D3191"/>
    </row>
    <row r="3192" spans="1:4" x14ac:dyDescent="0.3">
      <c r="A3192" s="31" t="s">
        <v>14108</v>
      </c>
      <c r="B3192" s="33">
        <v>6.8</v>
      </c>
      <c r="D3192"/>
    </row>
    <row r="3193" spans="1:4" x14ac:dyDescent="0.3">
      <c r="A3193" s="31" t="s">
        <v>17782</v>
      </c>
      <c r="B3193" s="33">
        <v>3.5</v>
      </c>
      <c r="D3193"/>
    </row>
    <row r="3194" spans="1:4" x14ac:dyDescent="0.3">
      <c r="A3194" s="31" t="s">
        <v>5083</v>
      </c>
      <c r="B3194" s="33">
        <v>6.1</v>
      </c>
      <c r="D3194"/>
    </row>
    <row r="3195" spans="1:4" x14ac:dyDescent="0.3">
      <c r="A3195" s="31" t="s">
        <v>9593</v>
      </c>
      <c r="B3195" s="33">
        <v>4.5</v>
      </c>
      <c r="D3195"/>
    </row>
    <row r="3196" spans="1:4" x14ac:dyDescent="0.3">
      <c r="A3196" s="31" t="s">
        <v>17799</v>
      </c>
      <c r="B3196" s="33">
        <v>5.9</v>
      </c>
      <c r="D3196"/>
    </row>
    <row r="3197" spans="1:4" x14ac:dyDescent="0.3">
      <c r="A3197" s="31" t="s">
        <v>17806</v>
      </c>
      <c r="B3197" s="33">
        <v>6.9</v>
      </c>
      <c r="D3197"/>
    </row>
    <row r="3198" spans="1:4" x14ac:dyDescent="0.3">
      <c r="A3198" s="31" t="s">
        <v>17810</v>
      </c>
      <c r="B3198" s="33">
        <v>7.7</v>
      </c>
      <c r="D3198"/>
    </row>
    <row r="3199" spans="1:4" x14ac:dyDescent="0.3">
      <c r="A3199" s="31" t="s">
        <v>17820</v>
      </c>
      <c r="B3199" s="33">
        <v>5.3</v>
      </c>
      <c r="D3199"/>
    </row>
    <row r="3200" spans="1:4" x14ac:dyDescent="0.3">
      <c r="A3200" s="31" t="s">
        <v>17827</v>
      </c>
      <c r="B3200" s="33">
        <v>7</v>
      </c>
      <c r="D3200"/>
    </row>
    <row r="3201" spans="1:4" x14ac:dyDescent="0.3">
      <c r="A3201" s="31" t="s">
        <v>15678</v>
      </c>
      <c r="B3201" s="33">
        <v>6.6</v>
      </c>
      <c r="D3201"/>
    </row>
    <row r="3202" spans="1:4" x14ac:dyDescent="0.3">
      <c r="A3202" s="31" t="s">
        <v>250</v>
      </c>
      <c r="B3202" s="33">
        <v>6.4</v>
      </c>
      <c r="D3202"/>
    </row>
    <row r="3203" spans="1:4" x14ac:dyDescent="0.3">
      <c r="A3203" s="31" t="s">
        <v>728</v>
      </c>
      <c r="B3203" s="33">
        <v>7.9</v>
      </c>
      <c r="D3203"/>
    </row>
    <row r="3204" spans="1:4" x14ac:dyDescent="0.3">
      <c r="A3204" s="31" t="s">
        <v>17858</v>
      </c>
      <c r="B3204" s="33">
        <v>6.9</v>
      </c>
      <c r="D3204"/>
    </row>
    <row r="3205" spans="1:4" x14ac:dyDescent="0.3">
      <c r="A3205" s="31" t="s">
        <v>8638</v>
      </c>
      <c r="B3205" s="33">
        <v>7.7</v>
      </c>
      <c r="D3205"/>
    </row>
    <row r="3206" spans="1:4" x14ac:dyDescent="0.3">
      <c r="A3206" s="31" t="s">
        <v>17869</v>
      </c>
      <c r="B3206" s="33">
        <v>7.2</v>
      </c>
      <c r="D3206"/>
    </row>
    <row r="3207" spans="1:4" x14ac:dyDescent="0.3">
      <c r="A3207" s="31" t="s">
        <v>17874</v>
      </c>
      <c r="B3207" s="33">
        <v>6.8</v>
      </c>
      <c r="D3207"/>
    </row>
    <row r="3208" spans="1:4" x14ac:dyDescent="0.3">
      <c r="A3208" s="31" t="s">
        <v>171</v>
      </c>
      <c r="B3208" s="33">
        <v>7.4</v>
      </c>
      <c r="D3208"/>
    </row>
    <row r="3209" spans="1:4" x14ac:dyDescent="0.3">
      <c r="A3209" s="31" t="s">
        <v>13777</v>
      </c>
      <c r="B3209" s="33">
        <v>4.5999999999999996</v>
      </c>
      <c r="D3209"/>
    </row>
    <row r="3210" spans="1:4" x14ac:dyDescent="0.3">
      <c r="A3210" s="31" t="s">
        <v>17896</v>
      </c>
      <c r="B3210" s="33">
        <v>6.4</v>
      </c>
      <c r="D3210"/>
    </row>
    <row r="3211" spans="1:4" x14ac:dyDescent="0.3">
      <c r="A3211" s="31" t="s">
        <v>6573</v>
      </c>
      <c r="B3211" s="33">
        <v>7</v>
      </c>
      <c r="D3211"/>
    </row>
    <row r="3212" spans="1:4" x14ac:dyDescent="0.3">
      <c r="A3212" s="31" t="s">
        <v>13181</v>
      </c>
      <c r="B3212" s="33">
        <v>7.7</v>
      </c>
      <c r="D3212"/>
    </row>
    <row r="3213" spans="1:4" x14ac:dyDescent="0.3">
      <c r="A3213" s="31" t="s">
        <v>13940</v>
      </c>
      <c r="B3213" s="33">
        <v>6.8</v>
      </c>
      <c r="D3213"/>
    </row>
    <row r="3214" spans="1:4" x14ac:dyDescent="0.3">
      <c r="A3214" s="31" t="s">
        <v>17910</v>
      </c>
      <c r="B3214" s="33">
        <v>7</v>
      </c>
      <c r="D3214"/>
    </row>
    <row r="3215" spans="1:4" x14ac:dyDescent="0.3">
      <c r="A3215" s="31" t="s">
        <v>17163</v>
      </c>
      <c r="B3215" s="33">
        <v>7</v>
      </c>
      <c r="D3215"/>
    </row>
    <row r="3216" spans="1:4" x14ac:dyDescent="0.3">
      <c r="A3216" s="31" t="s">
        <v>17918</v>
      </c>
      <c r="B3216" s="33">
        <v>6.3</v>
      </c>
      <c r="D3216"/>
    </row>
    <row r="3217" spans="1:4" x14ac:dyDescent="0.3">
      <c r="A3217" s="31" t="s">
        <v>17923</v>
      </c>
      <c r="B3217" s="33">
        <v>7.1</v>
      </c>
      <c r="D3217"/>
    </row>
    <row r="3218" spans="1:4" x14ac:dyDescent="0.3">
      <c r="A3218" s="31" t="s">
        <v>17934</v>
      </c>
      <c r="B3218" s="33">
        <v>4.4000000000000004</v>
      </c>
      <c r="D3218"/>
    </row>
    <row r="3219" spans="1:4" x14ac:dyDescent="0.3">
      <c r="A3219" s="31" t="s">
        <v>5382</v>
      </c>
      <c r="B3219" s="33">
        <v>7.1</v>
      </c>
      <c r="D3219"/>
    </row>
    <row r="3220" spans="1:4" x14ac:dyDescent="0.3">
      <c r="A3220" s="31" t="s">
        <v>120</v>
      </c>
      <c r="B3220" s="33">
        <v>6.1</v>
      </c>
      <c r="D3220"/>
    </row>
    <row r="3221" spans="1:4" x14ac:dyDescent="0.3">
      <c r="A3221" s="31" t="s">
        <v>17973</v>
      </c>
      <c r="B3221" s="33">
        <v>7.3</v>
      </c>
      <c r="D3221"/>
    </row>
    <row r="3222" spans="1:4" x14ac:dyDescent="0.3">
      <c r="A3222" s="31" t="s">
        <v>17984</v>
      </c>
      <c r="B3222" s="33">
        <v>6.2</v>
      </c>
      <c r="D3222"/>
    </row>
    <row r="3223" spans="1:4" x14ac:dyDescent="0.3">
      <c r="A3223" s="31" t="s">
        <v>912</v>
      </c>
      <c r="B3223" s="33">
        <v>6.2</v>
      </c>
      <c r="D3223"/>
    </row>
    <row r="3224" spans="1:4" x14ac:dyDescent="0.3">
      <c r="A3224" s="31" t="s">
        <v>2246</v>
      </c>
      <c r="B3224" s="33">
        <v>6.2</v>
      </c>
      <c r="D3224"/>
    </row>
    <row r="3225" spans="1:4" x14ac:dyDescent="0.3">
      <c r="A3225" s="31" t="s">
        <v>18009</v>
      </c>
      <c r="B3225" s="33">
        <v>3.3</v>
      </c>
      <c r="D3225"/>
    </row>
    <row r="3226" spans="1:4" x14ac:dyDescent="0.3">
      <c r="A3226" s="31" t="s">
        <v>18054</v>
      </c>
      <c r="B3226" s="33">
        <v>7.5</v>
      </c>
      <c r="D3226"/>
    </row>
    <row r="3227" spans="1:4" x14ac:dyDescent="0.3">
      <c r="A3227" s="31" t="s">
        <v>18103</v>
      </c>
      <c r="B3227" s="33">
        <v>7.4</v>
      </c>
      <c r="D3227"/>
    </row>
    <row r="3228" spans="1:4" x14ac:dyDescent="0.3">
      <c r="A3228" s="31" t="s">
        <v>18112</v>
      </c>
      <c r="B3228" s="33">
        <v>7.3</v>
      </c>
      <c r="D3228"/>
    </row>
    <row r="3229" spans="1:4" x14ac:dyDescent="0.3">
      <c r="A3229" s="31" t="s">
        <v>5935</v>
      </c>
      <c r="B3229" s="33">
        <v>8</v>
      </c>
      <c r="D3229"/>
    </row>
    <row r="3230" spans="1:4" x14ac:dyDescent="0.3">
      <c r="A3230" s="31" t="s">
        <v>16339</v>
      </c>
      <c r="B3230" s="33">
        <v>5.9</v>
      </c>
      <c r="D3230"/>
    </row>
    <row r="3231" spans="1:4" x14ac:dyDescent="0.3">
      <c r="A3231" s="31" t="s">
        <v>9430</v>
      </c>
      <c r="B3231" s="33">
        <v>6.8</v>
      </c>
      <c r="D3231"/>
    </row>
    <row r="3232" spans="1:4" x14ac:dyDescent="0.3">
      <c r="A3232" s="31" t="s">
        <v>11999</v>
      </c>
      <c r="B3232" s="33">
        <v>7.4</v>
      </c>
      <c r="D3232"/>
    </row>
    <row r="3233" spans="1:4" x14ac:dyDescent="0.3">
      <c r="A3233" s="31" t="s">
        <v>18136</v>
      </c>
      <c r="B3233" s="33">
        <v>6.7</v>
      </c>
      <c r="D3233"/>
    </row>
    <row r="3234" spans="1:4" x14ac:dyDescent="0.3">
      <c r="A3234" s="31" t="s">
        <v>7404</v>
      </c>
      <c r="B3234" s="33">
        <v>5.5</v>
      </c>
      <c r="D3234"/>
    </row>
    <row r="3235" spans="1:4" x14ac:dyDescent="0.3">
      <c r="A3235" s="31" t="s">
        <v>12849</v>
      </c>
      <c r="B3235" s="33">
        <v>5.7</v>
      </c>
      <c r="D3235"/>
    </row>
    <row r="3236" spans="1:4" x14ac:dyDescent="0.3">
      <c r="A3236" s="31" t="s">
        <v>18191</v>
      </c>
      <c r="B3236" s="33">
        <v>7.2</v>
      </c>
      <c r="D3236"/>
    </row>
    <row r="3237" spans="1:4" x14ac:dyDescent="0.3">
      <c r="A3237" s="31" t="s">
        <v>18201</v>
      </c>
      <c r="B3237" s="33">
        <v>5.9</v>
      </c>
      <c r="D3237"/>
    </row>
    <row r="3238" spans="1:4" x14ac:dyDescent="0.3">
      <c r="A3238" s="31" t="s">
        <v>7498</v>
      </c>
      <c r="B3238" s="33">
        <v>6.7</v>
      </c>
      <c r="D3238"/>
    </row>
    <row r="3239" spans="1:4" x14ac:dyDescent="0.3">
      <c r="A3239" s="31" t="s">
        <v>371</v>
      </c>
      <c r="B3239" s="33">
        <v>7.1</v>
      </c>
      <c r="D3239"/>
    </row>
    <row r="3240" spans="1:4" x14ac:dyDescent="0.3">
      <c r="A3240" s="31" t="s">
        <v>5076</v>
      </c>
      <c r="B3240" s="33">
        <v>7.7</v>
      </c>
      <c r="D3240"/>
    </row>
    <row r="3241" spans="1:4" x14ac:dyDescent="0.3">
      <c r="A3241" s="31" t="s">
        <v>443</v>
      </c>
      <c r="B3241" s="33">
        <v>7.4</v>
      </c>
      <c r="D3241"/>
    </row>
    <row r="3242" spans="1:4" x14ac:dyDescent="0.3">
      <c r="A3242" s="31" t="s">
        <v>1204</v>
      </c>
      <c r="B3242" s="33">
        <v>8.4</v>
      </c>
      <c r="D3242"/>
    </row>
    <row r="3243" spans="1:4" x14ac:dyDescent="0.3">
      <c r="A3243" s="31" t="s">
        <v>18255</v>
      </c>
      <c r="B3243" s="33">
        <v>7.2</v>
      </c>
      <c r="D3243"/>
    </row>
    <row r="3244" spans="1:4" x14ac:dyDescent="0.3">
      <c r="A3244" s="31" t="s">
        <v>18267</v>
      </c>
      <c r="B3244" s="33">
        <v>5.4</v>
      </c>
      <c r="D3244"/>
    </row>
    <row r="3245" spans="1:4" x14ac:dyDescent="0.3">
      <c r="A3245" s="31" t="s">
        <v>9802</v>
      </c>
      <c r="B3245" s="33">
        <v>8.1</v>
      </c>
      <c r="D3245"/>
    </row>
    <row r="3246" spans="1:4" x14ac:dyDescent="0.3">
      <c r="A3246" s="31" t="s">
        <v>18285</v>
      </c>
      <c r="B3246" s="33">
        <v>7.8</v>
      </c>
      <c r="D3246"/>
    </row>
    <row r="3247" spans="1:4" x14ac:dyDescent="0.3">
      <c r="A3247" s="31" t="s">
        <v>18292</v>
      </c>
      <c r="B3247" s="33">
        <v>6.8</v>
      </c>
      <c r="D3247"/>
    </row>
    <row r="3248" spans="1:4" x14ac:dyDescent="0.3">
      <c r="A3248" s="31" t="s">
        <v>14340</v>
      </c>
      <c r="B3248" s="33">
        <v>7.7</v>
      </c>
      <c r="D3248"/>
    </row>
    <row r="3249" spans="1:4" x14ac:dyDescent="0.3">
      <c r="A3249" s="31" t="s">
        <v>18313</v>
      </c>
      <c r="B3249" s="33">
        <v>6.5</v>
      </c>
      <c r="D3249"/>
    </row>
    <row r="3250" spans="1:4" x14ac:dyDescent="0.3">
      <c r="A3250" s="31" t="s">
        <v>18317</v>
      </c>
      <c r="B3250" s="33">
        <v>7.3</v>
      </c>
      <c r="D3250"/>
    </row>
    <row r="3251" spans="1:4" x14ac:dyDescent="0.3">
      <c r="A3251" s="31" t="s">
        <v>18331</v>
      </c>
      <c r="B3251" s="33">
        <v>5.9</v>
      </c>
      <c r="D3251"/>
    </row>
    <row r="3252" spans="1:4" x14ac:dyDescent="0.3">
      <c r="A3252" s="31" t="s">
        <v>4955</v>
      </c>
      <c r="B3252" s="33">
        <v>8.6999999999999993</v>
      </c>
      <c r="D3252"/>
    </row>
    <row r="3253" spans="1:4" x14ac:dyDescent="0.3">
      <c r="A3253" s="31" t="s">
        <v>16444</v>
      </c>
      <c r="B3253" s="33">
        <v>5.8</v>
      </c>
      <c r="D3253"/>
    </row>
    <row r="3254" spans="1:4" x14ac:dyDescent="0.3">
      <c r="A3254" s="31" t="s">
        <v>18369</v>
      </c>
      <c r="B3254" s="33">
        <v>6.1</v>
      </c>
      <c r="D3254"/>
    </row>
    <row r="3255" spans="1:4" x14ac:dyDescent="0.3">
      <c r="A3255" s="31" t="s">
        <v>8546</v>
      </c>
      <c r="B3255" s="33">
        <v>7.6</v>
      </c>
      <c r="D3255"/>
    </row>
    <row r="3256" spans="1:4" x14ac:dyDescent="0.3">
      <c r="A3256" s="31" t="s">
        <v>18388</v>
      </c>
      <c r="B3256" s="33">
        <v>7.2</v>
      </c>
      <c r="D3256"/>
    </row>
    <row r="3257" spans="1:4" x14ac:dyDescent="0.3">
      <c r="A3257" s="31" t="s">
        <v>2156</v>
      </c>
      <c r="B3257" s="33">
        <v>6.5</v>
      </c>
      <c r="D3257"/>
    </row>
    <row r="3258" spans="1:4" x14ac:dyDescent="0.3">
      <c r="A3258" s="31" t="s">
        <v>5050</v>
      </c>
      <c r="B3258" s="33">
        <v>7.3</v>
      </c>
      <c r="D3258"/>
    </row>
    <row r="3259" spans="1:4" x14ac:dyDescent="0.3">
      <c r="A3259" s="31" t="s">
        <v>11263</v>
      </c>
      <c r="B3259" s="33">
        <v>6.2</v>
      </c>
      <c r="D3259"/>
    </row>
    <row r="3260" spans="1:4" x14ac:dyDescent="0.3">
      <c r="A3260" s="31" t="s">
        <v>2495</v>
      </c>
      <c r="B3260" s="33">
        <v>5</v>
      </c>
      <c r="D3260"/>
    </row>
    <row r="3261" spans="1:4" x14ac:dyDescent="0.3">
      <c r="A3261" s="31" t="s">
        <v>6724</v>
      </c>
      <c r="B3261" s="33">
        <v>7.8</v>
      </c>
      <c r="D3261"/>
    </row>
    <row r="3262" spans="1:4" x14ac:dyDescent="0.3">
      <c r="A3262" s="31" t="s">
        <v>4003</v>
      </c>
      <c r="B3262" s="33">
        <v>8.1</v>
      </c>
      <c r="D3262"/>
    </row>
    <row r="3263" spans="1:4" x14ac:dyDescent="0.3">
      <c r="A3263" s="31" t="s">
        <v>18443</v>
      </c>
      <c r="B3263" s="33">
        <v>6.7</v>
      </c>
      <c r="D3263"/>
    </row>
    <row r="3264" spans="1:4" x14ac:dyDescent="0.3">
      <c r="A3264" s="31" t="s">
        <v>125</v>
      </c>
      <c r="B3264" s="33">
        <v>7.1</v>
      </c>
      <c r="D3264"/>
    </row>
    <row r="3265" spans="1:4" x14ac:dyDescent="0.3">
      <c r="A3265" s="31" t="s">
        <v>18454</v>
      </c>
      <c r="B3265" s="33">
        <v>5.6</v>
      </c>
      <c r="D3265"/>
    </row>
    <row r="3266" spans="1:4" x14ac:dyDescent="0.3">
      <c r="A3266" s="31" t="s">
        <v>18459</v>
      </c>
      <c r="B3266" s="33">
        <v>7.6</v>
      </c>
      <c r="D3266"/>
    </row>
    <row r="3267" spans="1:4" x14ac:dyDescent="0.3">
      <c r="A3267" s="31" t="s">
        <v>499</v>
      </c>
      <c r="B3267" s="33">
        <v>4.5999999999999996</v>
      </c>
      <c r="D3267"/>
    </row>
    <row r="3268" spans="1:4" x14ac:dyDescent="0.3">
      <c r="A3268" s="31" t="s">
        <v>18481</v>
      </c>
      <c r="B3268" s="33">
        <v>7.1</v>
      </c>
      <c r="D3268"/>
    </row>
    <row r="3269" spans="1:4" x14ac:dyDescent="0.3">
      <c r="A3269" s="31" t="s">
        <v>5367</v>
      </c>
      <c r="B3269" s="33">
        <v>7.3</v>
      </c>
      <c r="D3269"/>
    </row>
    <row r="3270" spans="1:4" x14ac:dyDescent="0.3">
      <c r="A3270" s="31" t="s">
        <v>18503</v>
      </c>
      <c r="B3270" s="33">
        <v>4</v>
      </c>
      <c r="D3270"/>
    </row>
    <row r="3271" spans="1:4" x14ac:dyDescent="0.3">
      <c r="A3271" s="31" t="s">
        <v>9162</v>
      </c>
      <c r="B3271" s="33">
        <v>8</v>
      </c>
      <c r="D3271"/>
    </row>
    <row r="3272" spans="1:4" x14ac:dyDescent="0.3">
      <c r="A3272" s="31" t="s">
        <v>4003</v>
      </c>
      <c r="B3272" s="33">
        <v>6.7</v>
      </c>
      <c r="D3272"/>
    </row>
    <row r="3273" spans="1:4" x14ac:dyDescent="0.3">
      <c r="A3273" s="31" t="s">
        <v>18517</v>
      </c>
      <c r="B3273" s="33">
        <v>4.5999999999999996</v>
      </c>
      <c r="D3273"/>
    </row>
    <row r="3274" spans="1:4" x14ac:dyDescent="0.3">
      <c r="A3274" s="31" t="s">
        <v>18517</v>
      </c>
      <c r="B3274" s="33">
        <v>4</v>
      </c>
      <c r="D3274"/>
    </row>
    <row r="3275" spans="1:4" x14ac:dyDescent="0.3">
      <c r="A3275" s="31" t="s">
        <v>12287</v>
      </c>
      <c r="B3275" s="33">
        <v>7</v>
      </c>
      <c r="D3275"/>
    </row>
    <row r="3276" spans="1:4" x14ac:dyDescent="0.3">
      <c r="A3276" s="31" t="s">
        <v>17189</v>
      </c>
      <c r="B3276" s="33">
        <v>5.9</v>
      </c>
      <c r="D3276"/>
    </row>
    <row r="3277" spans="1:4" x14ac:dyDescent="0.3">
      <c r="A3277" s="31" t="s">
        <v>6736</v>
      </c>
      <c r="B3277" s="33">
        <v>7.5</v>
      </c>
      <c r="D3277"/>
    </row>
    <row r="3278" spans="1:4" x14ac:dyDescent="0.3">
      <c r="A3278" s="31" t="s">
        <v>17782</v>
      </c>
      <c r="B3278" s="33">
        <v>4.7</v>
      </c>
      <c r="D3278"/>
    </row>
    <row r="3279" spans="1:4" x14ac:dyDescent="0.3">
      <c r="A3279" s="31" t="s">
        <v>18553</v>
      </c>
      <c r="B3279" s="33">
        <v>6.7</v>
      </c>
      <c r="D3279"/>
    </row>
    <row r="3280" spans="1:4" x14ac:dyDescent="0.3">
      <c r="A3280" s="31" t="s">
        <v>18565</v>
      </c>
      <c r="B3280" s="33">
        <v>6.7</v>
      </c>
      <c r="D3280"/>
    </row>
    <row r="3281" spans="1:4" x14ac:dyDescent="0.3">
      <c r="A3281" s="31" t="s">
        <v>12348</v>
      </c>
      <c r="B3281" s="33">
        <v>7.1</v>
      </c>
      <c r="D3281"/>
    </row>
    <row r="3282" spans="1:4" x14ac:dyDescent="0.3">
      <c r="A3282" s="31" t="s">
        <v>18572</v>
      </c>
      <c r="B3282" s="33">
        <v>2.7</v>
      </c>
      <c r="D3282"/>
    </row>
    <row r="3283" spans="1:4" x14ac:dyDescent="0.3">
      <c r="A3283" s="31" t="s">
        <v>760</v>
      </c>
      <c r="B3283" s="33">
        <v>7.3</v>
      </c>
      <c r="D3283"/>
    </row>
    <row r="3284" spans="1:4" x14ac:dyDescent="0.3">
      <c r="A3284" s="31" t="s">
        <v>11224</v>
      </c>
      <c r="B3284" s="33">
        <v>7.6</v>
      </c>
      <c r="D3284"/>
    </row>
    <row r="3285" spans="1:4" x14ac:dyDescent="0.3">
      <c r="A3285" s="31" t="s">
        <v>18583</v>
      </c>
      <c r="B3285" s="33">
        <v>5.8</v>
      </c>
      <c r="D3285"/>
    </row>
    <row r="3286" spans="1:4" x14ac:dyDescent="0.3">
      <c r="A3286" s="31" t="s">
        <v>4423</v>
      </c>
      <c r="B3286" s="33">
        <v>6.5</v>
      </c>
      <c r="D3286"/>
    </row>
    <row r="3287" spans="1:4" x14ac:dyDescent="0.3">
      <c r="A3287" s="31" t="s">
        <v>18591</v>
      </c>
      <c r="B3287" s="33">
        <v>6.6</v>
      </c>
      <c r="D3287"/>
    </row>
    <row r="3288" spans="1:4" x14ac:dyDescent="0.3">
      <c r="A3288" s="31" t="s">
        <v>18600</v>
      </c>
      <c r="B3288" s="33">
        <v>6.9</v>
      </c>
      <c r="D3288"/>
    </row>
    <row r="3289" spans="1:4" x14ac:dyDescent="0.3">
      <c r="A3289" s="31" t="s">
        <v>18606</v>
      </c>
      <c r="B3289" s="33">
        <v>8.5</v>
      </c>
      <c r="D3289"/>
    </row>
    <row r="3290" spans="1:4" x14ac:dyDescent="0.3">
      <c r="A3290" s="31" t="s">
        <v>18613</v>
      </c>
      <c r="B3290" s="33">
        <v>4.8</v>
      </c>
      <c r="D3290"/>
    </row>
    <row r="3291" spans="1:4" x14ac:dyDescent="0.3">
      <c r="A3291" s="31" t="s">
        <v>18627</v>
      </c>
      <c r="B3291" s="33">
        <v>7</v>
      </c>
      <c r="D3291"/>
    </row>
    <row r="3292" spans="1:4" x14ac:dyDescent="0.3">
      <c r="A3292" s="31" t="s">
        <v>18459</v>
      </c>
      <c r="B3292" s="33">
        <v>5.4</v>
      </c>
      <c r="D3292"/>
    </row>
    <row r="3293" spans="1:4" x14ac:dyDescent="0.3">
      <c r="A3293" s="31" t="s">
        <v>5418</v>
      </c>
      <c r="B3293" s="33">
        <v>6.9</v>
      </c>
      <c r="D3293"/>
    </row>
    <row r="3294" spans="1:4" x14ac:dyDescent="0.3">
      <c r="A3294" s="31" t="s">
        <v>18642</v>
      </c>
      <c r="B3294" s="33">
        <v>6.6</v>
      </c>
      <c r="D3294"/>
    </row>
    <row r="3295" spans="1:4" x14ac:dyDescent="0.3">
      <c r="A3295" s="31" t="s">
        <v>2066</v>
      </c>
      <c r="B3295" s="33">
        <v>5.9</v>
      </c>
      <c r="D3295"/>
    </row>
    <row r="3296" spans="1:4" x14ac:dyDescent="0.3">
      <c r="A3296" s="31" t="s">
        <v>18650</v>
      </c>
      <c r="B3296" s="33">
        <v>6.3</v>
      </c>
      <c r="D3296"/>
    </row>
    <row r="3297" spans="1:4" x14ac:dyDescent="0.3">
      <c r="A3297" s="31" t="s">
        <v>9305</v>
      </c>
      <c r="B3297" s="33">
        <v>6.3</v>
      </c>
      <c r="D3297"/>
    </row>
    <row r="3298" spans="1:4" x14ac:dyDescent="0.3">
      <c r="A3298" s="31" t="s">
        <v>18660</v>
      </c>
      <c r="B3298" s="33">
        <v>7.7</v>
      </c>
      <c r="D3298"/>
    </row>
    <row r="3299" spans="1:4" x14ac:dyDescent="0.3">
      <c r="A3299" s="31" t="s">
        <v>15148</v>
      </c>
      <c r="B3299" s="33">
        <v>7</v>
      </c>
      <c r="D3299"/>
    </row>
    <row r="3300" spans="1:4" x14ac:dyDescent="0.3">
      <c r="A3300" s="31" t="s">
        <v>3122</v>
      </c>
      <c r="B3300" s="33">
        <v>6.3</v>
      </c>
      <c r="D3300"/>
    </row>
    <row r="3301" spans="1:4" x14ac:dyDescent="0.3">
      <c r="A3301" s="31" t="s">
        <v>13736</v>
      </c>
      <c r="B3301" s="33">
        <v>5.9</v>
      </c>
      <c r="D3301"/>
    </row>
    <row r="3302" spans="1:4" x14ac:dyDescent="0.3">
      <c r="A3302" s="31" t="s">
        <v>10287</v>
      </c>
      <c r="B3302" s="33">
        <v>6.2</v>
      </c>
      <c r="D3302"/>
    </row>
    <row r="3303" spans="1:4" x14ac:dyDescent="0.3">
      <c r="A3303" s="31" t="s">
        <v>18688</v>
      </c>
      <c r="B3303" s="33">
        <v>7.7</v>
      </c>
      <c r="D3303"/>
    </row>
    <row r="3304" spans="1:4" x14ac:dyDescent="0.3">
      <c r="A3304" s="31" t="s">
        <v>18694</v>
      </c>
      <c r="B3304" s="33">
        <v>6.5</v>
      </c>
      <c r="D3304"/>
    </row>
    <row r="3305" spans="1:4" x14ac:dyDescent="0.3">
      <c r="A3305" s="31" t="s">
        <v>6731</v>
      </c>
      <c r="B3305" s="33">
        <v>5.8</v>
      </c>
      <c r="D3305"/>
    </row>
    <row r="3306" spans="1:4" x14ac:dyDescent="0.3">
      <c r="A3306" s="31" t="s">
        <v>18709</v>
      </c>
      <c r="B3306" s="33">
        <v>6.1</v>
      </c>
      <c r="D3306"/>
    </row>
    <row r="3307" spans="1:4" x14ac:dyDescent="0.3">
      <c r="A3307" s="31" t="s">
        <v>18737</v>
      </c>
      <c r="B3307" s="33">
        <v>5.2</v>
      </c>
      <c r="D3307"/>
    </row>
    <row r="3308" spans="1:4" x14ac:dyDescent="0.3">
      <c r="A3308" s="31" t="s">
        <v>18791</v>
      </c>
      <c r="B3308" s="33">
        <v>8.1999999999999993</v>
      </c>
      <c r="D3308"/>
    </row>
    <row r="3309" spans="1:4" x14ac:dyDescent="0.3">
      <c r="A3309" s="31" t="s">
        <v>18798</v>
      </c>
      <c r="B3309" s="33">
        <v>6</v>
      </c>
      <c r="D3309"/>
    </row>
    <row r="3310" spans="1:4" x14ac:dyDescent="0.3">
      <c r="A3310" s="31" t="s">
        <v>17194</v>
      </c>
      <c r="B3310" s="33">
        <v>6.8</v>
      </c>
      <c r="D3310"/>
    </row>
    <row r="3311" spans="1:4" x14ac:dyDescent="0.3">
      <c r="A3311" s="31" t="s">
        <v>18812</v>
      </c>
      <c r="B3311" s="33">
        <v>7</v>
      </c>
      <c r="D3311"/>
    </row>
    <row r="3312" spans="1:4" x14ac:dyDescent="0.3">
      <c r="A3312" s="31" t="s">
        <v>18832</v>
      </c>
      <c r="B3312" s="33">
        <v>6.8</v>
      </c>
      <c r="D3312"/>
    </row>
    <row r="3313" spans="1:4" x14ac:dyDescent="0.3">
      <c r="A3313" s="31" t="s">
        <v>18836</v>
      </c>
      <c r="B3313" s="33">
        <v>7.1</v>
      </c>
      <c r="D3313"/>
    </row>
    <row r="3314" spans="1:4" x14ac:dyDescent="0.3">
      <c r="A3314" s="31" t="s">
        <v>18844</v>
      </c>
      <c r="B3314" s="33">
        <v>6.9</v>
      </c>
      <c r="D3314"/>
    </row>
    <row r="3315" spans="1:4" x14ac:dyDescent="0.3">
      <c r="A3315" s="31" t="s">
        <v>11881</v>
      </c>
      <c r="B3315" s="33">
        <v>6.9</v>
      </c>
      <c r="D3315"/>
    </row>
    <row r="3316" spans="1:4" x14ac:dyDescent="0.3">
      <c r="A3316" s="31" t="s">
        <v>13125</v>
      </c>
      <c r="B3316" s="33">
        <v>7.2</v>
      </c>
      <c r="D3316"/>
    </row>
    <row r="3317" spans="1:4" x14ac:dyDescent="0.3">
      <c r="A3317" s="31" t="s">
        <v>18867</v>
      </c>
      <c r="B3317" s="33">
        <v>7.8</v>
      </c>
      <c r="D3317"/>
    </row>
    <row r="3318" spans="1:4" x14ac:dyDescent="0.3">
      <c r="A3318" s="31" t="s">
        <v>3088</v>
      </c>
      <c r="B3318" s="33">
        <v>7.3</v>
      </c>
      <c r="D3318"/>
    </row>
    <row r="3319" spans="1:4" x14ac:dyDescent="0.3">
      <c r="A3319" s="31" t="s">
        <v>2652</v>
      </c>
      <c r="B3319" s="33">
        <v>7.5</v>
      </c>
      <c r="D3319"/>
    </row>
    <row r="3320" spans="1:4" x14ac:dyDescent="0.3">
      <c r="A3320" s="31" t="s">
        <v>18889</v>
      </c>
      <c r="B3320" s="33">
        <v>6</v>
      </c>
      <c r="D3320"/>
    </row>
    <row r="3321" spans="1:4" x14ac:dyDescent="0.3">
      <c r="A3321" s="31" t="s">
        <v>18917</v>
      </c>
      <c r="B3321" s="33">
        <v>6.8</v>
      </c>
      <c r="D3321"/>
    </row>
    <row r="3322" spans="1:4" x14ac:dyDescent="0.3">
      <c r="A3322" s="31" t="s">
        <v>18922</v>
      </c>
      <c r="B3322" s="33">
        <v>3.9</v>
      </c>
      <c r="D3322"/>
    </row>
    <row r="3323" spans="1:4" x14ac:dyDescent="0.3">
      <c r="A3323" s="31" t="s">
        <v>18750</v>
      </c>
      <c r="B3323" s="33">
        <v>6.1</v>
      </c>
      <c r="D3323"/>
    </row>
    <row r="3324" spans="1:4" x14ac:dyDescent="0.3">
      <c r="A3324" s="31" t="s">
        <v>1104</v>
      </c>
      <c r="B3324" s="33">
        <v>7.5</v>
      </c>
      <c r="D3324"/>
    </row>
    <row r="3325" spans="1:4" x14ac:dyDescent="0.3">
      <c r="A3325" s="31" t="s">
        <v>10540</v>
      </c>
      <c r="B3325" s="33">
        <v>8.1999999999999993</v>
      </c>
      <c r="D3325"/>
    </row>
    <row r="3326" spans="1:4" x14ac:dyDescent="0.3">
      <c r="A3326" s="31" t="s">
        <v>79</v>
      </c>
      <c r="B3326" s="33">
        <v>7.8</v>
      </c>
      <c r="D3326"/>
    </row>
    <row r="3327" spans="1:4" x14ac:dyDescent="0.3">
      <c r="A3327" s="31" t="s">
        <v>18955</v>
      </c>
      <c r="B3327" s="33">
        <v>5.2</v>
      </c>
      <c r="D3327"/>
    </row>
    <row r="3328" spans="1:4" x14ac:dyDescent="0.3">
      <c r="A3328" s="31" t="s">
        <v>18965</v>
      </c>
      <c r="B3328" s="33">
        <v>6.8</v>
      </c>
      <c r="D3328"/>
    </row>
    <row r="3329" spans="1:4" x14ac:dyDescent="0.3">
      <c r="A3329" s="31" t="s">
        <v>18972</v>
      </c>
      <c r="B3329" s="33">
        <v>7</v>
      </c>
      <c r="D3329"/>
    </row>
    <row r="3330" spans="1:4" x14ac:dyDescent="0.3">
      <c r="A3330" s="31" t="s">
        <v>18980</v>
      </c>
      <c r="B3330" s="33">
        <v>6.5</v>
      </c>
      <c r="D3330"/>
    </row>
    <row r="3331" spans="1:4" x14ac:dyDescent="0.3">
      <c r="A3331" s="31" t="s">
        <v>18984</v>
      </c>
      <c r="B3331" s="33">
        <v>6.4</v>
      </c>
      <c r="D3331"/>
    </row>
    <row r="3332" spans="1:4" x14ac:dyDescent="0.3">
      <c r="A3332" s="31" t="s">
        <v>5158</v>
      </c>
      <c r="B3332" s="33">
        <v>5.3</v>
      </c>
      <c r="D3332"/>
    </row>
    <row r="3333" spans="1:4" x14ac:dyDescent="0.3">
      <c r="A3333" s="31" t="s">
        <v>18991</v>
      </c>
      <c r="B3333" s="33">
        <v>4.7</v>
      </c>
      <c r="D3333"/>
    </row>
    <row r="3334" spans="1:4" x14ac:dyDescent="0.3">
      <c r="A3334" s="31" t="s">
        <v>19022</v>
      </c>
      <c r="B3334" s="33">
        <v>7</v>
      </c>
      <c r="D3334"/>
    </row>
    <row r="3335" spans="1:4" x14ac:dyDescent="0.3">
      <c r="A3335" s="31" t="s">
        <v>19050</v>
      </c>
      <c r="B3335" s="33">
        <v>7.6</v>
      </c>
      <c r="D3335"/>
    </row>
    <row r="3336" spans="1:4" x14ac:dyDescent="0.3">
      <c r="A3336" s="31" t="s">
        <v>11361</v>
      </c>
      <c r="B3336" s="33">
        <v>7.1</v>
      </c>
      <c r="D3336"/>
    </row>
    <row r="3337" spans="1:4" x14ac:dyDescent="0.3">
      <c r="A3337" s="31" t="s">
        <v>19065</v>
      </c>
      <c r="B3337" s="33">
        <v>6.5</v>
      </c>
      <c r="D3337"/>
    </row>
    <row r="3338" spans="1:4" x14ac:dyDescent="0.3">
      <c r="A3338" s="31" t="s">
        <v>19069</v>
      </c>
      <c r="B3338" s="33">
        <v>8.5</v>
      </c>
      <c r="D3338"/>
    </row>
    <row r="3339" spans="1:4" x14ac:dyDescent="0.3">
      <c r="A3339" s="31" t="s">
        <v>9362</v>
      </c>
      <c r="B3339" s="33">
        <v>8.6999999999999993</v>
      </c>
      <c r="D3339"/>
    </row>
    <row r="3340" spans="1:4" x14ac:dyDescent="0.3">
      <c r="A3340" s="31" t="s">
        <v>19077</v>
      </c>
      <c r="B3340" s="33">
        <v>7.1</v>
      </c>
      <c r="D3340"/>
    </row>
    <row r="3341" spans="1:4" x14ac:dyDescent="0.3">
      <c r="A3341" s="31" t="s">
        <v>16244</v>
      </c>
      <c r="B3341" s="33">
        <v>8.3000000000000007</v>
      </c>
      <c r="D3341"/>
    </row>
    <row r="3342" spans="1:4" x14ac:dyDescent="0.3">
      <c r="A3342" s="31" t="s">
        <v>11333</v>
      </c>
      <c r="B3342" s="33">
        <v>7.4</v>
      </c>
      <c r="D3342"/>
    </row>
    <row r="3343" spans="1:4" x14ac:dyDescent="0.3">
      <c r="A3343" s="31" t="s">
        <v>19115</v>
      </c>
      <c r="B3343" s="33">
        <v>6.4</v>
      </c>
      <c r="D3343"/>
    </row>
    <row r="3344" spans="1:4" x14ac:dyDescent="0.3">
      <c r="A3344" s="31" t="s">
        <v>19139</v>
      </c>
      <c r="B3344" s="33">
        <v>7.5</v>
      </c>
      <c r="D3344"/>
    </row>
    <row r="3345" spans="1:4" x14ac:dyDescent="0.3">
      <c r="A3345" s="31" t="s">
        <v>18591</v>
      </c>
      <c r="B3345" s="33">
        <v>7.2</v>
      </c>
      <c r="D3345"/>
    </row>
    <row r="3346" spans="1:4" x14ac:dyDescent="0.3">
      <c r="A3346" s="31" t="s">
        <v>5245</v>
      </c>
      <c r="B3346" s="33">
        <v>7.6</v>
      </c>
      <c r="D3346"/>
    </row>
    <row r="3347" spans="1:4" x14ac:dyDescent="0.3">
      <c r="A3347" s="31" t="s">
        <v>16450</v>
      </c>
      <c r="B3347" s="33">
        <v>7.8</v>
      </c>
      <c r="D3347"/>
    </row>
    <row r="3348" spans="1:4" x14ac:dyDescent="0.3">
      <c r="A3348" s="31" t="s">
        <v>5289</v>
      </c>
      <c r="B3348" s="33">
        <v>8.1999999999999993</v>
      </c>
      <c r="D3348"/>
    </row>
    <row r="3349" spans="1:4" x14ac:dyDescent="0.3">
      <c r="A3349" s="31" t="s">
        <v>5076</v>
      </c>
      <c r="B3349" s="33">
        <v>6.6</v>
      </c>
      <c r="D3349"/>
    </row>
    <row r="3350" spans="1:4" x14ac:dyDescent="0.3">
      <c r="A3350" s="31" t="s">
        <v>19180</v>
      </c>
      <c r="B3350" s="33">
        <v>5.7</v>
      </c>
      <c r="D3350"/>
    </row>
    <row r="3351" spans="1:4" x14ac:dyDescent="0.3">
      <c r="A3351" s="31" t="s">
        <v>7109</v>
      </c>
      <c r="B3351" s="33">
        <v>7.4</v>
      </c>
      <c r="D3351"/>
    </row>
    <row r="3352" spans="1:4" x14ac:dyDescent="0.3">
      <c r="A3352" s="31" t="s">
        <v>3806</v>
      </c>
      <c r="B3352" s="33">
        <v>8</v>
      </c>
      <c r="D3352"/>
    </row>
    <row r="3353" spans="1:4" x14ac:dyDescent="0.3">
      <c r="A3353" s="31" t="s">
        <v>19196</v>
      </c>
      <c r="B3353" s="33">
        <v>5.4</v>
      </c>
      <c r="D3353"/>
    </row>
    <row r="3354" spans="1:4" x14ac:dyDescent="0.3">
      <c r="A3354" s="31" t="s">
        <v>12560</v>
      </c>
      <c r="B3354" s="33">
        <v>7.4</v>
      </c>
      <c r="D3354"/>
    </row>
    <row r="3355" spans="1:4" x14ac:dyDescent="0.3">
      <c r="A3355" s="31" t="s">
        <v>14799</v>
      </c>
      <c r="B3355" s="33">
        <v>5.7</v>
      </c>
      <c r="D3355"/>
    </row>
    <row r="3356" spans="1:4" x14ac:dyDescent="0.3">
      <c r="A3356" s="31" t="s">
        <v>2682</v>
      </c>
      <c r="B3356" s="33">
        <v>6.8</v>
      </c>
      <c r="D3356"/>
    </row>
    <row r="3357" spans="1:4" x14ac:dyDescent="0.3">
      <c r="A3357" s="31" t="s">
        <v>13092</v>
      </c>
      <c r="B3357" s="33">
        <v>5.4</v>
      </c>
      <c r="D3357"/>
    </row>
    <row r="3358" spans="1:4" x14ac:dyDescent="0.3">
      <c r="A3358" s="31" t="s">
        <v>7142</v>
      </c>
      <c r="B3358" s="33">
        <v>5.0999999999999996</v>
      </c>
      <c r="D3358"/>
    </row>
    <row r="3359" spans="1:4" x14ac:dyDescent="0.3">
      <c r="A3359" s="31" t="s">
        <v>19241</v>
      </c>
      <c r="B3359" s="33">
        <v>5.9</v>
      </c>
      <c r="D3359"/>
    </row>
    <row r="3360" spans="1:4" x14ac:dyDescent="0.3">
      <c r="A3360" s="31" t="s">
        <v>9065</v>
      </c>
      <c r="B3360" s="33">
        <v>8.1999999999999993</v>
      </c>
      <c r="D3360"/>
    </row>
    <row r="3361" spans="1:4" x14ac:dyDescent="0.3">
      <c r="A3361" s="31" t="s">
        <v>5433</v>
      </c>
      <c r="B3361" s="33">
        <v>5.3</v>
      </c>
      <c r="D3361"/>
    </row>
    <row r="3362" spans="1:4" x14ac:dyDescent="0.3">
      <c r="A3362" s="31" t="s">
        <v>19264</v>
      </c>
      <c r="B3362" s="33">
        <v>4.3</v>
      </c>
      <c r="D3362"/>
    </row>
    <row r="3363" spans="1:4" x14ac:dyDescent="0.3">
      <c r="A3363" s="31" t="s">
        <v>1555</v>
      </c>
      <c r="B3363" s="33">
        <v>7.2</v>
      </c>
      <c r="D3363"/>
    </row>
    <row r="3364" spans="1:4" x14ac:dyDescent="0.3">
      <c r="A3364" s="31" t="s">
        <v>19290</v>
      </c>
      <c r="B3364" s="33">
        <v>5.9</v>
      </c>
      <c r="D3364"/>
    </row>
    <row r="3365" spans="1:4" x14ac:dyDescent="0.3">
      <c r="A3365" s="31" t="s">
        <v>19318</v>
      </c>
      <c r="B3365" s="33">
        <v>3</v>
      </c>
      <c r="D3365"/>
    </row>
    <row r="3366" spans="1:4" x14ac:dyDescent="0.3">
      <c r="A3366" s="31" t="s">
        <v>9162</v>
      </c>
      <c r="B3366" s="33">
        <v>7.9</v>
      </c>
      <c r="D3366"/>
    </row>
    <row r="3367" spans="1:4" x14ac:dyDescent="0.3">
      <c r="A3367" s="31" t="s">
        <v>19329</v>
      </c>
      <c r="B3367" s="33">
        <v>3.2</v>
      </c>
      <c r="D3367"/>
    </row>
    <row r="3368" spans="1:4" x14ac:dyDescent="0.3">
      <c r="A3368" s="31" t="s">
        <v>17771</v>
      </c>
      <c r="B3368" s="33">
        <v>6.5</v>
      </c>
      <c r="D3368"/>
    </row>
    <row r="3369" spans="1:4" x14ac:dyDescent="0.3">
      <c r="A3369" s="31" t="s">
        <v>19345</v>
      </c>
      <c r="B3369" s="33">
        <v>7</v>
      </c>
      <c r="D3369"/>
    </row>
    <row r="3370" spans="1:4" x14ac:dyDescent="0.3">
      <c r="A3370" s="31" t="s">
        <v>19358</v>
      </c>
      <c r="B3370" s="33">
        <v>6.9</v>
      </c>
      <c r="D3370"/>
    </row>
    <row r="3371" spans="1:4" x14ac:dyDescent="0.3">
      <c r="A3371" s="31" t="s">
        <v>19362</v>
      </c>
      <c r="B3371" s="33">
        <v>4.4000000000000004</v>
      </c>
      <c r="D3371"/>
    </row>
    <row r="3372" spans="1:4" x14ac:dyDescent="0.3">
      <c r="A3372" s="31" t="s">
        <v>10306</v>
      </c>
      <c r="B3372" s="33">
        <v>6</v>
      </c>
      <c r="D3372"/>
    </row>
    <row r="3373" spans="1:4" x14ac:dyDescent="0.3">
      <c r="A3373" s="31" t="s">
        <v>19384</v>
      </c>
      <c r="B3373" s="33">
        <v>5.3</v>
      </c>
      <c r="D3373"/>
    </row>
    <row r="3374" spans="1:4" x14ac:dyDescent="0.3">
      <c r="A3374" s="31" t="s">
        <v>19389</v>
      </c>
      <c r="B3374" s="33">
        <v>5.3</v>
      </c>
      <c r="D3374"/>
    </row>
    <row r="3375" spans="1:4" x14ac:dyDescent="0.3">
      <c r="A3375" s="31" t="s">
        <v>19399</v>
      </c>
      <c r="B3375" s="33">
        <v>7.1</v>
      </c>
      <c r="D3375"/>
    </row>
    <row r="3376" spans="1:4" x14ac:dyDescent="0.3">
      <c r="A3376" s="31" t="s">
        <v>19403</v>
      </c>
      <c r="B3376" s="33">
        <v>5.4</v>
      </c>
      <c r="D3376"/>
    </row>
    <row r="3377" spans="1:4" x14ac:dyDescent="0.3">
      <c r="A3377" s="31" t="s">
        <v>13503</v>
      </c>
      <c r="B3377" s="33">
        <v>6.9</v>
      </c>
      <c r="D3377"/>
    </row>
    <row r="3378" spans="1:4" x14ac:dyDescent="0.3">
      <c r="A3378" s="31" t="s">
        <v>816</v>
      </c>
      <c r="B3378" s="33">
        <v>7.3</v>
      </c>
      <c r="D3378"/>
    </row>
    <row r="3379" spans="1:4" x14ac:dyDescent="0.3">
      <c r="A3379" s="31" t="s">
        <v>18296</v>
      </c>
      <c r="B3379" s="33">
        <v>7.8</v>
      </c>
      <c r="D3379"/>
    </row>
    <row r="3380" spans="1:4" x14ac:dyDescent="0.3">
      <c r="A3380" s="31" t="s">
        <v>10130</v>
      </c>
      <c r="B3380" s="33">
        <v>6.6</v>
      </c>
      <c r="D3380"/>
    </row>
    <row r="3381" spans="1:4" x14ac:dyDescent="0.3">
      <c r="A3381" s="31" t="s">
        <v>7134</v>
      </c>
      <c r="B3381" s="33">
        <v>5.4</v>
      </c>
      <c r="D3381"/>
    </row>
    <row r="3382" spans="1:4" x14ac:dyDescent="0.3">
      <c r="A3382" s="31" t="s">
        <v>14340</v>
      </c>
      <c r="B3382" s="33">
        <v>8.4</v>
      </c>
      <c r="D3382"/>
    </row>
    <row r="3383" spans="1:4" x14ac:dyDescent="0.3">
      <c r="A3383" s="31" t="s">
        <v>19438</v>
      </c>
      <c r="B3383" s="33">
        <v>6.3</v>
      </c>
      <c r="D3383"/>
    </row>
    <row r="3384" spans="1:4" x14ac:dyDescent="0.3">
      <c r="A3384" s="31" t="s">
        <v>19445</v>
      </c>
      <c r="B3384" s="33">
        <v>6.1</v>
      </c>
      <c r="D3384"/>
    </row>
    <row r="3385" spans="1:4" x14ac:dyDescent="0.3">
      <c r="A3385" s="31" t="s">
        <v>19451</v>
      </c>
      <c r="B3385" s="33">
        <v>5</v>
      </c>
      <c r="D3385"/>
    </row>
    <row r="3386" spans="1:4" x14ac:dyDescent="0.3">
      <c r="A3386" s="31" t="s">
        <v>19477</v>
      </c>
      <c r="B3386" s="33">
        <v>5.3</v>
      </c>
      <c r="D3386"/>
    </row>
    <row r="3387" spans="1:4" x14ac:dyDescent="0.3">
      <c r="A3387" s="31" t="s">
        <v>1504</v>
      </c>
      <c r="B3387" s="33">
        <v>5.3</v>
      </c>
      <c r="D3387"/>
    </row>
    <row r="3388" spans="1:4" x14ac:dyDescent="0.3">
      <c r="A3388" s="31" t="s">
        <v>14383</v>
      </c>
      <c r="B3388" s="33">
        <v>7.4</v>
      </c>
      <c r="D3388"/>
    </row>
    <row r="3389" spans="1:4" x14ac:dyDescent="0.3">
      <c r="A3389" s="31" t="s">
        <v>19507</v>
      </c>
      <c r="B3389" s="33">
        <v>5.9</v>
      </c>
      <c r="D3389"/>
    </row>
    <row r="3390" spans="1:4" x14ac:dyDescent="0.3">
      <c r="A3390" s="31" t="s">
        <v>19511</v>
      </c>
      <c r="B3390" s="33">
        <v>4.0999999999999996</v>
      </c>
      <c r="D3390"/>
    </row>
    <row r="3391" spans="1:4" x14ac:dyDescent="0.3">
      <c r="A3391" s="31" t="s">
        <v>1770</v>
      </c>
      <c r="B3391" s="33">
        <v>6.7</v>
      </c>
      <c r="D3391"/>
    </row>
    <row r="3392" spans="1:4" x14ac:dyDescent="0.3">
      <c r="A3392" s="31" t="s">
        <v>12115</v>
      </c>
      <c r="B3392" s="33">
        <v>5.8</v>
      </c>
      <c r="D3392"/>
    </row>
    <row r="3393" spans="1:4" x14ac:dyDescent="0.3">
      <c r="A3393" s="31" t="s">
        <v>19545</v>
      </c>
      <c r="B3393" s="33">
        <v>5.9</v>
      </c>
      <c r="D3393"/>
    </row>
    <row r="3394" spans="1:4" x14ac:dyDescent="0.3">
      <c r="A3394" s="31" t="s">
        <v>4382</v>
      </c>
      <c r="B3394" s="33">
        <v>8</v>
      </c>
      <c r="D3394"/>
    </row>
    <row r="3395" spans="1:4" x14ac:dyDescent="0.3">
      <c r="A3395" s="31" t="s">
        <v>19628</v>
      </c>
      <c r="B3395" s="33">
        <v>6.5</v>
      </c>
      <c r="D3395"/>
    </row>
    <row r="3396" spans="1:4" x14ac:dyDescent="0.3">
      <c r="A3396" s="31" t="s">
        <v>19638</v>
      </c>
      <c r="B3396" s="33">
        <v>6.4</v>
      </c>
      <c r="D3396"/>
    </row>
    <row r="3397" spans="1:4" x14ac:dyDescent="0.3">
      <c r="A3397" s="31" t="s">
        <v>7480</v>
      </c>
      <c r="B3397" s="33">
        <v>6.8</v>
      </c>
      <c r="D3397"/>
    </row>
    <row r="3398" spans="1:4" x14ac:dyDescent="0.3">
      <c r="A3398" s="31" t="s">
        <v>13078</v>
      </c>
      <c r="B3398" s="33">
        <v>7.4</v>
      </c>
      <c r="D3398"/>
    </row>
    <row r="3399" spans="1:4" x14ac:dyDescent="0.3">
      <c r="A3399" s="31" t="s">
        <v>18467</v>
      </c>
      <c r="B3399" s="33">
        <v>8.3000000000000007</v>
      </c>
      <c r="D3399"/>
    </row>
    <row r="3400" spans="1:4" x14ac:dyDescent="0.3">
      <c r="A3400" s="31" t="s">
        <v>19673</v>
      </c>
      <c r="B3400" s="33">
        <v>5.3</v>
      </c>
      <c r="D3400"/>
    </row>
    <row r="3401" spans="1:4" x14ac:dyDescent="0.3">
      <c r="A3401" s="31" t="s">
        <v>18791</v>
      </c>
      <c r="B3401" s="33">
        <v>8.1</v>
      </c>
      <c r="D3401"/>
    </row>
    <row r="3402" spans="1:4" x14ac:dyDescent="0.3">
      <c r="A3402" s="31" t="s">
        <v>10325</v>
      </c>
      <c r="B3402" s="33">
        <v>8</v>
      </c>
      <c r="D3402"/>
    </row>
    <row r="3403" spans="1:4" x14ac:dyDescent="0.3">
      <c r="A3403" s="31" t="s">
        <v>2495</v>
      </c>
      <c r="B3403" s="33">
        <v>5.7</v>
      </c>
      <c r="D3403"/>
    </row>
    <row r="3404" spans="1:4" x14ac:dyDescent="0.3">
      <c r="A3404" s="31" t="s">
        <v>19697</v>
      </c>
      <c r="B3404" s="33">
        <v>7.1</v>
      </c>
      <c r="D3404"/>
    </row>
    <row r="3405" spans="1:4" x14ac:dyDescent="0.3">
      <c r="A3405" s="31" t="s">
        <v>10325</v>
      </c>
      <c r="B3405" s="33">
        <v>7.8</v>
      </c>
      <c r="D3405"/>
    </row>
    <row r="3406" spans="1:4" x14ac:dyDescent="0.3">
      <c r="A3406" s="31" t="s">
        <v>14965</v>
      </c>
      <c r="B3406" s="33">
        <v>5.9</v>
      </c>
      <c r="D3406"/>
    </row>
    <row r="3407" spans="1:4" x14ac:dyDescent="0.3">
      <c r="A3407" s="31" t="s">
        <v>12560</v>
      </c>
      <c r="B3407" s="33">
        <v>7.8</v>
      </c>
      <c r="D3407"/>
    </row>
    <row r="3408" spans="1:4" x14ac:dyDescent="0.3">
      <c r="A3408" s="31" t="s">
        <v>19760</v>
      </c>
      <c r="B3408" s="33">
        <v>6</v>
      </c>
      <c r="D3408"/>
    </row>
    <row r="3409" spans="1:4" x14ac:dyDescent="0.3">
      <c r="A3409" s="31" t="s">
        <v>19773</v>
      </c>
      <c r="B3409" s="33">
        <v>7.2</v>
      </c>
      <c r="D3409"/>
    </row>
    <row r="3410" spans="1:4" x14ac:dyDescent="0.3">
      <c r="A3410" s="31" t="s">
        <v>17782</v>
      </c>
      <c r="B3410" s="33">
        <v>5.0999999999999996</v>
      </c>
      <c r="D3410"/>
    </row>
    <row r="3411" spans="1:4" x14ac:dyDescent="0.3">
      <c r="A3411" s="31" t="s">
        <v>19802</v>
      </c>
      <c r="B3411" s="33">
        <v>5.0999999999999996</v>
      </c>
      <c r="D3411"/>
    </row>
    <row r="3412" spans="1:4" x14ac:dyDescent="0.3">
      <c r="A3412" s="31" t="s">
        <v>322</v>
      </c>
      <c r="B3412" s="33">
        <v>6.9</v>
      </c>
      <c r="D3412"/>
    </row>
    <row r="3413" spans="1:4" x14ac:dyDescent="0.3">
      <c r="A3413" s="31" t="s">
        <v>19811</v>
      </c>
      <c r="B3413" s="33">
        <v>4.5999999999999996</v>
      </c>
      <c r="D3413"/>
    </row>
    <row r="3414" spans="1:4" x14ac:dyDescent="0.3">
      <c r="A3414" s="31" t="s">
        <v>19826</v>
      </c>
      <c r="B3414" s="33">
        <v>6.7</v>
      </c>
      <c r="D3414"/>
    </row>
    <row r="3415" spans="1:4" x14ac:dyDescent="0.3">
      <c r="A3415" s="31" t="s">
        <v>6051</v>
      </c>
      <c r="B3415" s="33">
        <v>7.1</v>
      </c>
      <c r="D3415"/>
    </row>
    <row r="3416" spans="1:4" x14ac:dyDescent="0.3">
      <c r="A3416" s="31" t="s">
        <v>17150</v>
      </c>
      <c r="B3416" s="33">
        <v>7.6</v>
      </c>
      <c r="D3416"/>
    </row>
    <row r="3417" spans="1:4" x14ac:dyDescent="0.3">
      <c r="A3417" s="31" t="s">
        <v>9162</v>
      </c>
      <c r="B3417" s="33">
        <v>8.1</v>
      </c>
      <c r="D3417"/>
    </row>
    <row r="3418" spans="1:4" x14ac:dyDescent="0.3">
      <c r="A3418" s="31" t="s">
        <v>19854</v>
      </c>
      <c r="B3418" s="33">
        <v>7</v>
      </c>
      <c r="D3418"/>
    </row>
    <row r="3419" spans="1:4" x14ac:dyDescent="0.3">
      <c r="A3419" s="31" t="s">
        <v>14184</v>
      </c>
      <c r="B3419" s="33">
        <v>7.1</v>
      </c>
      <c r="D3419"/>
    </row>
    <row r="3420" spans="1:4" x14ac:dyDescent="0.3">
      <c r="A3420" s="31" t="s">
        <v>19876</v>
      </c>
      <c r="B3420" s="33">
        <v>7.6</v>
      </c>
      <c r="D3420"/>
    </row>
    <row r="3421" spans="1:4" x14ac:dyDescent="0.3">
      <c r="A3421" s="31" t="s">
        <v>19881</v>
      </c>
      <c r="B3421" s="33">
        <v>7.1</v>
      </c>
      <c r="D3421"/>
    </row>
    <row r="3422" spans="1:4" x14ac:dyDescent="0.3">
      <c r="A3422" s="31" t="s">
        <v>17874</v>
      </c>
      <c r="B3422" s="33">
        <v>7.1</v>
      </c>
      <c r="D3422"/>
    </row>
    <row r="3423" spans="1:4" x14ac:dyDescent="0.3">
      <c r="A3423" s="31" t="s">
        <v>3722</v>
      </c>
      <c r="B3423" s="33">
        <v>7.7</v>
      </c>
      <c r="D3423"/>
    </row>
    <row r="3424" spans="1:4" x14ac:dyDescent="0.3">
      <c r="A3424" s="31" t="s">
        <v>19898</v>
      </c>
      <c r="B3424" s="33">
        <v>7.6</v>
      </c>
      <c r="D3424"/>
    </row>
    <row r="3425" spans="1:4" x14ac:dyDescent="0.3">
      <c r="A3425" s="31" t="s">
        <v>19904</v>
      </c>
      <c r="B3425" s="33">
        <v>6.6</v>
      </c>
      <c r="D3425"/>
    </row>
    <row r="3426" spans="1:4" x14ac:dyDescent="0.3">
      <c r="A3426" s="31" t="s">
        <v>19907</v>
      </c>
      <c r="B3426" s="33">
        <v>5.7</v>
      </c>
      <c r="D3426"/>
    </row>
    <row r="3427" spans="1:4" x14ac:dyDescent="0.3">
      <c r="A3427" s="31" t="s">
        <v>19911</v>
      </c>
      <c r="B3427" s="33">
        <v>7.1</v>
      </c>
      <c r="D3427"/>
    </row>
    <row r="3428" spans="1:4" x14ac:dyDescent="0.3">
      <c r="A3428" s="31" t="s">
        <v>19918</v>
      </c>
      <c r="B3428" s="33">
        <v>6.2</v>
      </c>
      <c r="D3428"/>
    </row>
    <row r="3429" spans="1:4" x14ac:dyDescent="0.3">
      <c r="A3429" s="31" t="s">
        <v>13271</v>
      </c>
      <c r="B3429" s="33">
        <v>6.1</v>
      </c>
      <c r="D3429"/>
    </row>
    <row r="3430" spans="1:4" x14ac:dyDescent="0.3">
      <c r="A3430" s="31" t="s">
        <v>19928</v>
      </c>
      <c r="B3430" s="33">
        <v>5.9</v>
      </c>
      <c r="D3430"/>
    </row>
    <row r="3431" spans="1:4" x14ac:dyDescent="0.3">
      <c r="A3431" s="31" t="s">
        <v>653</v>
      </c>
      <c r="B3431" s="33">
        <v>6.8</v>
      </c>
      <c r="D3431"/>
    </row>
    <row r="3432" spans="1:4" x14ac:dyDescent="0.3">
      <c r="A3432" s="31" t="s">
        <v>5076</v>
      </c>
      <c r="B3432" s="33">
        <v>6.8</v>
      </c>
      <c r="D3432"/>
    </row>
    <row r="3433" spans="1:4" x14ac:dyDescent="0.3">
      <c r="A3433" s="31" t="s">
        <v>19953</v>
      </c>
      <c r="B3433" s="33">
        <v>5.0999999999999996</v>
      </c>
      <c r="D3433"/>
    </row>
    <row r="3434" spans="1:4" x14ac:dyDescent="0.3">
      <c r="A3434" s="31" t="s">
        <v>17484</v>
      </c>
      <c r="B3434" s="33">
        <v>7.7</v>
      </c>
      <c r="D3434"/>
    </row>
    <row r="3435" spans="1:4" x14ac:dyDescent="0.3">
      <c r="A3435" s="31" t="s">
        <v>19980</v>
      </c>
      <c r="B3435" s="33">
        <v>3.9</v>
      </c>
      <c r="D3435"/>
    </row>
    <row r="3436" spans="1:4" x14ac:dyDescent="0.3">
      <c r="A3436" s="31" t="s">
        <v>2750</v>
      </c>
      <c r="B3436" s="33">
        <v>7.8</v>
      </c>
      <c r="D3436"/>
    </row>
    <row r="3437" spans="1:4" x14ac:dyDescent="0.3">
      <c r="A3437" s="31" t="s">
        <v>7064</v>
      </c>
      <c r="B3437" s="33">
        <v>5.7</v>
      </c>
      <c r="D3437"/>
    </row>
    <row r="3438" spans="1:4" x14ac:dyDescent="0.3">
      <c r="A3438" s="31" t="s">
        <v>20021</v>
      </c>
      <c r="B3438" s="33">
        <v>4.7</v>
      </c>
      <c r="D3438"/>
    </row>
    <row r="3439" spans="1:4" x14ac:dyDescent="0.3">
      <c r="A3439" s="31" t="s">
        <v>19459</v>
      </c>
      <c r="B3439" s="33">
        <v>5.9</v>
      </c>
      <c r="D3439"/>
    </row>
    <row r="3440" spans="1:4" x14ac:dyDescent="0.3">
      <c r="A3440" s="31" t="s">
        <v>20031</v>
      </c>
      <c r="B3440" s="33">
        <v>5.9</v>
      </c>
      <c r="D3440"/>
    </row>
    <row r="3441" spans="1:4" x14ac:dyDescent="0.3">
      <c r="A3441" s="31" t="s">
        <v>20069</v>
      </c>
      <c r="B3441" s="33">
        <v>8.1</v>
      </c>
      <c r="D3441"/>
    </row>
    <row r="3442" spans="1:4" x14ac:dyDescent="0.3">
      <c r="A3442" s="31" t="s">
        <v>20078</v>
      </c>
      <c r="B3442" s="33">
        <v>7.6</v>
      </c>
      <c r="D3442"/>
    </row>
    <row r="3443" spans="1:4" x14ac:dyDescent="0.3">
      <c r="A3443" s="31" t="s">
        <v>20085</v>
      </c>
      <c r="B3443" s="33">
        <v>7.2</v>
      </c>
      <c r="D3443"/>
    </row>
    <row r="3444" spans="1:4" x14ac:dyDescent="0.3">
      <c r="A3444" s="31" t="s">
        <v>5689</v>
      </c>
      <c r="B3444" s="33">
        <v>7.5</v>
      </c>
      <c r="D3444"/>
    </row>
    <row r="3445" spans="1:4" x14ac:dyDescent="0.3">
      <c r="A3445" s="31" t="s">
        <v>20121</v>
      </c>
      <c r="B3445" s="33">
        <v>5.0999999999999996</v>
      </c>
      <c r="D3445"/>
    </row>
    <row r="3446" spans="1:4" x14ac:dyDescent="0.3">
      <c r="A3446" s="31" t="s">
        <v>20139</v>
      </c>
      <c r="B3446" s="33">
        <v>6.9</v>
      </c>
      <c r="D3446"/>
    </row>
    <row r="3447" spans="1:4" x14ac:dyDescent="0.3">
      <c r="A3447" s="31" t="s">
        <v>845</v>
      </c>
      <c r="B3447" s="33">
        <v>7.6</v>
      </c>
      <c r="D3447"/>
    </row>
    <row r="3448" spans="1:4" x14ac:dyDescent="0.3">
      <c r="A3448" s="31" t="s">
        <v>20159</v>
      </c>
      <c r="B3448" s="33">
        <v>7.6</v>
      </c>
      <c r="D3448"/>
    </row>
    <row r="3449" spans="1:4" x14ac:dyDescent="0.3">
      <c r="A3449" s="31" t="s">
        <v>8417</v>
      </c>
      <c r="B3449" s="33">
        <v>7.6</v>
      </c>
      <c r="D3449"/>
    </row>
    <row r="3450" spans="1:4" x14ac:dyDescent="0.3">
      <c r="A3450" s="31" t="s">
        <v>20169</v>
      </c>
      <c r="B3450" s="33">
        <v>5.3</v>
      </c>
      <c r="D3450"/>
    </row>
    <row r="3451" spans="1:4" x14ac:dyDescent="0.3">
      <c r="A3451" s="31" t="s">
        <v>1813</v>
      </c>
      <c r="B3451" s="33">
        <v>8.5</v>
      </c>
      <c r="D3451"/>
    </row>
    <row r="3452" spans="1:4" x14ac:dyDescent="0.3">
      <c r="A3452" s="31" t="s">
        <v>18269</v>
      </c>
      <c r="B3452" s="33">
        <v>7</v>
      </c>
      <c r="D3452"/>
    </row>
    <row r="3453" spans="1:4" x14ac:dyDescent="0.3">
      <c r="A3453" s="31" t="s">
        <v>20195</v>
      </c>
      <c r="B3453" s="33">
        <v>7.8</v>
      </c>
      <c r="D3453"/>
    </row>
    <row r="3454" spans="1:4" x14ac:dyDescent="0.3">
      <c r="A3454" s="31" t="s">
        <v>20203</v>
      </c>
      <c r="B3454" s="33">
        <v>7.2</v>
      </c>
      <c r="D3454"/>
    </row>
    <row r="3455" spans="1:4" x14ac:dyDescent="0.3">
      <c r="A3455" s="31" t="s">
        <v>9162</v>
      </c>
      <c r="B3455" s="33">
        <v>8</v>
      </c>
      <c r="D3455"/>
    </row>
    <row r="3456" spans="1:4" x14ac:dyDescent="0.3">
      <c r="A3456" s="31" t="s">
        <v>1133</v>
      </c>
      <c r="B3456" s="33">
        <v>8.1</v>
      </c>
      <c r="D3456"/>
    </row>
    <row r="3457" spans="1:4" x14ac:dyDescent="0.3">
      <c r="A3457" s="31" t="s">
        <v>6148</v>
      </c>
      <c r="B3457" s="33">
        <v>6.8</v>
      </c>
      <c r="D3457"/>
    </row>
    <row r="3458" spans="1:4" x14ac:dyDescent="0.3">
      <c r="A3458" s="31" t="s">
        <v>20232</v>
      </c>
      <c r="B3458" s="33">
        <v>7.2</v>
      </c>
      <c r="D3458"/>
    </row>
    <row r="3459" spans="1:4" x14ac:dyDescent="0.3">
      <c r="A3459" s="31" t="s">
        <v>20250</v>
      </c>
      <c r="B3459" s="33">
        <v>7.4</v>
      </c>
      <c r="D3459"/>
    </row>
    <row r="3460" spans="1:4" x14ac:dyDescent="0.3">
      <c r="A3460" s="31" t="s">
        <v>20260</v>
      </c>
      <c r="B3460" s="33">
        <v>6.1</v>
      </c>
      <c r="D3460"/>
    </row>
    <row r="3461" spans="1:4" x14ac:dyDescent="0.3">
      <c r="A3461" s="31" t="s">
        <v>507</v>
      </c>
      <c r="B3461" s="33">
        <v>7</v>
      </c>
      <c r="D3461"/>
    </row>
    <row r="3462" spans="1:4" x14ac:dyDescent="0.3">
      <c r="A3462" s="31" t="s">
        <v>6804</v>
      </c>
      <c r="B3462" s="33">
        <v>5.3</v>
      </c>
      <c r="D3462"/>
    </row>
    <row r="3463" spans="1:4" x14ac:dyDescent="0.3">
      <c r="A3463" s="31" t="s">
        <v>1526</v>
      </c>
      <c r="B3463" s="33">
        <v>4.7</v>
      </c>
      <c r="D3463"/>
    </row>
    <row r="3464" spans="1:4" x14ac:dyDescent="0.3">
      <c r="A3464" s="31" t="s">
        <v>20280</v>
      </c>
      <c r="B3464" s="33">
        <v>5.7</v>
      </c>
      <c r="D3464"/>
    </row>
    <row r="3465" spans="1:4" x14ac:dyDescent="0.3">
      <c r="A3465" s="31" t="s">
        <v>17163</v>
      </c>
      <c r="B3465" s="33">
        <v>6.5</v>
      </c>
      <c r="D3465"/>
    </row>
    <row r="3466" spans="1:4" x14ac:dyDescent="0.3">
      <c r="A3466" s="31" t="s">
        <v>20295</v>
      </c>
      <c r="B3466" s="33">
        <v>8</v>
      </c>
      <c r="D3466"/>
    </row>
    <row r="3467" spans="1:4" x14ac:dyDescent="0.3">
      <c r="A3467" s="31" t="s">
        <v>20303</v>
      </c>
      <c r="B3467" s="33">
        <v>3.3</v>
      </c>
      <c r="D3467"/>
    </row>
    <row r="3468" spans="1:4" x14ac:dyDescent="0.3">
      <c r="A3468" s="31" t="s">
        <v>19022</v>
      </c>
      <c r="B3468" s="33">
        <v>8.3000000000000007</v>
      </c>
      <c r="D3468"/>
    </row>
    <row r="3469" spans="1:4" x14ac:dyDescent="0.3">
      <c r="A3469" s="31" t="s">
        <v>20316</v>
      </c>
      <c r="B3469" s="33">
        <v>6.9</v>
      </c>
      <c r="D3469"/>
    </row>
    <row r="3470" spans="1:4" x14ac:dyDescent="0.3">
      <c r="A3470" s="31" t="s">
        <v>20325</v>
      </c>
      <c r="B3470" s="33">
        <v>8.1</v>
      </c>
      <c r="D3470"/>
    </row>
    <row r="3471" spans="1:4" x14ac:dyDescent="0.3">
      <c r="A3471" s="31" t="s">
        <v>17918</v>
      </c>
      <c r="B3471" s="33">
        <v>6.8</v>
      </c>
      <c r="D3471"/>
    </row>
    <row r="3472" spans="1:4" x14ac:dyDescent="0.3">
      <c r="A3472" s="31" t="s">
        <v>20350</v>
      </c>
      <c r="B3472" s="33">
        <v>4.5999999999999996</v>
      </c>
      <c r="D3472"/>
    </row>
    <row r="3473" spans="1:4" x14ac:dyDescent="0.3">
      <c r="A3473" s="31" t="s">
        <v>20361</v>
      </c>
      <c r="B3473" s="33">
        <v>7</v>
      </c>
      <c r="D3473"/>
    </row>
    <row r="3474" spans="1:4" x14ac:dyDescent="0.3">
      <c r="A3474" s="31" t="s">
        <v>20372</v>
      </c>
      <c r="B3474" s="33">
        <v>6.7</v>
      </c>
      <c r="D3474"/>
    </row>
    <row r="3475" spans="1:4" x14ac:dyDescent="0.3">
      <c r="A3475" s="31" t="s">
        <v>20393</v>
      </c>
      <c r="B3475" s="33">
        <v>5.8</v>
      </c>
      <c r="D3475"/>
    </row>
    <row r="3476" spans="1:4" x14ac:dyDescent="0.3">
      <c r="A3476" s="31" t="s">
        <v>428</v>
      </c>
      <c r="B3476" s="33">
        <v>4.5</v>
      </c>
      <c r="D3476"/>
    </row>
    <row r="3477" spans="1:4" x14ac:dyDescent="0.3">
      <c r="A3477" s="31" t="s">
        <v>20428</v>
      </c>
      <c r="B3477" s="33">
        <v>6.2</v>
      </c>
      <c r="D3477"/>
    </row>
    <row r="3478" spans="1:4" x14ac:dyDescent="0.3">
      <c r="A3478" s="31" t="s">
        <v>20439</v>
      </c>
      <c r="B3478" s="33">
        <v>6.6</v>
      </c>
      <c r="D3478"/>
    </row>
    <row r="3479" spans="1:4" x14ac:dyDescent="0.3">
      <c r="A3479" s="31" t="s">
        <v>20443</v>
      </c>
      <c r="B3479" s="33">
        <v>6.6</v>
      </c>
      <c r="D3479"/>
    </row>
    <row r="3480" spans="1:4" x14ac:dyDescent="0.3">
      <c r="A3480" s="31" t="s">
        <v>20469</v>
      </c>
      <c r="B3480" s="33">
        <v>7.8</v>
      </c>
      <c r="D3480"/>
    </row>
    <row r="3481" spans="1:4" x14ac:dyDescent="0.3">
      <c r="A3481" s="31" t="s">
        <v>20521</v>
      </c>
      <c r="B3481" s="33">
        <v>7.7</v>
      </c>
      <c r="D3481"/>
    </row>
    <row r="3482" spans="1:4" x14ac:dyDescent="0.3">
      <c r="A3482" s="31" t="s">
        <v>20545</v>
      </c>
      <c r="B3482" s="33">
        <v>5.7</v>
      </c>
      <c r="D3482"/>
    </row>
    <row r="3483" spans="1:4" x14ac:dyDescent="0.3">
      <c r="A3483" s="31" t="s">
        <v>20600</v>
      </c>
      <c r="B3483" s="33">
        <v>7.1</v>
      </c>
      <c r="D3483"/>
    </row>
    <row r="3484" spans="1:4" x14ac:dyDescent="0.3">
      <c r="A3484" s="31" t="s">
        <v>13777</v>
      </c>
      <c r="B3484" s="33">
        <v>6.4</v>
      </c>
      <c r="D3484"/>
    </row>
    <row r="3485" spans="1:4" x14ac:dyDescent="0.3">
      <c r="A3485" s="31" t="s">
        <v>12085</v>
      </c>
      <c r="B3485" s="33">
        <v>7</v>
      </c>
      <c r="D3485"/>
    </row>
    <row r="3486" spans="1:4" x14ac:dyDescent="0.3">
      <c r="A3486" s="31" t="s">
        <v>20628</v>
      </c>
      <c r="B3486" s="33">
        <v>5.8</v>
      </c>
      <c r="D3486"/>
    </row>
    <row r="3487" spans="1:4" x14ac:dyDescent="0.3">
      <c r="A3487" s="31" t="s">
        <v>12807</v>
      </c>
      <c r="B3487" s="33">
        <v>7.8</v>
      </c>
      <c r="D3487"/>
    </row>
    <row r="3488" spans="1:4" x14ac:dyDescent="0.3">
      <c r="A3488" s="31" t="s">
        <v>20652</v>
      </c>
      <c r="B3488" s="33">
        <v>7.2</v>
      </c>
      <c r="D3488"/>
    </row>
    <row r="3489" spans="1:4" x14ac:dyDescent="0.3">
      <c r="A3489" s="31" t="s">
        <v>20657</v>
      </c>
      <c r="B3489" s="33">
        <v>5.6</v>
      </c>
      <c r="D3489"/>
    </row>
    <row r="3490" spans="1:4" x14ac:dyDescent="0.3">
      <c r="A3490" s="31" t="s">
        <v>20672</v>
      </c>
      <c r="B3490" s="33">
        <v>6.8</v>
      </c>
      <c r="D3490"/>
    </row>
    <row r="3491" spans="1:4" x14ac:dyDescent="0.3">
      <c r="A3491" s="31" t="s">
        <v>20677</v>
      </c>
      <c r="B3491" s="33">
        <v>7.3</v>
      </c>
      <c r="D3491"/>
    </row>
    <row r="3492" spans="1:4" x14ac:dyDescent="0.3">
      <c r="A3492" s="31" t="s">
        <v>20688</v>
      </c>
      <c r="B3492" s="33">
        <v>7.3</v>
      </c>
      <c r="D3492"/>
    </row>
    <row r="3493" spans="1:4" x14ac:dyDescent="0.3">
      <c r="A3493" s="31" t="s">
        <v>15027</v>
      </c>
      <c r="B3493" s="33">
        <v>6.6</v>
      </c>
      <c r="D3493"/>
    </row>
    <row r="3494" spans="1:4" x14ac:dyDescent="0.3">
      <c r="A3494" s="31" t="s">
        <v>20711</v>
      </c>
      <c r="B3494" s="33">
        <v>7.5</v>
      </c>
      <c r="D3494"/>
    </row>
    <row r="3495" spans="1:4" x14ac:dyDescent="0.3">
      <c r="A3495" s="31" t="s">
        <v>1847</v>
      </c>
      <c r="B3495" s="33">
        <v>7.8</v>
      </c>
      <c r="D3495"/>
    </row>
    <row r="3496" spans="1:4" x14ac:dyDescent="0.3">
      <c r="A3496" s="31" t="s">
        <v>20755</v>
      </c>
      <c r="B3496" s="33">
        <v>6.7</v>
      </c>
      <c r="D3496"/>
    </row>
    <row r="3497" spans="1:4" x14ac:dyDescent="0.3">
      <c r="A3497" s="31" t="s">
        <v>13509</v>
      </c>
      <c r="B3497" s="33">
        <v>7.5</v>
      </c>
      <c r="D3497"/>
    </row>
    <row r="3498" spans="1:4" x14ac:dyDescent="0.3">
      <c r="A3498" s="31" t="s">
        <v>20784</v>
      </c>
      <c r="B3498" s="33">
        <v>6.3</v>
      </c>
      <c r="D3498"/>
    </row>
    <row r="3499" spans="1:4" x14ac:dyDescent="0.3">
      <c r="A3499" s="31" t="s">
        <v>20790</v>
      </c>
      <c r="B3499" s="33">
        <v>6.3</v>
      </c>
      <c r="D3499"/>
    </row>
    <row r="3500" spans="1:4" x14ac:dyDescent="0.3">
      <c r="A3500" s="31" t="s">
        <v>19750</v>
      </c>
      <c r="B3500" s="33">
        <v>6.8</v>
      </c>
      <c r="D3500"/>
    </row>
    <row r="3501" spans="1:4" x14ac:dyDescent="0.3">
      <c r="A3501" s="31" t="s">
        <v>20800</v>
      </c>
      <c r="B3501" s="33">
        <v>7.8</v>
      </c>
      <c r="D3501"/>
    </row>
    <row r="3502" spans="1:4" x14ac:dyDescent="0.3">
      <c r="A3502" s="31" t="s">
        <v>20805</v>
      </c>
      <c r="B3502" s="33">
        <v>6.9</v>
      </c>
      <c r="D3502"/>
    </row>
    <row r="3503" spans="1:4" x14ac:dyDescent="0.3">
      <c r="A3503" s="31" t="s">
        <v>20827</v>
      </c>
      <c r="B3503" s="33">
        <v>4.3</v>
      </c>
      <c r="D3503"/>
    </row>
    <row r="3504" spans="1:4" x14ac:dyDescent="0.3">
      <c r="A3504" s="31" t="s">
        <v>20836</v>
      </c>
      <c r="B3504" s="33">
        <v>7.2</v>
      </c>
      <c r="D3504"/>
    </row>
    <row r="3505" spans="1:4" x14ac:dyDescent="0.3">
      <c r="A3505" s="31" t="s">
        <v>20848</v>
      </c>
      <c r="B3505" s="33">
        <v>7.3</v>
      </c>
      <c r="D3505"/>
    </row>
    <row r="3506" spans="1:4" x14ac:dyDescent="0.3">
      <c r="A3506" s="31" t="s">
        <v>20863</v>
      </c>
      <c r="B3506" s="33">
        <v>7.2</v>
      </c>
      <c r="D3506"/>
    </row>
    <row r="3507" spans="1:4" x14ac:dyDescent="0.3">
      <c r="A3507" s="31" t="s">
        <v>2865</v>
      </c>
      <c r="B3507" s="33">
        <v>5.4</v>
      </c>
      <c r="D3507"/>
    </row>
    <row r="3508" spans="1:4" x14ac:dyDescent="0.3">
      <c r="A3508" s="31" t="s">
        <v>20880</v>
      </c>
      <c r="B3508" s="33">
        <v>7.1</v>
      </c>
      <c r="D3508"/>
    </row>
    <row r="3509" spans="1:4" x14ac:dyDescent="0.3">
      <c r="A3509" s="31" t="s">
        <v>20884</v>
      </c>
      <c r="B3509" s="33">
        <v>6.8</v>
      </c>
      <c r="D3509"/>
    </row>
    <row r="3510" spans="1:4" x14ac:dyDescent="0.3">
      <c r="A3510" s="31" t="s">
        <v>20074</v>
      </c>
      <c r="B3510" s="33">
        <v>7</v>
      </c>
      <c r="D3510"/>
    </row>
    <row r="3511" spans="1:4" x14ac:dyDescent="0.3">
      <c r="A3511" s="31" t="s">
        <v>15234</v>
      </c>
      <c r="B3511" s="33">
        <v>7.4</v>
      </c>
      <c r="D3511"/>
    </row>
    <row r="3512" spans="1:4" x14ac:dyDescent="0.3">
      <c r="A3512" s="31" t="s">
        <v>9470</v>
      </c>
      <c r="B3512" s="33">
        <v>6.7</v>
      </c>
      <c r="D3512"/>
    </row>
    <row r="3513" spans="1:4" x14ac:dyDescent="0.3">
      <c r="A3513" s="31" t="s">
        <v>8638</v>
      </c>
      <c r="B3513" s="33">
        <v>7.2</v>
      </c>
      <c r="D3513"/>
    </row>
    <row r="3514" spans="1:4" x14ac:dyDescent="0.3">
      <c r="A3514" s="31" t="s">
        <v>13975</v>
      </c>
      <c r="B3514" s="33">
        <v>7.5</v>
      </c>
      <c r="D3514"/>
    </row>
    <row r="3515" spans="1:4" x14ac:dyDescent="0.3">
      <c r="A3515" s="31" t="s">
        <v>332</v>
      </c>
      <c r="B3515" s="33">
        <v>6.8</v>
      </c>
      <c r="D3515"/>
    </row>
    <row r="3516" spans="1:4" x14ac:dyDescent="0.3">
      <c r="A3516" s="31" t="s">
        <v>20938</v>
      </c>
      <c r="B3516" s="33">
        <v>7.9</v>
      </c>
      <c r="D3516"/>
    </row>
    <row r="3517" spans="1:4" x14ac:dyDescent="0.3">
      <c r="A3517" s="31" t="s">
        <v>20951</v>
      </c>
      <c r="B3517" s="33">
        <v>6.7</v>
      </c>
      <c r="D3517"/>
    </row>
    <row r="3518" spans="1:4" x14ac:dyDescent="0.3">
      <c r="A3518" s="31" t="s">
        <v>20956</v>
      </c>
      <c r="B3518" s="33">
        <v>5.8</v>
      </c>
      <c r="D3518"/>
    </row>
    <row r="3519" spans="1:4" x14ac:dyDescent="0.3">
      <c r="A3519" s="31" t="s">
        <v>18553</v>
      </c>
      <c r="B3519" s="33">
        <v>6.5</v>
      </c>
      <c r="D3519"/>
    </row>
    <row r="3520" spans="1:4" x14ac:dyDescent="0.3">
      <c r="A3520" s="31" t="s">
        <v>20964</v>
      </c>
      <c r="B3520" s="33">
        <v>7.2</v>
      </c>
      <c r="D3520"/>
    </row>
    <row r="3521" spans="1:4" x14ac:dyDescent="0.3">
      <c r="A3521" s="31" t="s">
        <v>13181</v>
      </c>
      <c r="B3521" s="33">
        <v>6.5</v>
      </c>
      <c r="D3521"/>
    </row>
    <row r="3522" spans="1:4" x14ac:dyDescent="0.3">
      <c r="A3522" s="31" t="s">
        <v>418</v>
      </c>
      <c r="B3522" s="33">
        <v>6.2</v>
      </c>
      <c r="D3522"/>
    </row>
    <row r="3523" spans="1:4" x14ac:dyDescent="0.3">
      <c r="A3523" s="31" t="s">
        <v>20994</v>
      </c>
      <c r="B3523" s="33">
        <v>8.6</v>
      </c>
      <c r="D3523"/>
    </row>
    <row r="3524" spans="1:4" x14ac:dyDescent="0.3">
      <c r="A3524" s="31" t="s">
        <v>21001</v>
      </c>
      <c r="B3524" s="33">
        <v>6.5</v>
      </c>
      <c r="D3524"/>
    </row>
    <row r="3525" spans="1:4" x14ac:dyDescent="0.3">
      <c r="A3525" s="31" t="s">
        <v>6251</v>
      </c>
      <c r="B3525" s="33">
        <v>6.3</v>
      </c>
      <c r="D3525"/>
    </row>
    <row r="3526" spans="1:4" x14ac:dyDescent="0.3">
      <c r="A3526" s="31" t="s">
        <v>13756</v>
      </c>
      <c r="B3526" s="33">
        <v>4.3</v>
      </c>
      <c r="D3526"/>
    </row>
    <row r="3527" spans="1:4" x14ac:dyDescent="0.3">
      <c r="A3527" s="31" t="s">
        <v>21011</v>
      </c>
      <c r="B3527" s="33">
        <v>6.1</v>
      </c>
      <c r="D3527"/>
    </row>
    <row r="3528" spans="1:4" x14ac:dyDescent="0.3">
      <c r="A3528" s="31" t="s">
        <v>15906</v>
      </c>
      <c r="B3528" s="33">
        <v>5.8</v>
      </c>
      <c r="D3528"/>
    </row>
    <row r="3529" spans="1:4" x14ac:dyDescent="0.3">
      <c r="A3529" s="31" t="s">
        <v>21027</v>
      </c>
      <c r="B3529" s="33">
        <v>6.7</v>
      </c>
      <c r="D3529"/>
    </row>
    <row r="3530" spans="1:4" x14ac:dyDescent="0.3">
      <c r="A3530" s="31" t="s">
        <v>21033</v>
      </c>
      <c r="B3530" s="33">
        <v>6.7</v>
      </c>
      <c r="D3530"/>
    </row>
    <row r="3531" spans="1:4" x14ac:dyDescent="0.3">
      <c r="A3531" s="31" t="s">
        <v>12822</v>
      </c>
      <c r="B3531" s="33">
        <v>5.0999999999999996</v>
      </c>
      <c r="D3531"/>
    </row>
    <row r="3532" spans="1:4" x14ac:dyDescent="0.3">
      <c r="A3532" s="31" t="s">
        <v>21099</v>
      </c>
      <c r="B3532" s="33">
        <v>7.7</v>
      </c>
      <c r="D3532"/>
    </row>
    <row r="3533" spans="1:4" x14ac:dyDescent="0.3">
      <c r="A3533" s="31" t="s">
        <v>21106</v>
      </c>
      <c r="B3533" s="33">
        <v>6.7</v>
      </c>
      <c r="D3533"/>
    </row>
    <row r="3534" spans="1:4" x14ac:dyDescent="0.3">
      <c r="A3534" s="31" t="s">
        <v>21117</v>
      </c>
      <c r="B3534" s="33">
        <v>6.6</v>
      </c>
      <c r="D3534"/>
    </row>
    <row r="3535" spans="1:4" x14ac:dyDescent="0.3">
      <c r="A3535" s="31" t="s">
        <v>1294</v>
      </c>
      <c r="B3535" s="33">
        <v>8.1999999999999993</v>
      </c>
      <c r="D3535"/>
    </row>
    <row r="3536" spans="1:4" x14ac:dyDescent="0.3">
      <c r="A3536" s="31" t="s">
        <v>16244</v>
      </c>
      <c r="B3536" s="33">
        <v>8.1</v>
      </c>
      <c r="D3536"/>
    </row>
    <row r="3537" spans="1:4" x14ac:dyDescent="0.3">
      <c r="A3537" s="31" t="s">
        <v>272</v>
      </c>
      <c r="B3537" s="33">
        <v>7.2</v>
      </c>
      <c r="D3537"/>
    </row>
    <row r="3538" spans="1:4" x14ac:dyDescent="0.3">
      <c r="A3538" s="31" t="s">
        <v>21171</v>
      </c>
      <c r="B3538" s="33">
        <v>7.4</v>
      </c>
      <c r="D3538"/>
    </row>
    <row r="3539" spans="1:4" x14ac:dyDescent="0.3">
      <c r="A3539" s="31" t="s">
        <v>21179</v>
      </c>
      <c r="B3539" s="33">
        <v>6.5</v>
      </c>
      <c r="D3539"/>
    </row>
    <row r="3540" spans="1:4" x14ac:dyDescent="0.3">
      <c r="A3540" s="31" t="s">
        <v>21183</v>
      </c>
      <c r="B3540" s="33">
        <v>5.7</v>
      </c>
      <c r="D3540"/>
    </row>
    <row r="3541" spans="1:4" x14ac:dyDescent="0.3">
      <c r="A3541" s="31" t="s">
        <v>21206</v>
      </c>
      <c r="B3541" s="33">
        <v>6.2</v>
      </c>
      <c r="D3541"/>
    </row>
    <row r="3542" spans="1:4" x14ac:dyDescent="0.3">
      <c r="A3542" s="31" t="s">
        <v>21210</v>
      </c>
      <c r="B3542" s="33">
        <v>3.3</v>
      </c>
      <c r="D3542"/>
    </row>
    <row r="3543" spans="1:4" x14ac:dyDescent="0.3">
      <c r="A3543" s="31" t="s">
        <v>7064</v>
      </c>
      <c r="B3543" s="33">
        <v>6.1</v>
      </c>
      <c r="D3543"/>
    </row>
    <row r="3544" spans="1:4" x14ac:dyDescent="0.3">
      <c r="A3544" s="31" t="s">
        <v>19580</v>
      </c>
      <c r="B3544" s="33">
        <v>5.7</v>
      </c>
      <c r="D3544"/>
    </row>
    <row r="3545" spans="1:4" x14ac:dyDescent="0.3">
      <c r="A3545" s="31" t="s">
        <v>1526</v>
      </c>
      <c r="B3545" s="33">
        <v>7.2</v>
      </c>
      <c r="D3545"/>
    </row>
    <row r="3546" spans="1:4" x14ac:dyDescent="0.3">
      <c r="A3546" s="31" t="s">
        <v>332</v>
      </c>
      <c r="B3546" s="33">
        <v>7.7</v>
      </c>
      <c r="D3546"/>
    </row>
    <row r="3547" spans="1:4" x14ac:dyDescent="0.3">
      <c r="A3547" s="31" t="s">
        <v>4939</v>
      </c>
      <c r="B3547" s="33">
        <v>7.1</v>
      </c>
      <c r="D3547"/>
    </row>
    <row r="3548" spans="1:4" x14ac:dyDescent="0.3">
      <c r="A3548" s="31" t="s">
        <v>21293</v>
      </c>
      <c r="B3548" s="33">
        <v>7</v>
      </c>
      <c r="D3548"/>
    </row>
    <row r="3549" spans="1:4" x14ac:dyDescent="0.3">
      <c r="A3549" s="31" t="s">
        <v>10306</v>
      </c>
      <c r="B3549" s="33">
        <v>7.4</v>
      </c>
      <c r="D3549"/>
    </row>
    <row r="3550" spans="1:4" x14ac:dyDescent="0.3">
      <c r="A3550" s="31" t="s">
        <v>13573</v>
      </c>
      <c r="B3550" s="33">
        <v>7.7</v>
      </c>
      <c r="D3550"/>
    </row>
    <row r="3551" spans="1:4" x14ac:dyDescent="0.3">
      <c r="A3551" s="31" t="s">
        <v>21311</v>
      </c>
      <c r="B3551" s="33">
        <v>6.6</v>
      </c>
      <c r="D3551"/>
    </row>
    <row r="3552" spans="1:4" x14ac:dyDescent="0.3">
      <c r="A3552" s="31" t="s">
        <v>21315</v>
      </c>
      <c r="B3552" s="33">
        <v>6</v>
      </c>
      <c r="D3552"/>
    </row>
    <row r="3553" spans="1:4" x14ac:dyDescent="0.3">
      <c r="A3553" s="31" t="s">
        <v>1764</v>
      </c>
      <c r="B3553" s="33">
        <v>8.4</v>
      </c>
      <c r="D3553"/>
    </row>
    <row r="3554" spans="1:4" x14ac:dyDescent="0.3">
      <c r="A3554" s="31" t="s">
        <v>8662</v>
      </c>
      <c r="B3554" s="33">
        <v>8.9</v>
      </c>
      <c r="D3554"/>
    </row>
    <row r="3555" spans="1:4" x14ac:dyDescent="0.3">
      <c r="A3555" s="31" t="s">
        <v>21333</v>
      </c>
      <c r="B3555" s="33">
        <v>7.9</v>
      </c>
      <c r="D3555"/>
    </row>
    <row r="3556" spans="1:4" x14ac:dyDescent="0.3">
      <c r="A3556" s="31" t="s">
        <v>21340</v>
      </c>
      <c r="B3556" s="33">
        <v>6</v>
      </c>
      <c r="D3556"/>
    </row>
    <row r="3557" spans="1:4" x14ac:dyDescent="0.3">
      <c r="A3557" s="31" t="s">
        <v>21346</v>
      </c>
      <c r="B3557" s="33">
        <v>6.1</v>
      </c>
      <c r="D3557"/>
    </row>
    <row r="3558" spans="1:4" x14ac:dyDescent="0.3">
      <c r="A3558" s="31" t="s">
        <v>14739</v>
      </c>
      <c r="B3558" s="33">
        <v>7.4</v>
      </c>
      <c r="D3558"/>
    </row>
    <row r="3559" spans="1:4" x14ac:dyDescent="0.3">
      <c r="A3559" s="31" t="s">
        <v>21356</v>
      </c>
      <c r="B3559" s="33">
        <v>6.2</v>
      </c>
      <c r="D3559"/>
    </row>
    <row r="3560" spans="1:4" x14ac:dyDescent="0.3">
      <c r="A3560" s="31" t="s">
        <v>21367</v>
      </c>
      <c r="B3560" s="33">
        <v>7.2</v>
      </c>
      <c r="D3560"/>
    </row>
    <row r="3561" spans="1:4" x14ac:dyDescent="0.3">
      <c r="A3561" s="31" t="s">
        <v>3613</v>
      </c>
      <c r="B3561" s="33">
        <v>6.2</v>
      </c>
      <c r="D3561"/>
    </row>
    <row r="3562" spans="1:4" x14ac:dyDescent="0.3">
      <c r="A3562" s="31" t="s">
        <v>21423</v>
      </c>
      <c r="B3562" s="33">
        <v>6.8</v>
      </c>
      <c r="D3562"/>
    </row>
    <row r="3563" spans="1:4" x14ac:dyDescent="0.3">
      <c r="A3563" s="31" t="s">
        <v>17484</v>
      </c>
      <c r="B3563" s="33">
        <v>7.7</v>
      </c>
      <c r="D3563"/>
    </row>
    <row r="3564" spans="1:4" x14ac:dyDescent="0.3">
      <c r="A3564" s="31" t="s">
        <v>21436</v>
      </c>
      <c r="B3564" s="33">
        <v>5.9</v>
      </c>
      <c r="D3564"/>
    </row>
    <row r="3565" spans="1:4" x14ac:dyDescent="0.3">
      <c r="A3565" s="31" t="s">
        <v>21445</v>
      </c>
      <c r="B3565" s="33">
        <v>7</v>
      </c>
      <c r="D3565"/>
    </row>
    <row r="3566" spans="1:4" x14ac:dyDescent="0.3">
      <c r="A3566" s="31" t="s">
        <v>21460</v>
      </c>
      <c r="B3566" s="33">
        <v>6.1</v>
      </c>
      <c r="D3566"/>
    </row>
    <row r="3567" spans="1:4" x14ac:dyDescent="0.3">
      <c r="A3567" s="31" t="s">
        <v>21466</v>
      </c>
      <c r="B3567" s="33">
        <v>7.6</v>
      </c>
      <c r="D3567"/>
    </row>
    <row r="3568" spans="1:4" x14ac:dyDescent="0.3">
      <c r="A3568" s="31" t="s">
        <v>6234</v>
      </c>
      <c r="B3568" s="33">
        <v>8.1</v>
      </c>
      <c r="D3568"/>
    </row>
    <row r="3569" spans="1:4" x14ac:dyDescent="0.3">
      <c r="A3569" s="31" t="s">
        <v>21520</v>
      </c>
      <c r="B3569" s="33">
        <v>5.7</v>
      </c>
      <c r="D3569"/>
    </row>
    <row r="3570" spans="1:4" x14ac:dyDescent="0.3">
      <c r="A3570" s="31" t="s">
        <v>2843</v>
      </c>
      <c r="B3570" s="33">
        <v>6.6</v>
      </c>
      <c r="D3570"/>
    </row>
    <row r="3571" spans="1:4" x14ac:dyDescent="0.3">
      <c r="A3571" s="31" t="s">
        <v>5689</v>
      </c>
      <c r="B3571" s="33">
        <v>7.3</v>
      </c>
      <c r="D3571"/>
    </row>
    <row r="3572" spans="1:4" x14ac:dyDescent="0.3">
      <c r="A3572" s="31" t="s">
        <v>21537</v>
      </c>
      <c r="B3572" s="33">
        <v>5</v>
      </c>
      <c r="D3572"/>
    </row>
    <row r="3573" spans="1:4" x14ac:dyDescent="0.3">
      <c r="A3573" s="31" t="s">
        <v>21541</v>
      </c>
      <c r="B3573" s="33">
        <v>7</v>
      </c>
      <c r="D3573"/>
    </row>
    <row r="3574" spans="1:4" x14ac:dyDescent="0.3">
      <c r="A3574" s="31" t="s">
        <v>21548</v>
      </c>
      <c r="B3574" s="33">
        <v>3.4</v>
      </c>
      <c r="D3574"/>
    </row>
    <row r="3575" spans="1:4" x14ac:dyDescent="0.3">
      <c r="A3575" s="31" t="s">
        <v>9031</v>
      </c>
      <c r="B3575" s="33">
        <v>5.9</v>
      </c>
      <c r="D3575"/>
    </row>
    <row r="3576" spans="1:4" x14ac:dyDescent="0.3">
      <c r="A3576" s="31" t="s">
        <v>21558</v>
      </c>
      <c r="B3576" s="33">
        <v>6</v>
      </c>
      <c r="D3576"/>
    </row>
    <row r="3577" spans="1:4" x14ac:dyDescent="0.3">
      <c r="A3577" s="31" t="s">
        <v>12958</v>
      </c>
      <c r="B3577" s="33">
        <v>7.4</v>
      </c>
      <c r="D3577"/>
    </row>
    <row r="3578" spans="1:4" x14ac:dyDescent="0.3">
      <c r="A3578" s="31" t="s">
        <v>21568</v>
      </c>
      <c r="B3578" s="33">
        <v>7.4</v>
      </c>
      <c r="D3578"/>
    </row>
    <row r="3579" spans="1:4" x14ac:dyDescent="0.3">
      <c r="A3579" s="31" t="s">
        <v>10983</v>
      </c>
      <c r="B3579" s="33">
        <v>4.2</v>
      </c>
      <c r="D3579"/>
    </row>
    <row r="3580" spans="1:4" x14ac:dyDescent="0.3">
      <c r="A3580" s="31" t="s">
        <v>21578</v>
      </c>
      <c r="B3580" s="33">
        <v>6.2</v>
      </c>
      <c r="D3580"/>
    </row>
    <row r="3581" spans="1:4" x14ac:dyDescent="0.3">
      <c r="A3581" s="31" t="s">
        <v>16339</v>
      </c>
      <c r="B3581" s="33">
        <v>5.4</v>
      </c>
      <c r="D3581"/>
    </row>
    <row r="3582" spans="1:4" x14ac:dyDescent="0.3">
      <c r="A3582" s="31" t="s">
        <v>21620</v>
      </c>
      <c r="B3582" s="33">
        <v>7.2</v>
      </c>
      <c r="D3582"/>
    </row>
    <row r="3583" spans="1:4" x14ac:dyDescent="0.3">
      <c r="A3583" s="31" t="s">
        <v>13181</v>
      </c>
      <c r="B3583" s="33">
        <v>6.7</v>
      </c>
      <c r="D3583"/>
    </row>
    <row r="3584" spans="1:4" x14ac:dyDescent="0.3">
      <c r="A3584" s="31" t="s">
        <v>21656</v>
      </c>
      <c r="B3584" s="33">
        <v>7.2</v>
      </c>
      <c r="D3584"/>
    </row>
    <row r="3585" spans="1:4" x14ac:dyDescent="0.3">
      <c r="A3585" s="31" t="s">
        <v>21662</v>
      </c>
      <c r="B3585" s="33">
        <v>7.4</v>
      </c>
      <c r="D3585"/>
    </row>
    <row r="3586" spans="1:4" x14ac:dyDescent="0.3">
      <c r="A3586" s="31" t="s">
        <v>17441</v>
      </c>
      <c r="B3586" s="33">
        <v>5.6</v>
      </c>
      <c r="D3586"/>
    </row>
    <row r="3587" spans="1:4" x14ac:dyDescent="0.3">
      <c r="A3587" s="31" t="s">
        <v>16101</v>
      </c>
      <c r="B3587" s="33">
        <v>6.8</v>
      </c>
      <c r="D3587"/>
    </row>
    <row r="3588" spans="1:4" x14ac:dyDescent="0.3">
      <c r="A3588" s="31" t="s">
        <v>21676</v>
      </c>
      <c r="B3588" s="33">
        <v>7.7</v>
      </c>
      <c r="D3588"/>
    </row>
    <row r="3589" spans="1:4" x14ac:dyDescent="0.3">
      <c r="A3589" s="31" t="s">
        <v>21682</v>
      </c>
      <c r="B3589" s="33">
        <v>7</v>
      </c>
      <c r="D3589"/>
    </row>
    <row r="3590" spans="1:4" x14ac:dyDescent="0.3">
      <c r="A3590" s="31" t="s">
        <v>21691</v>
      </c>
      <c r="B3590" s="33">
        <v>7.2</v>
      </c>
      <c r="D3590"/>
    </row>
    <row r="3591" spans="1:4" x14ac:dyDescent="0.3">
      <c r="A3591" s="31" t="s">
        <v>21697</v>
      </c>
      <c r="B3591" s="33">
        <v>7.2</v>
      </c>
      <c r="D3591"/>
    </row>
    <row r="3592" spans="1:4" x14ac:dyDescent="0.3">
      <c r="A3592" s="31" t="s">
        <v>21703</v>
      </c>
      <c r="B3592" s="33">
        <v>6.2</v>
      </c>
      <c r="D3592"/>
    </row>
    <row r="3593" spans="1:4" x14ac:dyDescent="0.3">
      <c r="A3593" s="31" t="s">
        <v>10558</v>
      </c>
      <c r="B3593" s="33">
        <v>6.2</v>
      </c>
      <c r="D3593"/>
    </row>
    <row r="3594" spans="1:4" x14ac:dyDescent="0.3">
      <c r="A3594" s="31" t="s">
        <v>5418</v>
      </c>
      <c r="B3594" s="33">
        <v>6.9</v>
      </c>
      <c r="D3594"/>
    </row>
    <row r="3595" spans="1:4" x14ac:dyDescent="0.3">
      <c r="A3595" s="31" t="s">
        <v>21717</v>
      </c>
      <c r="B3595" s="33">
        <v>7</v>
      </c>
      <c r="D3595"/>
    </row>
    <row r="3596" spans="1:4" x14ac:dyDescent="0.3">
      <c r="A3596" s="31" t="s">
        <v>19088</v>
      </c>
      <c r="B3596" s="33">
        <v>6.7</v>
      </c>
      <c r="D3596"/>
    </row>
    <row r="3597" spans="1:4" x14ac:dyDescent="0.3">
      <c r="A3597" s="31" t="s">
        <v>21724</v>
      </c>
      <c r="B3597" s="33">
        <v>3.6</v>
      </c>
      <c r="D3597"/>
    </row>
    <row r="3598" spans="1:4" x14ac:dyDescent="0.3">
      <c r="A3598" s="31" t="s">
        <v>21739</v>
      </c>
      <c r="B3598" s="33">
        <v>7.4</v>
      </c>
      <c r="D3598"/>
    </row>
    <row r="3599" spans="1:4" x14ac:dyDescent="0.3">
      <c r="A3599" s="31" t="s">
        <v>21749</v>
      </c>
      <c r="B3599" s="33">
        <v>6.1</v>
      </c>
      <c r="D3599"/>
    </row>
    <row r="3600" spans="1:4" x14ac:dyDescent="0.3">
      <c r="A3600" s="31" t="s">
        <v>21753</v>
      </c>
      <c r="B3600" s="33">
        <v>8.1999999999999993</v>
      </c>
      <c r="D3600"/>
    </row>
    <row r="3601" spans="1:4" x14ac:dyDescent="0.3">
      <c r="A3601" s="31" t="s">
        <v>21761</v>
      </c>
      <c r="B3601" s="33">
        <v>7.7</v>
      </c>
      <c r="D3601"/>
    </row>
    <row r="3602" spans="1:4" x14ac:dyDescent="0.3">
      <c r="A3602" s="31" t="s">
        <v>21766</v>
      </c>
      <c r="B3602" s="33">
        <v>7.3</v>
      </c>
      <c r="D3602"/>
    </row>
    <row r="3603" spans="1:4" x14ac:dyDescent="0.3">
      <c r="A3603" s="31" t="s">
        <v>21784</v>
      </c>
      <c r="B3603" s="33">
        <v>7.6</v>
      </c>
      <c r="D3603"/>
    </row>
    <row r="3604" spans="1:4" x14ac:dyDescent="0.3">
      <c r="A3604" s="31" t="s">
        <v>21791</v>
      </c>
      <c r="B3604" s="33">
        <v>6.8</v>
      </c>
      <c r="D3604"/>
    </row>
    <row r="3605" spans="1:4" x14ac:dyDescent="0.3">
      <c r="A3605" s="31" t="s">
        <v>21797</v>
      </c>
      <c r="B3605" s="33">
        <v>5.6</v>
      </c>
      <c r="D3605"/>
    </row>
    <row r="3606" spans="1:4" x14ac:dyDescent="0.3">
      <c r="A3606" s="31" t="s">
        <v>21802</v>
      </c>
      <c r="B3606" s="33">
        <v>4.8</v>
      </c>
      <c r="D3606"/>
    </row>
    <row r="3607" spans="1:4" x14ac:dyDescent="0.3">
      <c r="A3607" s="31" t="s">
        <v>21808</v>
      </c>
      <c r="B3607" s="33">
        <v>6.4</v>
      </c>
      <c r="D3607"/>
    </row>
    <row r="3608" spans="1:4" x14ac:dyDescent="0.3">
      <c r="A3608" s="31" t="s">
        <v>21813</v>
      </c>
      <c r="B3608" s="33">
        <v>6.8</v>
      </c>
      <c r="D3608"/>
    </row>
    <row r="3609" spans="1:4" x14ac:dyDescent="0.3">
      <c r="A3609" s="31" t="s">
        <v>6097</v>
      </c>
      <c r="B3609" s="33">
        <v>6.1</v>
      </c>
      <c r="D3609"/>
    </row>
    <row r="3610" spans="1:4" x14ac:dyDescent="0.3">
      <c r="A3610" s="31" t="s">
        <v>7565</v>
      </c>
      <c r="B3610" s="33">
        <v>6</v>
      </c>
      <c r="D3610"/>
    </row>
    <row r="3611" spans="1:4" x14ac:dyDescent="0.3">
      <c r="A3611" s="31" t="s">
        <v>21844</v>
      </c>
      <c r="B3611" s="33">
        <v>6.1</v>
      </c>
      <c r="D3611"/>
    </row>
    <row r="3612" spans="1:4" x14ac:dyDescent="0.3">
      <c r="A3612" s="31" t="s">
        <v>21850</v>
      </c>
      <c r="B3612" s="33">
        <v>5.5</v>
      </c>
      <c r="D3612"/>
    </row>
    <row r="3613" spans="1:4" x14ac:dyDescent="0.3">
      <c r="A3613" s="31" t="s">
        <v>21856</v>
      </c>
      <c r="B3613" s="33">
        <v>6.9</v>
      </c>
      <c r="D3613"/>
    </row>
    <row r="3614" spans="1:4" x14ac:dyDescent="0.3">
      <c r="A3614" s="31" t="s">
        <v>10464</v>
      </c>
      <c r="B3614" s="33">
        <v>4.0999999999999996</v>
      </c>
      <c r="D3614"/>
    </row>
    <row r="3615" spans="1:4" x14ac:dyDescent="0.3">
      <c r="A3615" s="31" t="s">
        <v>7531</v>
      </c>
      <c r="B3615" s="33">
        <v>5.4</v>
      </c>
      <c r="D3615"/>
    </row>
    <row r="3616" spans="1:4" x14ac:dyDescent="0.3">
      <c r="A3616" s="31" t="s">
        <v>20226</v>
      </c>
      <c r="B3616" s="33">
        <v>8.1999999999999993</v>
      </c>
      <c r="D3616"/>
    </row>
    <row r="3617" spans="1:4" x14ac:dyDescent="0.3">
      <c r="A3617" s="31" t="s">
        <v>22045</v>
      </c>
      <c r="B3617" s="33">
        <v>5.7</v>
      </c>
      <c r="D3617"/>
    </row>
    <row r="3618" spans="1:4" x14ac:dyDescent="0.3">
      <c r="A3618" s="31" t="s">
        <v>22049</v>
      </c>
      <c r="B3618" s="33">
        <v>7.9</v>
      </c>
      <c r="D3618"/>
    </row>
    <row r="3619" spans="1:4" x14ac:dyDescent="0.3">
      <c r="A3619" s="31" t="s">
        <v>3541</v>
      </c>
      <c r="B3619" s="33">
        <v>7.1</v>
      </c>
      <c r="D3619"/>
    </row>
    <row r="3620" spans="1:4" x14ac:dyDescent="0.3">
      <c r="A3620" s="31" t="s">
        <v>21311</v>
      </c>
      <c r="B3620" s="33">
        <v>6.4</v>
      </c>
      <c r="D3620"/>
    </row>
    <row r="3621" spans="1:4" x14ac:dyDescent="0.3">
      <c r="A3621" s="31" t="s">
        <v>7100</v>
      </c>
      <c r="B3621" s="33">
        <v>7.5</v>
      </c>
      <c r="D3621"/>
    </row>
    <row r="3622" spans="1:4" x14ac:dyDescent="0.3">
      <c r="A3622" s="31" t="s">
        <v>22083</v>
      </c>
      <c r="B3622" s="33">
        <v>6.4</v>
      </c>
      <c r="D3622"/>
    </row>
    <row r="3623" spans="1:4" x14ac:dyDescent="0.3">
      <c r="A3623" s="31" t="s">
        <v>9470</v>
      </c>
      <c r="B3623" s="33">
        <v>7.3</v>
      </c>
      <c r="D3623"/>
    </row>
    <row r="3624" spans="1:4" x14ac:dyDescent="0.3">
      <c r="A3624" s="31" t="s">
        <v>22099</v>
      </c>
      <c r="B3624" s="33">
        <v>7.2</v>
      </c>
      <c r="D3624"/>
    </row>
    <row r="3625" spans="1:4" x14ac:dyDescent="0.3">
      <c r="A3625" s="31" t="s">
        <v>22114</v>
      </c>
      <c r="B3625" s="33">
        <v>6</v>
      </c>
      <c r="D3625"/>
    </row>
    <row r="3626" spans="1:4" x14ac:dyDescent="0.3">
      <c r="A3626" s="31" t="s">
        <v>22122</v>
      </c>
      <c r="B3626" s="33">
        <v>5.6</v>
      </c>
      <c r="D3626"/>
    </row>
    <row r="3627" spans="1:4" x14ac:dyDescent="0.3">
      <c r="A3627" s="31" t="s">
        <v>22143</v>
      </c>
      <c r="B3627" s="33">
        <v>8.4</v>
      </c>
      <c r="D3627"/>
    </row>
    <row r="3628" spans="1:4" x14ac:dyDescent="0.3">
      <c r="A3628" s="31" t="s">
        <v>18296</v>
      </c>
      <c r="B3628" s="33">
        <v>7.5</v>
      </c>
      <c r="D3628"/>
    </row>
    <row r="3629" spans="1:4" x14ac:dyDescent="0.3">
      <c r="A3629" s="31" t="s">
        <v>19697</v>
      </c>
      <c r="B3629" s="33">
        <v>7.2</v>
      </c>
      <c r="D3629"/>
    </row>
    <row r="3630" spans="1:4" x14ac:dyDescent="0.3">
      <c r="A3630" s="31" t="s">
        <v>14895</v>
      </c>
      <c r="B3630" s="33">
        <v>7.2</v>
      </c>
      <c r="D3630"/>
    </row>
    <row r="3631" spans="1:4" x14ac:dyDescent="0.3">
      <c r="A3631" s="31" t="s">
        <v>4351</v>
      </c>
      <c r="B3631" s="33">
        <v>6.5</v>
      </c>
      <c r="D3631"/>
    </row>
    <row r="3632" spans="1:4" x14ac:dyDescent="0.3">
      <c r="A3632" s="31" t="s">
        <v>22205</v>
      </c>
      <c r="B3632" s="33">
        <v>5.0999999999999996</v>
      </c>
      <c r="D3632"/>
    </row>
    <row r="3633" spans="1:4" x14ac:dyDescent="0.3">
      <c r="A3633" s="31" t="s">
        <v>5170</v>
      </c>
      <c r="B3633" s="33">
        <v>6.4</v>
      </c>
      <c r="D3633"/>
    </row>
    <row r="3634" spans="1:4" x14ac:dyDescent="0.3">
      <c r="A3634" s="31" t="s">
        <v>22215</v>
      </c>
      <c r="B3634" s="33">
        <v>6.8</v>
      </c>
      <c r="D3634"/>
    </row>
    <row r="3635" spans="1:4" x14ac:dyDescent="0.3">
      <c r="A3635" s="31" t="s">
        <v>1432</v>
      </c>
      <c r="B3635" s="33">
        <v>7.5</v>
      </c>
      <c r="D3635"/>
    </row>
    <row r="3636" spans="1:4" x14ac:dyDescent="0.3">
      <c r="A3636" s="31" t="s">
        <v>22239</v>
      </c>
      <c r="B3636" s="33">
        <v>6.9</v>
      </c>
      <c r="D3636"/>
    </row>
    <row r="3637" spans="1:4" x14ac:dyDescent="0.3">
      <c r="A3637" s="31" t="s">
        <v>233</v>
      </c>
      <c r="B3637" s="33">
        <v>7</v>
      </c>
      <c r="D3637"/>
    </row>
    <row r="3638" spans="1:4" x14ac:dyDescent="0.3">
      <c r="A3638" s="31" t="s">
        <v>22252</v>
      </c>
      <c r="B3638" s="33">
        <v>6.3</v>
      </c>
      <c r="D3638"/>
    </row>
    <row r="3639" spans="1:4" x14ac:dyDescent="0.3">
      <c r="A3639" s="31" t="s">
        <v>21808</v>
      </c>
      <c r="B3639" s="33">
        <v>5.5</v>
      </c>
      <c r="D3639"/>
    </row>
    <row r="3640" spans="1:4" x14ac:dyDescent="0.3">
      <c r="A3640" s="31" t="s">
        <v>2392</v>
      </c>
      <c r="B3640" s="33">
        <v>6.6</v>
      </c>
      <c r="D3640"/>
    </row>
    <row r="3641" spans="1:4" x14ac:dyDescent="0.3">
      <c r="A3641" s="31" t="s">
        <v>22272</v>
      </c>
      <c r="B3641" s="33">
        <v>5.2</v>
      </c>
      <c r="D3641"/>
    </row>
    <row r="3642" spans="1:4" x14ac:dyDescent="0.3">
      <c r="A3642" s="31" t="s">
        <v>16174</v>
      </c>
      <c r="B3642" s="33">
        <v>8.3000000000000007</v>
      </c>
      <c r="D3642"/>
    </row>
    <row r="3643" spans="1:4" x14ac:dyDescent="0.3">
      <c r="A3643" s="31" t="s">
        <v>17910</v>
      </c>
      <c r="B3643" s="33">
        <v>7.2</v>
      </c>
      <c r="D3643"/>
    </row>
    <row r="3644" spans="1:4" x14ac:dyDescent="0.3">
      <c r="A3644" s="31" t="s">
        <v>22324</v>
      </c>
      <c r="B3644" s="33">
        <v>7.2</v>
      </c>
      <c r="D3644"/>
    </row>
    <row r="3645" spans="1:4" x14ac:dyDescent="0.3">
      <c r="A3645" s="31" t="s">
        <v>22329</v>
      </c>
      <c r="B3645" s="33">
        <v>6.5</v>
      </c>
      <c r="D3645"/>
    </row>
    <row r="3646" spans="1:4" x14ac:dyDescent="0.3">
      <c r="A3646" s="31" t="s">
        <v>22335</v>
      </c>
      <c r="B3646" s="33">
        <v>6.5</v>
      </c>
      <c r="D3646"/>
    </row>
    <row r="3647" spans="1:4" x14ac:dyDescent="0.3">
      <c r="A3647" s="31" t="s">
        <v>22378</v>
      </c>
      <c r="B3647" s="33">
        <v>7.8</v>
      </c>
      <c r="D3647"/>
    </row>
    <row r="3648" spans="1:4" x14ac:dyDescent="0.3">
      <c r="A3648" s="31" t="s">
        <v>22385</v>
      </c>
      <c r="B3648" s="33">
        <v>6.4</v>
      </c>
      <c r="D3648"/>
    </row>
    <row r="3649" spans="1:4" x14ac:dyDescent="0.3">
      <c r="A3649" s="31" t="s">
        <v>22392</v>
      </c>
      <c r="B3649" s="33">
        <v>8.1</v>
      </c>
      <c r="D3649"/>
    </row>
    <row r="3650" spans="1:4" x14ac:dyDescent="0.3">
      <c r="A3650" s="31" t="s">
        <v>20031</v>
      </c>
      <c r="B3650" s="33">
        <v>5.6</v>
      </c>
      <c r="D3650"/>
    </row>
    <row r="3651" spans="1:4" x14ac:dyDescent="0.3">
      <c r="A3651" s="31" t="s">
        <v>22410</v>
      </c>
      <c r="B3651" s="33">
        <v>5.6</v>
      </c>
      <c r="D3651"/>
    </row>
    <row r="3652" spans="1:4" x14ac:dyDescent="0.3">
      <c r="A3652" s="31" t="s">
        <v>22416</v>
      </c>
      <c r="B3652" s="33">
        <v>6.6</v>
      </c>
      <c r="D3652"/>
    </row>
    <row r="3653" spans="1:4" x14ac:dyDescent="0.3">
      <c r="A3653" s="31" t="s">
        <v>4863</v>
      </c>
      <c r="B3653" s="33">
        <v>7.7</v>
      </c>
      <c r="D3653"/>
    </row>
    <row r="3654" spans="1:4" x14ac:dyDescent="0.3">
      <c r="A3654" s="31" t="s">
        <v>22460</v>
      </c>
      <c r="B3654" s="33">
        <v>7.2</v>
      </c>
      <c r="D3654"/>
    </row>
    <row r="3655" spans="1:4" x14ac:dyDescent="0.3">
      <c r="A3655" s="31" t="s">
        <v>18269</v>
      </c>
      <c r="B3655" s="33">
        <v>6.5</v>
      </c>
      <c r="D3655"/>
    </row>
    <row r="3656" spans="1:4" x14ac:dyDescent="0.3">
      <c r="A3656" s="31" t="s">
        <v>22490</v>
      </c>
      <c r="B3656" s="33">
        <v>6.1</v>
      </c>
      <c r="D3656"/>
    </row>
    <row r="3657" spans="1:4" x14ac:dyDescent="0.3">
      <c r="A3657" s="31" t="s">
        <v>20169</v>
      </c>
      <c r="B3657" s="33">
        <v>5.7</v>
      </c>
      <c r="D3657"/>
    </row>
    <row r="3658" spans="1:4" x14ac:dyDescent="0.3">
      <c r="A3658" s="31" t="s">
        <v>22508</v>
      </c>
      <c r="B3658" s="33">
        <v>5.9</v>
      </c>
      <c r="D3658"/>
    </row>
    <row r="3659" spans="1:4" x14ac:dyDescent="0.3">
      <c r="A3659" s="31" t="s">
        <v>432</v>
      </c>
      <c r="B3659" s="33">
        <v>7.7</v>
      </c>
      <c r="D3659"/>
    </row>
    <row r="3660" spans="1:4" x14ac:dyDescent="0.3">
      <c r="A3660" s="31" t="s">
        <v>22525</v>
      </c>
      <c r="B3660" s="33">
        <v>7.1</v>
      </c>
      <c r="D3660"/>
    </row>
    <row r="3661" spans="1:4" x14ac:dyDescent="0.3">
      <c r="A3661" s="31" t="s">
        <v>22535</v>
      </c>
      <c r="B3661" s="33">
        <v>7.6</v>
      </c>
      <c r="D3661"/>
    </row>
    <row r="3662" spans="1:4" x14ac:dyDescent="0.3">
      <c r="A3662" s="31" t="s">
        <v>22543</v>
      </c>
      <c r="B3662" s="33">
        <v>6.4</v>
      </c>
      <c r="D3662"/>
    </row>
    <row r="3663" spans="1:4" x14ac:dyDescent="0.3">
      <c r="A3663" s="31" t="s">
        <v>22549</v>
      </c>
      <c r="B3663" s="33">
        <v>7.4</v>
      </c>
      <c r="D3663"/>
    </row>
    <row r="3664" spans="1:4" x14ac:dyDescent="0.3">
      <c r="A3664" s="31" t="s">
        <v>22557</v>
      </c>
      <c r="B3664" s="33">
        <v>6.8</v>
      </c>
      <c r="D3664"/>
    </row>
    <row r="3665" spans="1:4" x14ac:dyDescent="0.3">
      <c r="A3665" s="31" t="s">
        <v>22563</v>
      </c>
      <c r="B3665" s="33">
        <v>6.5</v>
      </c>
      <c r="D3665"/>
    </row>
    <row r="3666" spans="1:4" x14ac:dyDescent="0.3">
      <c r="A3666" s="31" t="s">
        <v>22543</v>
      </c>
      <c r="B3666" s="33">
        <v>6</v>
      </c>
      <c r="D3666"/>
    </row>
    <row r="3667" spans="1:4" x14ac:dyDescent="0.3">
      <c r="A3667" s="31" t="s">
        <v>13777</v>
      </c>
      <c r="B3667" s="33">
        <v>7.3</v>
      </c>
      <c r="D3667"/>
    </row>
    <row r="3668" spans="1:4" x14ac:dyDescent="0.3">
      <c r="A3668" s="31" t="s">
        <v>22578</v>
      </c>
      <c r="B3668" s="33">
        <v>7.3</v>
      </c>
      <c r="D3668"/>
    </row>
    <row r="3669" spans="1:4" x14ac:dyDescent="0.3">
      <c r="A3669" s="31" t="s">
        <v>17984</v>
      </c>
      <c r="B3669" s="33">
        <v>6.5</v>
      </c>
      <c r="D3669"/>
    </row>
    <row r="3670" spans="1:4" x14ac:dyDescent="0.3">
      <c r="A3670" s="31" t="s">
        <v>22585</v>
      </c>
      <c r="B3670" s="33">
        <v>6</v>
      </c>
      <c r="D3670"/>
    </row>
    <row r="3671" spans="1:4" x14ac:dyDescent="0.3">
      <c r="A3671" s="31" t="s">
        <v>22589</v>
      </c>
      <c r="B3671" s="33">
        <v>5.3</v>
      </c>
      <c r="D3671"/>
    </row>
    <row r="3672" spans="1:4" x14ac:dyDescent="0.3">
      <c r="A3672" s="31" t="s">
        <v>272</v>
      </c>
      <c r="B3672" s="33">
        <v>6.6</v>
      </c>
      <c r="D3672"/>
    </row>
    <row r="3673" spans="1:4" x14ac:dyDescent="0.3">
      <c r="A3673" s="31" t="s">
        <v>22600</v>
      </c>
      <c r="B3673" s="33">
        <v>7.1</v>
      </c>
      <c r="D3673"/>
    </row>
    <row r="3674" spans="1:4" x14ac:dyDescent="0.3">
      <c r="A3674" s="31" t="s">
        <v>14462</v>
      </c>
      <c r="B3674" s="33">
        <v>8.6999999999999993</v>
      </c>
      <c r="D3674"/>
    </row>
    <row r="3675" spans="1:4" x14ac:dyDescent="0.3">
      <c r="A3675" s="31" t="s">
        <v>22612</v>
      </c>
      <c r="B3675" s="33">
        <v>8.4</v>
      </c>
      <c r="D3675"/>
    </row>
    <row r="3676" spans="1:4" x14ac:dyDescent="0.3">
      <c r="A3676" s="31" t="s">
        <v>408</v>
      </c>
      <c r="B3676" s="33">
        <v>6.2</v>
      </c>
      <c r="D3676"/>
    </row>
    <row r="3677" spans="1:4" x14ac:dyDescent="0.3">
      <c r="A3677" s="31" t="s">
        <v>22630</v>
      </c>
      <c r="B3677" s="33">
        <v>5.8</v>
      </c>
      <c r="D3677"/>
    </row>
    <row r="3678" spans="1:4" x14ac:dyDescent="0.3">
      <c r="A3678" s="31" t="s">
        <v>22099</v>
      </c>
      <c r="B3678" s="33">
        <v>5.7</v>
      </c>
      <c r="D3678"/>
    </row>
    <row r="3679" spans="1:4" x14ac:dyDescent="0.3">
      <c r="A3679" s="31" t="s">
        <v>22641</v>
      </c>
      <c r="B3679" s="33">
        <v>6.1</v>
      </c>
      <c r="D3679"/>
    </row>
    <row r="3680" spans="1:4" x14ac:dyDescent="0.3">
      <c r="A3680" s="31" t="s">
        <v>22646</v>
      </c>
      <c r="B3680" s="33">
        <v>6.4</v>
      </c>
      <c r="D3680"/>
    </row>
    <row r="3681" spans="1:4" x14ac:dyDescent="0.3">
      <c r="A3681" s="31" t="s">
        <v>22654</v>
      </c>
      <c r="B3681" s="33">
        <v>6.5</v>
      </c>
      <c r="D3681"/>
    </row>
    <row r="3682" spans="1:4" x14ac:dyDescent="0.3">
      <c r="A3682" s="31" t="s">
        <v>22660</v>
      </c>
      <c r="B3682" s="33">
        <v>4.5999999999999996</v>
      </c>
      <c r="D3682"/>
    </row>
    <row r="3683" spans="1:4" x14ac:dyDescent="0.3">
      <c r="A3683" s="31" t="s">
        <v>22747</v>
      </c>
      <c r="B3683" s="33">
        <v>6.8</v>
      </c>
      <c r="D3683"/>
    </row>
    <row r="3684" spans="1:4" x14ac:dyDescent="0.3">
      <c r="A3684" s="31" t="s">
        <v>16111</v>
      </c>
      <c r="B3684" s="33">
        <v>5.9</v>
      </c>
      <c r="D3684"/>
    </row>
    <row r="3685" spans="1:4" x14ac:dyDescent="0.3">
      <c r="A3685" s="31" t="s">
        <v>1155</v>
      </c>
      <c r="B3685" s="33">
        <v>7.7</v>
      </c>
      <c r="D3685"/>
    </row>
    <row r="3686" spans="1:4" x14ac:dyDescent="0.3">
      <c r="A3686" s="31" t="s">
        <v>22781</v>
      </c>
      <c r="B3686" s="33">
        <v>7.1</v>
      </c>
      <c r="D3686"/>
    </row>
    <row r="3687" spans="1:4" x14ac:dyDescent="0.3">
      <c r="A3687" s="31" t="s">
        <v>22785</v>
      </c>
      <c r="B3687" s="33">
        <v>6.2</v>
      </c>
      <c r="D3687"/>
    </row>
    <row r="3688" spans="1:4" x14ac:dyDescent="0.3">
      <c r="A3688" s="31" t="s">
        <v>22798</v>
      </c>
      <c r="B3688" s="33">
        <v>7.7</v>
      </c>
      <c r="D3688"/>
    </row>
    <row r="3689" spans="1:4" x14ac:dyDescent="0.3">
      <c r="A3689" s="31" t="s">
        <v>19470</v>
      </c>
      <c r="B3689" s="33">
        <v>7.5</v>
      </c>
      <c r="D3689"/>
    </row>
    <row r="3690" spans="1:4" x14ac:dyDescent="0.3">
      <c r="A3690" s="31" t="s">
        <v>22817</v>
      </c>
      <c r="B3690" s="33">
        <v>7.6</v>
      </c>
      <c r="D3690"/>
    </row>
    <row r="3691" spans="1:4" x14ac:dyDescent="0.3">
      <c r="A3691" s="31" t="s">
        <v>7905</v>
      </c>
      <c r="B3691" s="33">
        <v>6.9</v>
      </c>
      <c r="D3691"/>
    </row>
    <row r="3692" spans="1:4" x14ac:dyDescent="0.3">
      <c r="A3692" s="31" t="s">
        <v>17923</v>
      </c>
      <c r="B3692" s="33">
        <v>7.1</v>
      </c>
      <c r="D3692"/>
    </row>
    <row r="3693" spans="1:4" x14ac:dyDescent="0.3">
      <c r="A3693" s="31" t="s">
        <v>18017</v>
      </c>
      <c r="B3693" s="33">
        <v>6.3</v>
      </c>
      <c r="D3693"/>
    </row>
    <row r="3694" spans="1:4" x14ac:dyDescent="0.3">
      <c r="A3694" s="31" t="s">
        <v>2791</v>
      </c>
      <c r="B3694" s="33">
        <v>8.3000000000000007</v>
      </c>
      <c r="D3694"/>
    </row>
    <row r="3695" spans="1:4" x14ac:dyDescent="0.3">
      <c r="A3695" s="31" t="s">
        <v>17683</v>
      </c>
      <c r="B3695" s="33">
        <v>7.1</v>
      </c>
      <c r="D3695"/>
    </row>
    <row r="3696" spans="1:4" x14ac:dyDescent="0.3">
      <c r="A3696" s="31" t="s">
        <v>22857</v>
      </c>
      <c r="B3696" s="33">
        <v>4.7</v>
      </c>
      <c r="D3696"/>
    </row>
    <row r="3697" spans="1:4" x14ac:dyDescent="0.3">
      <c r="A3697" s="31" t="s">
        <v>22868</v>
      </c>
      <c r="B3697" s="33">
        <v>7.2</v>
      </c>
      <c r="D3697"/>
    </row>
    <row r="3698" spans="1:4" x14ac:dyDescent="0.3">
      <c r="A3698" s="31" t="s">
        <v>22875</v>
      </c>
      <c r="B3698" s="33">
        <v>5.0999999999999996</v>
      </c>
      <c r="D3698"/>
    </row>
    <row r="3699" spans="1:4" x14ac:dyDescent="0.3">
      <c r="A3699" s="31" t="s">
        <v>22887</v>
      </c>
      <c r="B3699" s="33">
        <v>6.9</v>
      </c>
      <c r="D3699"/>
    </row>
    <row r="3700" spans="1:4" x14ac:dyDescent="0.3">
      <c r="A3700" s="31" t="s">
        <v>8108</v>
      </c>
      <c r="B3700" s="33">
        <v>6.1</v>
      </c>
      <c r="D3700"/>
    </row>
    <row r="3701" spans="1:4" x14ac:dyDescent="0.3">
      <c r="A3701" s="31" t="s">
        <v>22938</v>
      </c>
      <c r="B3701" s="33">
        <v>7</v>
      </c>
      <c r="D3701"/>
    </row>
    <row r="3702" spans="1:4" x14ac:dyDescent="0.3">
      <c r="A3702" s="31" t="s">
        <v>22944</v>
      </c>
      <c r="B3702" s="33">
        <v>6.3</v>
      </c>
      <c r="D3702"/>
    </row>
    <row r="3703" spans="1:4" x14ac:dyDescent="0.3">
      <c r="A3703" s="31" t="s">
        <v>22955</v>
      </c>
      <c r="B3703" s="33">
        <v>6.1</v>
      </c>
      <c r="D3703"/>
    </row>
    <row r="3704" spans="1:4" x14ac:dyDescent="0.3">
      <c r="A3704" s="31" t="s">
        <v>22962</v>
      </c>
      <c r="B3704" s="33">
        <v>7.2</v>
      </c>
      <c r="D3704"/>
    </row>
    <row r="3705" spans="1:4" x14ac:dyDescent="0.3">
      <c r="A3705" s="31" t="s">
        <v>22966</v>
      </c>
      <c r="B3705" s="33">
        <v>7.8</v>
      </c>
      <c r="D3705"/>
    </row>
    <row r="3706" spans="1:4" x14ac:dyDescent="0.3">
      <c r="A3706" s="31" t="s">
        <v>22973</v>
      </c>
      <c r="B3706" s="33">
        <v>4.7</v>
      </c>
      <c r="D3706"/>
    </row>
    <row r="3707" spans="1:4" x14ac:dyDescent="0.3">
      <c r="A3707" s="31" t="s">
        <v>8565</v>
      </c>
      <c r="B3707" s="33">
        <v>6.7</v>
      </c>
      <c r="D3707"/>
    </row>
    <row r="3708" spans="1:4" x14ac:dyDescent="0.3">
      <c r="A3708" s="31" t="s">
        <v>23026</v>
      </c>
      <c r="B3708" s="33">
        <v>6.6</v>
      </c>
      <c r="D3708"/>
    </row>
    <row r="3709" spans="1:4" x14ac:dyDescent="0.3">
      <c r="A3709" s="31" t="s">
        <v>17301</v>
      </c>
      <c r="B3709" s="33">
        <v>6.9</v>
      </c>
      <c r="D3709"/>
    </row>
    <row r="3710" spans="1:4" x14ac:dyDescent="0.3">
      <c r="A3710" s="31" t="s">
        <v>6496</v>
      </c>
      <c r="B3710" s="33">
        <v>7.1</v>
      </c>
      <c r="D3710"/>
    </row>
    <row r="3711" spans="1:4" x14ac:dyDescent="0.3">
      <c r="A3711" s="31" t="s">
        <v>20333</v>
      </c>
      <c r="B3711" s="33">
        <v>6.7</v>
      </c>
      <c r="D3711"/>
    </row>
    <row r="3712" spans="1:4" x14ac:dyDescent="0.3">
      <c r="A3712" s="31" t="s">
        <v>20333</v>
      </c>
      <c r="B3712" s="33">
        <v>7.1</v>
      </c>
      <c r="D3712"/>
    </row>
    <row r="3713" spans="1:4" x14ac:dyDescent="0.3">
      <c r="A3713" s="31" t="s">
        <v>22482</v>
      </c>
      <c r="B3713" s="33">
        <v>7.6</v>
      </c>
      <c r="D3713"/>
    </row>
    <row r="3714" spans="1:4" x14ac:dyDescent="0.3">
      <c r="A3714" s="31" t="s">
        <v>23074</v>
      </c>
      <c r="B3714" s="33">
        <v>8.1</v>
      </c>
      <c r="D3714"/>
    </row>
    <row r="3715" spans="1:4" x14ac:dyDescent="0.3">
      <c r="A3715" s="31" t="s">
        <v>17658</v>
      </c>
      <c r="B3715" s="33">
        <v>5.5</v>
      </c>
      <c r="D3715"/>
    </row>
    <row r="3716" spans="1:4" x14ac:dyDescent="0.3">
      <c r="A3716" s="31" t="s">
        <v>23083</v>
      </c>
      <c r="B3716" s="33">
        <v>6.6</v>
      </c>
      <c r="D3716"/>
    </row>
    <row r="3717" spans="1:4" x14ac:dyDescent="0.3">
      <c r="A3717" s="31" t="s">
        <v>23107</v>
      </c>
      <c r="B3717" s="33">
        <v>4.8</v>
      </c>
      <c r="D3717"/>
    </row>
    <row r="3718" spans="1:4" x14ac:dyDescent="0.3">
      <c r="A3718" s="31" t="s">
        <v>23141</v>
      </c>
      <c r="B3718" s="33">
        <v>6.4</v>
      </c>
      <c r="D3718"/>
    </row>
    <row r="3719" spans="1:4" x14ac:dyDescent="0.3">
      <c r="A3719" s="31" t="s">
        <v>7134</v>
      </c>
      <c r="B3719" s="33">
        <v>7.3</v>
      </c>
      <c r="D3719"/>
    </row>
    <row r="3720" spans="1:4" x14ac:dyDescent="0.3">
      <c r="A3720" s="31" t="s">
        <v>16101</v>
      </c>
      <c r="B3720" s="33">
        <v>6.9</v>
      </c>
      <c r="D3720"/>
    </row>
    <row r="3721" spans="1:4" x14ac:dyDescent="0.3">
      <c r="A3721" s="31" t="s">
        <v>408</v>
      </c>
      <c r="B3721" s="33">
        <v>7.2</v>
      </c>
      <c r="D3721"/>
    </row>
    <row r="3722" spans="1:4" x14ac:dyDescent="0.3">
      <c r="A3722" s="31" t="s">
        <v>23166</v>
      </c>
      <c r="B3722" s="33">
        <v>6.5</v>
      </c>
      <c r="D3722"/>
    </row>
    <row r="3723" spans="1:4" x14ac:dyDescent="0.3">
      <c r="A3723" s="31" t="s">
        <v>8950</v>
      </c>
      <c r="B3723" s="33">
        <v>6.6</v>
      </c>
      <c r="D3723"/>
    </row>
    <row r="3724" spans="1:4" x14ac:dyDescent="0.3">
      <c r="A3724" s="31" t="s">
        <v>23174</v>
      </c>
      <c r="B3724" s="33">
        <v>6.7</v>
      </c>
      <c r="D3724"/>
    </row>
    <row r="3725" spans="1:4" x14ac:dyDescent="0.3">
      <c r="A3725" s="31" t="s">
        <v>8553</v>
      </c>
      <c r="B3725" s="33">
        <v>7.3</v>
      </c>
      <c r="D3725"/>
    </row>
    <row r="3726" spans="1:4" x14ac:dyDescent="0.3">
      <c r="A3726" s="31" t="s">
        <v>23190</v>
      </c>
      <c r="B3726" s="33">
        <v>6.4</v>
      </c>
      <c r="D3726"/>
    </row>
    <row r="3727" spans="1:4" x14ac:dyDescent="0.3">
      <c r="A3727" s="31" t="s">
        <v>23195</v>
      </c>
      <c r="B3727" s="33">
        <v>7</v>
      </c>
      <c r="D3727"/>
    </row>
    <row r="3728" spans="1:4" x14ac:dyDescent="0.3">
      <c r="A3728" s="31" t="s">
        <v>22563</v>
      </c>
      <c r="B3728" s="33">
        <v>5.5</v>
      </c>
      <c r="D3728"/>
    </row>
    <row r="3729" spans="1:4" x14ac:dyDescent="0.3">
      <c r="A3729" s="31" t="s">
        <v>23207</v>
      </c>
      <c r="B3729" s="33">
        <v>6.7</v>
      </c>
      <c r="D3729"/>
    </row>
    <row r="3730" spans="1:4" x14ac:dyDescent="0.3">
      <c r="A3730" s="31" t="s">
        <v>18565</v>
      </c>
      <c r="B3730" s="33">
        <v>6.1</v>
      </c>
      <c r="D3730"/>
    </row>
    <row r="3731" spans="1:4" x14ac:dyDescent="0.3">
      <c r="A3731" s="31" t="s">
        <v>13940</v>
      </c>
      <c r="B3731" s="33">
        <v>3.9</v>
      </c>
      <c r="D3731"/>
    </row>
    <row r="3732" spans="1:4" x14ac:dyDescent="0.3">
      <c r="A3732" s="31" t="s">
        <v>23255</v>
      </c>
      <c r="B3732" s="33">
        <v>6.3</v>
      </c>
      <c r="D3732"/>
    </row>
    <row r="3733" spans="1:4" x14ac:dyDescent="0.3">
      <c r="A3733" s="31" t="s">
        <v>23350</v>
      </c>
      <c r="B3733" s="33">
        <v>7.5</v>
      </c>
      <c r="D3733"/>
    </row>
    <row r="3734" spans="1:4" x14ac:dyDescent="0.3">
      <c r="A3734" s="31" t="s">
        <v>23357</v>
      </c>
      <c r="B3734" s="33">
        <v>7</v>
      </c>
      <c r="D3734"/>
    </row>
    <row r="3735" spans="1:4" x14ac:dyDescent="0.3">
      <c r="A3735" s="31" t="s">
        <v>23369</v>
      </c>
      <c r="B3735" s="33">
        <v>6.7</v>
      </c>
      <c r="D3735"/>
    </row>
    <row r="3736" spans="1:4" x14ac:dyDescent="0.3">
      <c r="A3736" s="31" t="s">
        <v>521</v>
      </c>
      <c r="B3736" s="33">
        <v>7.4</v>
      </c>
      <c r="D3736"/>
    </row>
    <row r="3737" spans="1:4" x14ac:dyDescent="0.3">
      <c r="A3737" s="31" t="s">
        <v>8662</v>
      </c>
      <c r="B3737" s="33">
        <v>8</v>
      </c>
      <c r="D3737"/>
    </row>
    <row r="3738" spans="1:4" x14ac:dyDescent="0.3">
      <c r="A3738" s="31" t="s">
        <v>23400</v>
      </c>
      <c r="B3738" s="33">
        <v>7.2</v>
      </c>
      <c r="D3738"/>
    </row>
    <row r="3739" spans="1:4" x14ac:dyDescent="0.3">
      <c r="A3739" s="31" t="s">
        <v>23406</v>
      </c>
      <c r="B3739" s="33">
        <v>6.4</v>
      </c>
      <c r="D3739"/>
    </row>
    <row r="3740" spans="1:4" x14ac:dyDescent="0.3">
      <c r="A3740" s="31" t="s">
        <v>10764</v>
      </c>
      <c r="B3740" s="33">
        <v>6.5</v>
      </c>
      <c r="D3740"/>
    </row>
    <row r="3741" spans="1:4" x14ac:dyDescent="0.3">
      <c r="A3741" s="31" t="s">
        <v>23422</v>
      </c>
      <c r="B3741" s="33">
        <v>6.9</v>
      </c>
      <c r="D3741"/>
    </row>
    <row r="3742" spans="1:4" x14ac:dyDescent="0.3">
      <c r="A3742" s="31" t="s">
        <v>23429</v>
      </c>
      <c r="B3742" s="33">
        <v>7.5</v>
      </c>
      <c r="D3742"/>
    </row>
    <row r="3743" spans="1:4" x14ac:dyDescent="0.3">
      <c r="A3743" s="31" t="s">
        <v>23484</v>
      </c>
      <c r="B3743" s="33">
        <v>7.7</v>
      </c>
      <c r="D3743"/>
    </row>
    <row r="3744" spans="1:4" x14ac:dyDescent="0.3">
      <c r="A3744" s="31" t="s">
        <v>23520</v>
      </c>
      <c r="B3744" s="33">
        <v>8.5</v>
      </c>
      <c r="D3744"/>
    </row>
    <row r="3745" spans="1:4" x14ac:dyDescent="0.3">
      <c r="A3745" s="31" t="s">
        <v>23527</v>
      </c>
      <c r="B3745" s="33">
        <v>7.7</v>
      </c>
      <c r="D3745"/>
    </row>
    <row r="3746" spans="1:4" x14ac:dyDescent="0.3">
      <c r="A3746" s="31" t="s">
        <v>5076</v>
      </c>
      <c r="B3746" s="33">
        <v>6.5</v>
      </c>
      <c r="D3746"/>
    </row>
    <row r="3747" spans="1:4" x14ac:dyDescent="0.3">
      <c r="A3747" s="31" t="s">
        <v>21743</v>
      </c>
      <c r="B3747" s="33">
        <v>7</v>
      </c>
      <c r="D3747"/>
    </row>
    <row r="3748" spans="1:4" x14ac:dyDescent="0.3">
      <c r="A3748" s="31" t="s">
        <v>23555</v>
      </c>
      <c r="B3748" s="33">
        <v>5.5</v>
      </c>
      <c r="D3748"/>
    </row>
    <row r="3749" spans="1:4" x14ac:dyDescent="0.3">
      <c r="A3749" s="31" t="s">
        <v>2561</v>
      </c>
      <c r="B3749" s="33">
        <v>6.3</v>
      </c>
      <c r="D3749"/>
    </row>
    <row r="3750" spans="1:4" x14ac:dyDescent="0.3">
      <c r="A3750" s="31" t="s">
        <v>16192</v>
      </c>
      <c r="B3750" s="33">
        <v>7.9</v>
      </c>
      <c r="D3750"/>
    </row>
    <row r="3751" spans="1:4" x14ac:dyDescent="0.3">
      <c r="A3751" s="31" t="s">
        <v>23575</v>
      </c>
      <c r="B3751" s="33">
        <v>7.3</v>
      </c>
      <c r="D3751"/>
    </row>
    <row r="3752" spans="1:4" x14ac:dyDescent="0.3">
      <c r="A3752" s="31" t="s">
        <v>23582</v>
      </c>
      <c r="B3752" s="33">
        <v>7.4</v>
      </c>
      <c r="D3752"/>
    </row>
    <row r="3753" spans="1:4" x14ac:dyDescent="0.3">
      <c r="A3753" s="31" t="s">
        <v>23608</v>
      </c>
      <c r="B3753" s="33">
        <v>7</v>
      </c>
      <c r="D3753"/>
    </row>
    <row r="3754" spans="1:4" x14ac:dyDescent="0.3">
      <c r="A3754" s="31" t="s">
        <v>23622</v>
      </c>
      <c r="B3754" s="33">
        <v>7.1</v>
      </c>
      <c r="D3754"/>
    </row>
    <row r="3755" spans="1:4" x14ac:dyDescent="0.3">
      <c r="A3755" s="31" t="s">
        <v>3806</v>
      </c>
      <c r="B3755" s="33">
        <v>7.5</v>
      </c>
      <c r="D3755"/>
    </row>
    <row r="3756" spans="1:4" x14ac:dyDescent="0.3">
      <c r="A3756" s="31" t="s">
        <v>23654</v>
      </c>
      <c r="B3756" s="33">
        <v>6.7</v>
      </c>
      <c r="D3756"/>
    </row>
    <row r="3757" spans="1:4" x14ac:dyDescent="0.3">
      <c r="A3757" s="31" t="s">
        <v>18269</v>
      </c>
      <c r="B3757" s="33">
        <v>6.7</v>
      </c>
      <c r="D3757"/>
    </row>
    <row r="3758" spans="1:4" x14ac:dyDescent="0.3">
      <c r="A3758" s="31" t="s">
        <v>23686</v>
      </c>
      <c r="B3758" s="33">
        <v>4.2</v>
      </c>
      <c r="D3758"/>
    </row>
    <row r="3759" spans="1:4" x14ac:dyDescent="0.3">
      <c r="A3759" s="31" t="s">
        <v>19004</v>
      </c>
      <c r="B3759" s="33">
        <v>7</v>
      </c>
      <c r="D3759"/>
    </row>
    <row r="3760" spans="1:4" x14ac:dyDescent="0.3">
      <c r="A3760" s="31" t="s">
        <v>23718</v>
      </c>
      <c r="B3760" s="33">
        <v>7</v>
      </c>
      <c r="D3760"/>
    </row>
    <row r="3761" spans="1:4" x14ac:dyDescent="0.3">
      <c r="A3761" s="31" t="s">
        <v>23730</v>
      </c>
      <c r="B3761" s="33">
        <v>6.8</v>
      </c>
      <c r="D3761"/>
    </row>
    <row r="3762" spans="1:4" x14ac:dyDescent="0.3">
      <c r="A3762" s="31" t="s">
        <v>1204</v>
      </c>
      <c r="B3762" s="33">
        <v>7.5</v>
      </c>
      <c r="D3762"/>
    </row>
    <row r="3763" spans="1:4" x14ac:dyDescent="0.3">
      <c r="A3763" s="31" t="s">
        <v>23791</v>
      </c>
      <c r="B3763" s="33">
        <v>5.3</v>
      </c>
      <c r="D3763"/>
    </row>
    <row r="3764" spans="1:4" x14ac:dyDescent="0.3">
      <c r="A3764" s="31" t="s">
        <v>15027</v>
      </c>
      <c r="B3764" s="33">
        <v>7.3</v>
      </c>
      <c r="D3764"/>
    </row>
    <row r="3765" spans="1:4" x14ac:dyDescent="0.3">
      <c r="A3765" s="31" t="s">
        <v>23810</v>
      </c>
      <c r="B3765" s="33">
        <v>5.6</v>
      </c>
      <c r="D3765"/>
    </row>
    <row r="3766" spans="1:4" x14ac:dyDescent="0.3">
      <c r="A3766" s="31" t="s">
        <v>22596</v>
      </c>
      <c r="B3766" s="33">
        <v>5.6</v>
      </c>
      <c r="D3766"/>
    </row>
    <row r="3767" spans="1:4" x14ac:dyDescent="0.3">
      <c r="A3767" s="31" t="s">
        <v>18750</v>
      </c>
      <c r="B3767" s="33">
        <v>6.6</v>
      </c>
      <c r="D3767"/>
    </row>
    <row r="3768" spans="1:4" x14ac:dyDescent="0.3">
      <c r="A3768" s="31" t="s">
        <v>21809</v>
      </c>
      <c r="B3768" s="33">
        <v>6.3</v>
      </c>
      <c r="D3768"/>
    </row>
    <row r="3769" spans="1:4" x14ac:dyDescent="0.3">
      <c r="A3769" s="31" t="s">
        <v>5418</v>
      </c>
      <c r="B3769" s="33">
        <v>7.5</v>
      </c>
      <c r="D3769"/>
    </row>
    <row r="3770" spans="1:4" x14ac:dyDescent="0.3">
      <c r="A3770" s="31" t="s">
        <v>23919</v>
      </c>
      <c r="B3770" s="33">
        <v>7.6</v>
      </c>
      <c r="D3770"/>
    </row>
    <row r="3771" spans="1:4" x14ac:dyDescent="0.3">
      <c r="A3771" s="31" t="s">
        <v>23950</v>
      </c>
      <c r="B3771" s="33">
        <v>4.0999999999999996</v>
      </c>
      <c r="D3771"/>
    </row>
    <row r="3772" spans="1:4" x14ac:dyDescent="0.3">
      <c r="A3772" s="31" t="s">
        <v>7134</v>
      </c>
      <c r="B3772" s="33">
        <v>7.8</v>
      </c>
      <c r="D3772"/>
    </row>
    <row r="3773" spans="1:4" x14ac:dyDescent="0.3">
      <c r="A3773" s="31" t="s">
        <v>23977</v>
      </c>
      <c r="B3773" s="33">
        <v>6.7</v>
      </c>
      <c r="D3773"/>
    </row>
    <row r="3774" spans="1:4" x14ac:dyDescent="0.3">
      <c r="A3774" s="31" t="s">
        <v>10122</v>
      </c>
      <c r="B3774" s="33">
        <v>7.3</v>
      </c>
      <c r="D3774"/>
    </row>
    <row r="3775" spans="1:4" x14ac:dyDescent="0.3">
      <c r="A3775" s="31" t="s">
        <v>9162</v>
      </c>
      <c r="B3775" s="33">
        <v>7.1</v>
      </c>
      <c r="D3775"/>
    </row>
    <row r="3776" spans="1:4" x14ac:dyDescent="0.3">
      <c r="A3776" s="31" t="s">
        <v>15176</v>
      </c>
      <c r="B3776" s="33">
        <v>6.6</v>
      </c>
      <c r="D3776"/>
    </row>
    <row r="3777" spans="1:4" x14ac:dyDescent="0.3">
      <c r="A3777" s="31" t="s">
        <v>24045</v>
      </c>
      <c r="B3777" s="33">
        <v>6.2</v>
      </c>
      <c r="D3777"/>
    </row>
    <row r="3778" spans="1:4" x14ac:dyDescent="0.3">
      <c r="A3778" s="31" t="s">
        <v>13792</v>
      </c>
      <c r="B3778" s="33">
        <v>6.1</v>
      </c>
      <c r="D3778"/>
    </row>
    <row r="3779" spans="1:4" x14ac:dyDescent="0.3">
      <c r="A3779" s="31" t="s">
        <v>13826</v>
      </c>
      <c r="B3779" s="33">
        <v>6.9</v>
      </c>
      <c r="D3779"/>
    </row>
    <row r="3780" spans="1:4" x14ac:dyDescent="0.3">
      <c r="A3780" s="31" t="s">
        <v>24065</v>
      </c>
      <c r="B3780" s="33">
        <v>7.5</v>
      </c>
      <c r="D3780"/>
    </row>
    <row r="3781" spans="1:4" x14ac:dyDescent="0.3">
      <c r="A3781" s="31" t="s">
        <v>24078</v>
      </c>
      <c r="B3781" s="33">
        <v>7.4</v>
      </c>
      <c r="D3781"/>
    </row>
    <row r="3782" spans="1:4" x14ac:dyDescent="0.3">
      <c r="A3782" s="31" t="s">
        <v>24104</v>
      </c>
      <c r="B3782" s="33">
        <v>7</v>
      </c>
      <c r="D3782"/>
    </row>
    <row r="3783" spans="1:4" x14ac:dyDescent="0.3">
      <c r="A3783" s="31" t="s">
        <v>24110</v>
      </c>
      <c r="B3783" s="33">
        <v>6.3</v>
      </c>
      <c r="D3783"/>
    </row>
    <row r="3784" spans="1:4" x14ac:dyDescent="0.3">
      <c r="A3784" s="31" t="s">
        <v>4903</v>
      </c>
      <c r="B3784" s="33">
        <v>6.9</v>
      </c>
      <c r="D3784"/>
    </row>
    <row r="3785" spans="1:4" x14ac:dyDescent="0.3">
      <c r="A3785" s="31" t="s">
        <v>18750</v>
      </c>
      <c r="B3785" s="33">
        <v>6.4</v>
      </c>
      <c r="D3785"/>
    </row>
    <row r="3786" spans="1:4" x14ac:dyDescent="0.3">
      <c r="A3786" s="32" t="s">
        <v>20031</v>
      </c>
      <c r="B3786" s="34">
        <v>6.6</v>
      </c>
      <c r="D3786"/>
    </row>
    <row r="3787" spans="1:4" x14ac:dyDescent="0.3">
      <c r="D3787"/>
    </row>
  </sheetData>
  <mergeCells count="1">
    <mergeCell ref="K1:N2"/>
  </mergeCells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637E9-9F27-430F-AA57-CC3A2F263E48}">
  <dimension ref="A1:H3786"/>
  <sheetViews>
    <sheetView topLeftCell="B3" workbookViewId="0">
      <selection activeCell="I21" sqref="I21"/>
    </sheetView>
  </sheetViews>
  <sheetFormatPr defaultRowHeight="14.4" x14ac:dyDescent="0.3"/>
  <cols>
    <col min="1" max="1" width="72.77734375" bestFit="1" customWidth="1"/>
    <col min="2" max="2" width="10" bestFit="1" customWidth="1"/>
    <col min="3" max="3" width="11" bestFit="1" customWidth="1"/>
    <col min="4" max="4" width="10" bestFit="1" customWidth="1"/>
    <col min="5" max="6" width="10" customWidth="1"/>
    <col min="7" max="7" width="38.88671875" bestFit="1" customWidth="1"/>
    <col min="8" max="8" width="12" bestFit="1" customWidth="1"/>
    <col min="9" max="9" width="38.88671875" bestFit="1" customWidth="1"/>
    <col min="10" max="12" width="10" bestFit="1" customWidth="1"/>
  </cols>
  <sheetData>
    <row r="1" spans="1:8" ht="15" thickBot="1" x14ac:dyDescent="0.35">
      <c r="A1" s="30" t="s">
        <v>11</v>
      </c>
      <c r="B1" s="30" t="s">
        <v>8</v>
      </c>
      <c r="C1" s="30" t="s">
        <v>22</v>
      </c>
      <c r="D1" s="30" t="s">
        <v>24188</v>
      </c>
      <c r="E1" s="30" t="s">
        <v>24185</v>
      </c>
      <c r="F1" s="30"/>
    </row>
    <row r="2" spans="1:8" ht="29.4" thickBot="1" x14ac:dyDescent="0.35">
      <c r="A2" s="30" t="s">
        <v>33</v>
      </c>
      <c r="B2" s="30">
        <v>760505847</v>
      </c>
      <c r="C2" s="30">
        <v>237000000</v>
      </c>
      <c r="D2" s="42">
        <f>B2-C2</f>
        <v>523505847</v>
      </c>
      <c r="E2" s="30">
        <f>RANK(D2, Budget_Analysis!D:D, 0)</f>
        <v>1</v>
      </c>
      <c r="F2" s="30"/>
      <c r="G2" s="43" t="s">
        <v>24189</v>
      </c>
      <c r="H2" s="44">
        <f>CORREL(Budget_Analysis!C:C, Budget_Analysis!B:B)</f>
        <v>0.22311559394415312</v>
      </c>
    </row>
    <row r="3" spans="1:8" x14ac:dyDescent="0.3">
      <c r="A3" s="30" t="s">
        <v>44</v>
      </c>
      <c r="B3" s="30">
        <v>309404152</v>
      </c>
      <c r="C3" s="30">
        <v>300000000</v>
      </c>
      <c r="D3" s="42">
        <f t="shared" ref="D3:D66" si="0">B3-C3</f>
        <v>9404152</v>
      </c>
      <c r="E3" s="30">
        <f>RANK(D3, Budget_Analysis!D:D, 0)</f>
        <v>1435</v>
      </c>
      <c r="F3" s="30"/>
    </row>
    <row r="4" spans="1:8" x14ac:dyDescent="0.3">
      <c r="A4" s="30" t="s">
        <v>52</v>
      </c>
      <c r="B4" s="30">
        <v>200074175</v>
      </c>
      <c r="C4" s="30">
        <v>245000000</v>
      </c>
      <c r="D4" s="42">
        <f t="shared" si="0"/>
        <v>-44925825</v>
      </c>
      <c r="E4" s="30">
        <f>RANK(D4, Budget_Analysis!D:D, 0)</f>
        <v>3600</v>
      </c>
      <c r="F4" s="30"/>
      <c r="G4" s="46" t="s">
        <v>11</v>
      </c>
      <c r="H4" s="46" t="s">
        <v>24188</v>
      </c>
    </row>
    <row r="5" spans="1:8" x14ac:dyDescent="0.3">
      <c r="A5" s="30" t="s">
        <v>61</v>
      </c>
      <c r="B5" s="30">
        <v>448130642</v>
      </c>
      <c r="C5" s="30">
        <v>250000000</v>
      </c>
      <c r="D5" s="42">
        <f t="shared" si="0"/>
        <v>198130642</v>
      </c>
      <c r="E5" s="30">
        <f>RANK(D5, Budget_Analysis!D:D, 0)</f>
        <v>48</v>
      </c>
      <c r="F5" s="30"/>
      <c r="G5" s="45" t="s">
        <v>33</v>
      </c>
      <c r="H5" s="45">
        <v>523505847</v>
      </c>
    </row>
    <row r="6" spans="1:8" x14ac:dyDescent="0.3">
      <c r="A6" s="30" t="s">
        <v>75</v>
      </c>
      <c r="B6" s="30">
        <v>73058679</v>
      </c>
      <c r="C6" s="30">
        <v>263700000</v>
      </c>
      <c r="D6" s="42">
        <f t="shared" si="0"/>
        <v>-190641321</v>
      </c>
      <c r="E6" s="30">
        <f>RANK(D6, Budget_Analysis!D:D, 0)</f>
        <v>3772</v>
      </c>
      <c r="F6" s="30"/>
      <c r="G6" s="47" t="s">
        <v>236</v>
      </c>
      <c r="H6" s="47">
        <v>502177271</v>
      </c>
    </row>
    <row r="7" spans="1:8" x14ac:dyDescent="0.3">
      <c r="A7" s="30" t="s">
        <v>83</v>
      </c>
      <c r="B7" s="30">
        <v>336530303</v>
      </c>
      <c r="C7" s="30">
        <v>258000000</v>
      </c>
      <c r="D7" s="42">
        <f t="shared" si="0"/>
        <v>78530303</v>
      </c>
      <c r="E7" s="30">
        <f>RANK(D7, Budget_Analysis!D:D, 0)</f>
        <v>304</v>
      </c>
      <c r="F7" s="30"/>
      <c r="G7" s="45" t="s">
        <v>216</v>
      </c>
      <c r="H7" s="45">
        <v>458672302</v>
      </c>
    </row>
    <row r="8" spans="1:8" x14ac:dyDescent="0.3">
      <c r="A8" s="30" t="s">
        <v>91</v>
      </c>
      <c r="B8" s="30">
        <v>200807262</v>
      </c>
      <c r="C8" s="30">
        <v>260000000</v>
      </c>
      <c r="D8" s="42">
        <f t="shared" si="0"/>
        <v>-59192738</v>
      </c>
      <c r="E8" s="30">
        <f>RANK(D8, Budget_Analysis!D:D, 0)</f>
        <v>3671</v>
      </c>
      <c r="F8" s="30"/>
      <c r="G8" s="47" t="s">
        <v>14484</v>
      </c>
      <c r="H8" s="47">
        <v>449935665</v>
      </c>
    </row>
    <row r="9" spans="1:8" x14ac:dyDescent="0.3">
      <c r="A9" s="30" t="s">
        <v>99</v>
      </c>
      <c r="B9" s="30">
        <v>458991599</v>
      </c>
      <c r="C9" s="30">
        <v>250000000</v>
      </c>
      <c r="D9" s="42">
        <f t="shared" si="0"/>
        <v>208991599</v>
      </c>
      <c r="E9" s="30">
        <f>RANK(D9, Budget_Analysis!D:D, 0)</f>
        <v>44</v>
      </c>
      <c r="F9" s="30"/>
      <c r="G9" s="45" t="s">
        <v>14732</v>
      </c>
      <c r="H9" s="45">
        <v>424449459</v>
      </c>
    </row>
    <row r="10" spans="1:8" x14ac:dyDescent="0.3">
      <c r="A10" s="30" t="s">
        <v>107</v>
      </c>
      <c r="B10" s="30">
        <v>301956980</v>
      </c>
      <c r="C10" s="30">
        <v>250000000</v>
      </c>
      <c r="D10" s="42">
        <f t="shared" si="0"/>
        <v>51956980</v>
      </c>
      <c r="E10" s="30">
        <f>RANK(D10, Budget_Analysis!D:D, 0)</f>
        <v>485</v>
      </c>
      <c r="F10" s="30"/>
      <c r="G10" s="47" t="s">
        <v>154</v>
      </c>
      <c r="H10" s="47">
        <v>403279547</v>
      </c>
    </row>
    <row r="11" spans="1:8" x14ac:dyDescent="0.3">
      <c r="A11" s="30" t="s">
        <v>114</v>
      </c>
      <c r="B11" s="30">
        <v>330249062</v>
      </c>
      <c r="C11" s="30">
        <v>250000000</v>
      </c>
      <c r="D11" s="42">
        <f t="shared" si="0"/>
        <v>80249062</v>
      </c>
      <c r="E11" s="30">
        <f>RANK(D11, Budget_Analysis!D:D, 0)</f>
        <v>291</v>
      </c>
      <c r="F11" s="30"/>
      <c r="G11" s="45" t="s">
        <v>2919</v>
      </c>
      <c r="H11" s="45">
        <v>377783777</v>
      </c>
    </row>
    <row r="12" spans="1:8" x14ac:dyDescent="0.3">
      <c r="A12" s="30" t="s">
        <v>121</v>
      </c>
      <c r="B12" s="30">
        <v>200069408</v>
      </c>
      <c r="C12" s="30">
        <v>209000000</v>
      </c>
      <c r="D12" s="42">
        <f t="shared" si="0"/>
        <v>-8930592</v>
      </c>
      <c r="E12" s="30">
        <f>RANK(D12, Budget_Analysis!D:D, 0)</f>
        <v>2749</v>
      </c>
      <c r="F12" s="30"/>
      <c r="G12" s="47" t="s">
        <v>1449</v>
      </c>
      <c r="H12" s="47">
        <v>359544677</v>
      </c>
    </row>
    <row r="13" spans="1:8" x14ac:dyDescent="0.3">
      <c r="A13" s="30" t="s">
        <v>129</v>
      </c>
      <c r="B13" s="30">
        <v>168368427</v>
      </c>
      <c r="C13" s="30">
        <v>200000000</v>
      </c>
      <c r="D13" s="42">
        <f t="shared" si="0"/>
        <v>-31631573</v>
      </c>
      <c r="E13" s="30">
        <f>RANK(D13, Budget_Analysis!D:D, 0)</f>
        <v>3471</v>
      </c>
      <c r="F13" s="30"/>
      <c r="G13" s="45" t="s">
        <v>465</v>
      </c>
      <c r="H13" s="45">
        <v>348316061</v>
      </c>
    </row>
    <row r="14" spans="1:8" x14ac:dyDescent="0.3">
      <c r="A14" s="30" t="s">
        <v>132</v>
      </c>
      <c r="B14" s="30">
        <v>423032628</v>
      </c>
      <c r="C14" s="30">
        <v>225000000</v>
      </c>
      <c r="D14" s="42">
        <f t="shared" si="0"/>
        <v>198032628</v>
      </c>
      <c r="E14" s="30">
        <f>RANK(D14, Budget_Analysis!D:D, 0)</f>
        <v>49</v>
      </c>
      <c r="F14" s="30"/>
      <c r="G14" s="47" t="s">
        <v>2538</v>
      </c>
      <c r="H14" s="47">
        <v>329999255</v>
      </c>
    </row>
    <row r="15" spans="1:8" x14ac:dyDescent="0.3">
      <c r="A15" s="30" t="s">
        <v>137</v>
      </c>
      <c r="B15" s="30">
        <v>89289910</v>
      </c>
      <c r="C15" s="30">
        <v>215000000</v>
      </c>
      <c r="D15" s="42">
        <f t="shared" si="0"/>
        <v>-125710090</v>
      </c>
      <c r="E15" s="30">
        <f>RANK(D15, Budget_Analysis!D:D, 0)</f>
        <v>3761</v>
      </c>
      <c r="F15" s="30"/>
    </row>
    <row r="16" spans="1:8" x14ac:dyDescent="0.3">
      <c r="A16" s="30" t="s">
        <v>142</v>
      </c>
      <c r="B16" s="30">
        <v>291021565</v>
      </c>
      <c r="C16" s="30">
        <v>225000000</v>
      </c>
      <c r="D16" s="42">
        <f t="shared" si="0"/>
        <v>66021565</v>
      </c>
      <c r="E16" s="30">
        <f>RANK(D16, Budget_Analysis!D:D, 0)</f>
        <v>372</v>
      </c>
      <c r="F16" s="30"/>
    </row>
    <row r="17" spans="1:6" x14ac:dyDescent="0.3">
      <c r="A17" s="30" t="s">
        <v>150</v>
      </c>
      <c r="B17" s="30">
        <v>141614023</v>
      </c>
      <c r="C17" s="30">
        <v>225000000</v>
      </c>
      <c r="D17" s="42">
        <f t="shared" si="0"/>
        <v>-83385977</v>
      </c>
      <c r="E17" s="30">
        <f>RANK(D17, Budget_Analysis!D:D, 0)</f>
        <v>3724</v>
      </c>
      <c r="F17" s="30"/>
    </row>
    <row r="18" spans="1:6" x14ac:dyDescent="0.3">
      <c r="A18" s="30" t="s">
        <v>154</v>
      </c>
      <c r="B18" s="30">
        <v>623279547</v>
      </c>
      <c r="C18" s="30">
        <v>220000000</v>
      </c>
      <c r="D18" s="42">
        <f t="shared" si="0"/>
        <v>403279547</v>
      </c>
      <c r="E18" s="30">
        <f>RANK(D18, Budget_Analysis!D:D, 0)</f>
        <v>6</v>
      </c>
      <c r="F18" s="30"/>
    </row>
    <row r="19" spans="1:6" x14ac:dyDescent="0.3">
      <c r="A19" s="30" t="s">
        <v>159</v>
      </c>
      <c r="B19" s="30">
        <v>241063875</v>
      </c>
      <c r="C19" s="30">
        <v>250000000</v>
      </c>
      <c r="D19" s="42">
        <f t="shared" si="0"/>
        <v>-8936125</v>
      </c>
      <c r="E19" s="30">
        <f>RANK(D19, Budget_Analysis!D:D, 0)</f>
        <v>2751</v>
      </c>
      <c r="F19" s="30"/>
    </row>
    <row r="20" spans="1:6" x14ac:dyDescent="0.3">
      <c r="A20" s="30" t="s">
        <v>167</v>
      </c>
      <c r="B20" s="30">
        <v>179020854</v>
      </c>
      <c r="C20" s="30">
        <v>225000000</v>
      </c>
      <c r="D20" s="42">
        <f t="shared" si="0"/>
        <v>-45979146</v>
      </c>
      <c r="E20" s="30">
        <f>RANK(D20, Budget_Analysis!D:D, 0)</f>
        <v>3609</v>
      </c>
      <c r="F20" s="30"/>
    </row>
    <row r="21" spans="1:6" x14ac:dyDescent="0.3">
      <c r="A21" s="30" t="s">
        <v>175</v>
      </c>
      <c r="B21" s="30">
        <v>255108370</v>
      </c>
      <c r="C21" s="30">
        <v>250000000</v>
      </c>
      <c r="D21" s="42">
        <f t="shared" si="0"/>
        <v>5108370</v>
      </c>
      <c r="E21" s="30">
        <f>RANK(D21, Budget_Analysis!D:D, 0)</f>
        <v>1621</v>
      </c>
      <c r="F21" s="30"/>
    </row>
    <row r="22" spans="1:6" x14ac:dyDescent="0.3">
      <c r="A22" s="30" t="s">
        <v>183</v>
      </c>
      <c r="B22" s="30">
        <v>262030663</v>
      </c>
      <c r="C22" s="30">
        <v>230000000</v>
      </c>
      <c r="D22" s="42">
        <f t="shared" si="0"/>
        <v>32030663</v>
      </c>
      <c r="E22" s="30">
        <f>RANK(D22, Budget_Analysis!D:D, 0)</f>
        <v>782</v>
      </c>
      <c r="F22" s="30"/>
    </row>
    <row r="23" spans="1:6" x14ac:dyDescent="0.3">
      <c r="A23" s="30" t="s">
        <v>191</v>
      </c>
      <c r="B23" s="30">
        <v>105219735</v>
      </c>
      <c r="C23" s="30">
        <v>200000000</v>
      </c>
      <c r="D23" s="42">
        <f t="shared" si="0"/>
        <v>-94780265</v>
      </c>
      <c r="E23" s="30">
        <f>RANK(D23, Budget_Analysis!D:D, 0)</f>
        <v>3743</v>
      </c>
      <c r="F23" s="30"/>
    </row>
    <row r="24" spans="1:6" x14ac:dyDescent="0.3">
      <c r="A24" s="30" t="s">
        <v>195</v>
      </c>
      <c r="B24" s="30">
        <v>258355354</v>
      </c>
      <c r="C24" s="30">
        <v>225000000</v>
      </c>
      <c r="D24" s="42">
        <f t="shared" si="0"/>
        <v>33355354</v>
      </c>
      <c r="E24" s="30">
        <f>RANK(D24, Budget_Analysis!D:D, 0)</f>
        <v>750</v>
      </c>
      <c r="F24" s="30"/>
    </row>
    <row r="25" spans="1:6" x14ac:dyDescent="0.3">
      <c r="A25" s="30" t="s">
        <v>202</v>
      </c>
      <c r="B25" s="30">
        <v>70083519</v>
      </c>
      <c r="C25" s="30">
        <v>180000000</v>
      </c>
      <c r="D25" s="42">
        <f t="shared" si="0"/>
        <v>-109916481</v>
      </c>
      <c r="E25" s="30">
        <f>RANK(D25, Budget_Analysis!D:D, 0)</f>
        <v>3756</v>
      </c>
      <c r="F25" s="30"/>
    </row>
    <row r="26" spans="1:6" x14ac:dyDescent="0.3">
      <c r="A26" s="30" t="s">
        <v>209</v>
      </c>
      <c r="B26" s="30">
        <v>218051260</v>
      </c>
      <c r="C26" s="30">
        <v>207000000</v>
      </c>
      <c r="D26" s="42">
        <f t="shared" si="0"/>
        <v>11051260</v>
      </c>
      <c r="E26" s="30">
        <f>RANK(D26, Budget_Analysis!D:D, 0)</f>
        <v>1373</v>
      </c>
      <c r="F26" s="30"/>
    </row>
    <row r="27" spans="1:6" x14ac:dyDescent="0.3">
      <c r="A27" s="30" t="s">
        <v>216</v>
      </c>
      <c r="B27" s="30">
        <v>658672302</v>
      </c>
      <c r="C27" s="30">
        <v>200000000</v>
      </c>
      <c r="D27" s="42">
        <f t="shared" si="0"/>
        <v>458672302</v>
      </c>
      <c r="E27" s="30">
        <f>RANK(D27, Budget_Analysis!D:D, 0)</f>
        <v>3</v>
      </c>
      <c r="F27" s="30"/>
    </row>
    <row r="28" spans="1:6" x14ac:dyDescent="0.3">
      <c r="A28" s="30" t="s">
        <v>221</v>
      </c>
      <c r="B28" s="30">
        <v>407197282</v>
      </c>
      <c r="C28" s="30">
        <v>250000000</v>
      </c>
      <c r="D28" s="42">
        <f t="shared" si="0"/>
        <v>157197282</v>
      </c>
      <c r="E28" s="30">
        <f>RANK(D28, Budget_Analysis!D:D, 0)</f>
        <v>88</v>
      </c>
      <c r="F28" s="30"/>
    </row>
    <row r="29" spans="1:6" x14ac:dyDescent="0.3">
      <c r="A29" s="30" t="s">
        <v>229</v>
      </c>
      <c r="B29" s="30">
        <v>65173160</v>
      </c>
      <c r="C29" s="30">
        <v>209000000</v>
      </c>
      <c r="D29" s="42">
        <f t="shared" si="0"/>
        <v>-143826840</v>
      </c>
      <c r="E29" s="30">
        <f>RANK(D29, Budget_Analysis!D:D, 0)</f>
        <v>3767</v>
      </c>
      <c r="F29" s="30"/>
    </row>
    <row r="30" spans="1:6" x14ac:dyDescent="0.3">
      <c r="A30" s="30" t="s">
        <v>236</v>
      </c>
      <c r="B30" s="30">
        <v>652177271</v>
      </c>
      <c r="C30" s="30">
        <v>150000000</v>
      </c>
      <c r="D30" s="42">
        <f t="shared" si="0"/>
        <v>502177271</v>
      </c>
      <c r="E30" s="30">
        <f>RANK(D30, Budget_Analysis!D:D, 0)</f>
        <v>2</v>
      </c>
      <c r="F30" s="30"/>
    </row>
    <row r="31" spans="1:6" x14ac:dyDescent="0.3">
      <c r="A31" s="30" t="s">
        <v>242</v>
      </c>
      <c r="B31" s="30">
        <v>304360277</v>
      </c>
      <c r="C31" s="30">
        <v>200000000</v>
      </c>
      <c r="D31" s="42">
        <f t="shared" si="0"/>
        <v>104360277</v>
      </c>
      <c r="E31" s="30">
        <f>RANK(D31, Budget_Analysis!D:D, 0)</f>
        <v>203</v>
      </c>
      <c r="F31" s="30"/>
    </row>
    <row r="32" spans="1:6" x14ac:dyDescent="0.3">
      <c r="A32" s="30" t="s">
        <v>246</v>
      </c>
      <c r="B32" s="30">
        <v>373377893</v>
      </c>
      <c r="C32" s="30">
        <v>200000000</v>
      </c>
      <c r="D32" s="42">
        <f t="shared" si="0"/>
        <v>173377893</v>
      </c>
      <c r="E32" s="30">
        <f>RANK(D32, Budget_Analysis!D:D, 0)</f>
        <v>68</v>
      </c>
      <c r="F32" s="30"/>
    </row>
    <row r="33" spans="1:6" x14ac:dyDescent="0.3">
      <c r="A33" s="30" t="s">
        <v>251</v>
      </c>
      <c r="B33" s="30">
        <v>408992272</v>
      </c>
      <c r="C33" s="30">
        <v>200000000</v>
      </c>
      <c r="D33" s="42">
        <f t="shared" si="0"/>
        <v>208992272</v>
      </c>
      <c r="E33" s="30">
        <f>RANK(D33, Budget_Analysis!D:D, 0)</f>
        <v>43</v>
      </c>
      <c r="F33" s="30"/>
    </row>
    <row r="34" spans="1:6" x14ac:dyDescent="0.3">
      <c r="A34" s="30" t="s">
        <v>256</v>
      </c>
      <c r="B34" s="30">
        <v>334185206</v>
      </c>
      <c r="C34" s="30">
        <v>200000000</v>
      </c>
      <c r="D34" s="42">
        <f t="shared" si="0"/>
        <v>134185206</v>
      </c>
      <c r="E34" s="30">
        <f>RANK(D34, Budget_Analysis!D:D, 0)</f>
        <v>126</v>
      </c>
      <c r="F34" s="30"/>
    </row>
    <row r="35" spans="1:6" x14ac:dyDescent="0.3">
      <c r="A35" s="30" t="s">
        <v>264</v>
      </c>
      <c r="B35" s="30">
        <v>234360014</v>
      </c>
      <c r="C35" s="30">
        <v>210000000</v>
      </c>
      <c r="D35" s="42">
        <f t="shared" si="0"/>
        <v>24360014</v>
      </c>
      <c r="E35" s="30">
        <f>RANK(D35, Budget_Analysis!D:D, 0)</f>
        <v>945</v>
      </c>
      <c r="F35" s="30"/>
    </row>
    <row r="36" spans="1:6" x14ac:dyDescent="0.3">
      <c r="A36" s="30" t="s">
        <v>273</v>
      </c>
      <c r="B36" s="30">
        <v>268488329</v>
      </c>
      <c r="C36" s="30">
        <v>200000000</v>
      </c>
      <c r="D36" s="42">
        <f t="shared" si="0"/>
        <v>68488329</v>
      </c>
      <c r="E36" s="30">
        <f>RANK(D36, Budget_Analysis!D:D, 0)</f>
        <v>360</v>
      </c>
      <c r="F36" s="30"/>
    </row>
    <row r="37" spans="1:6" x14ac:dyDescent="0.3">
      <c r="A37" s="30" t="s">
        <v>281</v>
      </c>
      <c r="B37" s="30">
        <v>402076689</v>
      </c>
      <c r="C37" s="30">
        <v>200000000</v>
      </c>
      <c r="D37" s="42">
        <f t="shared" si="0"/>
        <v>202076689</v>
      </c>
      <c r="E37" s="30">
        <f>RANK(D37, Budget_Analysis!D:D, 0)</f>
        <v>46</v>
      </c>
      <c r="F37" s="30"/>
    </row>
    <row r="38" spans="1:6" x14ac:dyDescent="0.3">
      <c r="A38" s="30" t="s">
        <v>287</v>
      </c>
      <c r="B38" s="30">
        <v>245428137</v>
      </c>
      <c r="C38" s="30">
        <v>210000000</v>
      </c>
      <c r="D38" s="42">
        <f t="shared" si="0"/>
        <v>35428137</v>
      </c>
      <c r="E38" s="30">
        <f>RANK(D38, Budget_Analysis!D:D, 0)</f>
        <v>715</v>
      </c>
      <c r="F38" s="30"/>
    </row>
    <row r="39" spans="1:6" x14ac:dyDescent="0.3">
      <c r="A39" s="30" t="s">
        <v>292</v>
      </c>
      <c r="B39" s="30">
        <v>234903076</v>
      </c>
      <c r="C39" s="30">
        <v>215000000</v>
      </c>
      <c r="D39" s="42">
        <f t="shared" si="0"/>
        <v>19903076</v>
      </c>
      <c r="E39" s="30">
        <f>RANK(D39, Budget_Analysis!D:D, 0)</f>
        <v>1076</v>
      </c>
      <c r="F39" s="30"/>
    </row>
    <row r="40" spans="1:6" x14ac:dyDescent="0.3">
      <c r="A40" s="30" t="s">
        <v>295</v>
      </c>
      <c r="B40" s="30">
        <v>202853933</v>
      </c>
      <c r="C40" s="30">
        <v>200000000</v>
      </c>
      <c r="D40" s="42">
        <f t="shared" si="0"/>
        <v>2853933</v>
      </c>
      <c r="E40" s="30">
        <f>RANK(D40, Budget_Analysis!D:D, 0)</f>
        <v>1741</v>
      </c>
      <c r="F40" s="30"/>
    </row>
    <row r="41" spans="1:6" x14ac:dyDescent="0.3">
      <c r="A41" s="30" t="s">
        <v>302</v>
      </c>
      <c r="B41" s="30">
        <v>172051787</v>
      </c>
      <c r="C41" s="30">
        <v>170000000</v>
      </c>
      <c r="D41" s="42">
        <f t="shared" si="0"/>
        <v>2051787</v>
      </c>
      <c r="E41" s="30">
        <f>RANK(D41, Budget_Analysis!D:D, 0)</f>
        <v>1809</v>
      </c>
      <c r="F41" s="30"/>
    </row>
    <row r="42" spans="1:6" x14ac:dyDescent="0.3">
      <c r="A42" s="30" t="s">
        <v>309</v>
      </c>
      <c r="B42" s="30">
        <v>191450875</v>
      </c>
      <c r="C42" s="30">
        <v>200000000</v>
      </c>
      <c r="D42" s="42">
        <f t="shared" si="0"/>
        <v>-8549125</v>
      </c>
      <c r="E42" s="30">
        <f>RANK(D42, Budget_Analysis!D:D, 0)</f>
        <v>2731</v>
      </c>
      <c r="F42" s="30"/>
    </row>
    <row r="43" spans="1:6" x14ac:dyDescent="0.3">
      <c r="A43" s="30" t="s">
        <v>316</v>
      </c>
      <c r="B43" s="30">
        <v>116593191</v>
      </c>
      <c r="C43" s="30">
        <v>200000000</v>
      </c>
      <c r="D43" s="42">
        <f t="shared" si="0"/>
        <v>-83406809</v>
      </c>
      <c r="E43" s="30">
        <f>RANK(D43, Budget_Analysis!D:D, 0)</f>
        <v>3725</v>
      </c>
      <c r="F43" s="30"/>
    </row>
    <row r="44" spans="1:6" x14ac:dyDescent="0.3">
      <c r="A44" s="30" t="s">
        <v>323</v>
      </c>
      <c r="B44" s="30">
        <v>414984497</v>
      </c>
      <c r="C44" s="30">
        <v>200000000</v>
      </c>
      <c r="D44" s="42">
        <f t="shared" si="0"/>
        <v>214984497</v>
      </c>
      <c r="E44" s="30">
        <f>RANK(D44, Budget_Analysis!D:D, 0)</f>
        <v>41</v>
      </c>
      <c r="F44" s="30"/>
    </row>
    <row r="45" spans="1:6" x14ac:dyDescent="0.3">
      <c r="A45" s="30" t="s">
        <v>328</v>
      </c>
      <c r="B45" s="30">
        <v>125320003</v>
      </c>
      <c r="C45" s="30">
        <v>200000000</v>
      </c>
      <c r="D45" s="42">
        <f t="shared" si="0"/>
        <v>-74679997</v>
      </c>
      <c r="E45" s="30">
        <f>RANK(D45, Budget_Analysis!D:D, 0)</f>
        <v>3709</v>
      </c>
      <c r="F45" s="30"/>
    </row>
    <row r="46" spans="1:6" x14ac:dyDescent="0.3">
      <c r="A46" s="30" t="s">
        <v>336</v>
      </c>
      <c r="B46" s="30">
        <v>350034110</v>
      </c>
      <c r="C46" s="30">
        <v>190000000</v>
      </c>
      <c r="D46" s="42">
        <f t="shared" si="0"/>
        <v>160034110</v>
      </c>
      <c r="E46" s="30">
        <f>RANK(D46, Budget_Analysis!D:D, 0)</f>
        <v>85</v>
      </c>
      <c r="F46" s="30"/>
    </row>
    <row r="47" spans="1:6" x14ac:dyDescent="0.3">
      <c r="A47" s="30" t="s">
        <v>343</v>
      </c>
      <c r="B47" s="30">
        <v>202351611</v>
      </c>
      <c r="C47" s="30">
        <v>190000000</v>
      </c>
      <c r="D47" s="42">
        <f t="shared" si="0"/>
        <v>12351611</v>
      </c>
      <c r="E47" s="30">
        <f>RANK(D47, Budget_Analysis!D:D, 0)</f>
        <v>1330</v>
      </c>
      <c r="F47" s="30"/>
    </row>
    <row r="48" spans="1:6" x14ac:dyDescent="0.3">
      <c r="A48" s="30" t="s">
        <v>348</v>
      </c>
      <c r="B48" s="30">
        <v>233914986</v>
      </c>
      <c r="C48" s="30">
        <v>200000000</v>
      </c>
      <c r="D48" s="42">
        <f t="shared" si="0"/>
        <v>33914986</v>
      </c>
      <c r="E48" s="30">
        <f>RANK(D48, Budget_Analysis!D:D, 0)</f>
        <v>739</v>
      </c>
      <c r="F48" s="30"/>
    </row>
    <row r="49" spans="1:6" x14ac:dyDescent="0.3">
      <c r="A49" s="30" t="s">
        <v>354</v>
      </c>
      <c r="B49" s="30">
        <v>228756232</v>
      </c>
      <c r="C49" s="30">
        <v>190000000</v>
      </c>
      <c r="D49" s="42">
        <f t="shared" si="0"/>
        <v>38756232</v>
      </c>
      <c r="E49" s="30">
        <f>RANK(D49, Budget_Analysis!D:D, 0)</f>
        <v>663</v>
      </c>
      <c r="F49" s="30"/>
    </row>
    <row r="50" spans="1:6" x14ac:dyDescent="0.3">
      <c r="A50" s="30" t="s">
        <v>360</v>
      </c>
      <c r="B50" s="30">
        <v>65171860</v>
      </c>
      <c r="C50" s="30">
        <v>195000000</v>
      </c>
      <c r="D50" s="42">
        <f t="shared" si="0"/>
        <v>-129828140</v>
      </c>
      <c r="E50" s="30">
        <f>RANK(D50, Budget_Analysis!D:D, 0)</f>
        <v>3764</v>
      </c>
      <c r="F50" s="30"/>
    </row>
    <row r="51" spans="1:6" x14ac:dyDescent="0.3">
      <c r="A51" s="30" t="s">
        <v>366</v>
      </c>
      <c r="B51" s="30">
        <v>144812796</v>
      </c>
      <c r="C51" s="30">
        <v>105000000</v>
      </c>
      <c r="D51" s="42">
        <f t="shared" si="0"/>
        <v>39812796</v>
      </c>
      <c r="E51" s="30">
        <f>RANK(D51, Budget_Analysis!D:D, 0)</f>
        <v>647</v>
      </c>
      <c r="F51" s="30"/>
    </row>
    <row r="52" spans="1:6" x14ac:dyDescent="0.3">
      <c r="A52" s="30" t="s">
        <v>374</v>
      </c>
      <c r="B52" s="30">
        <v>90755643</v>
      </c>
      <c r="C52" s="30">
        <v>200000000</v>
      </c>
      <c r="D52" s="42">
        <f t="shared" si="0"/>
        <v>-109244357</v>
      </c>
      <c r="E52" s="30">
        <f>RANK(D52, Budget_Analysis!D:D, 0)</f>
        <v>3755</v>
      </c>
      <c r="F52" s="30"/>
    </row>
    <row r="53" spans="1:6" x14ac:dyDescent="0.3">
      <c r="A53" s="30" t="s">
        <v>381</v>
      </c>
      <c r="B53" s="30">
        <v>101785482</v>
      </c>
      <c r="C53" s="30">
        <v>190000000</v>
      </c>
      <c r="D53" s="42">
        <f t="shared" si="0"/>
        <v>-88214518</v>
      </c>
      <c r="E53" s="30">
        <f>RANK(D53, Budget_Analysis!D:D, 0)</f>
        <v>3735</v>
      </c>
      <c r="F53" s="30"/>
    </row>
    <row r="54" spans="1:6" x14ac:dyDescent="0.3">
      <c r="A54" s="30" t="s">
        <v>386</v>
      </c>
      <c r="B54" s="30">
        <v>352358779</v>
      </c>
      <c r="C54" s="30">
        <v>195000000</v>
      </c>
      <c r="D54" s="42">
        <f t="shared" si="0"/>
        <v>157358779</v>
      </c>
      <c r="E54" s="30">
        <f>RANK(D54, Budget_Analysis!D:D, 0)</f>
        <v>86</v>
      </c>
      <c r="F54" s="30"/>
    </row>
    <row r="55" spans="1:6" x14ac:dyDescent="0.3">
      <c r="A55" s="30" t="s">
        <v>392</v>
      </c>
      <c r="B55" s="30">
        <v>317011114</v>
      </c>
      <c r="C55" s="30">
        <v>185000000</v>
      </c>
      <c r="D55" s="42">
        <f t="shared" si="0"/>
        <v>132011114</v>
      </c>
      <c r="E55" s="30">
        <f>RANK(D55, Budget_Analysis!D:D, 0)</f>
        <v>131</v>
      </c>
      <c r="F55" s="30"/>
    </row>
    <row r="56" spans="1:6" x14ac:dyDescent="0.3">
      <c r="A56" s="30" t="s">
        <v>404</v>
      </c>
      <c r="B56" s="30">
        <v>237282182</v>
      </c>
      <c r="C56" s="30">
        <v>185000000</v>
      </c>
      <c r="D56" s="42">
        <f t="shared" si="0"/>
        <v>52282182</v>
      </c>
      <c r="E56" s="30">
        <f>RANK(D56, Budget_Analysis!D:D, 0)</f>
        <v>478</v>
      </c>
      <c r="F56" s="30"/>
    </row>
    <row r="57" spans="1:6" x14ac:dyDescent="0.3">
      <c r="A57" s="30" t="s">
        <v>411</v>
      </c>
      <c r="B57" s="30">
        <v>130468626</v>
      </c>
      <c r="C57" s="30">
        <v>185000000</v>
      </c>
      <c r="D57" s="42">
        <f t="shared" si="0"/>
        <v>-54531374</v>
      </c>
      <c r="E57" s="30">
        <f>RANK(D57, Budget_Analysis!D:D, 0)</f>
        <v>3657</v>
      </c>
      <c r="F57" s="30"/>
    </row>
    <row r="58" spans="1:6" x14ac:dyDescent="0.3">
      <c r="A58" s="30" t="s">
        <v>417</v>
      </c>
      <c r="B58" s="30">
        <v>223806889</v>
      </c>
      <c r="C58" s="30">
        <v>180000000</v>
      </c>
      <c r="D58" s="42">
        <f t="shared" si="0"/>
        <v>43806889</v>
      </c>
      <c r="E58" s="30">
        <f>RANK(D58, Budget_Analysis!D:D, 0)</f>
        <v>598</v>
      </c>
      <c r="F58" s="30"/>
    </row>
    <row r="59" spans="1:6" x14ac:dyDescent="0.3">
      <c r="A59" s="30" t="s">
        <v>424</v>
      </c>
      <c r="B59" s="30">
        <v>140080850</v>
      </c>
      <c r="C59" s="30">
        <v>140000000</v>
      </c>
      <c r="D59" s="42">
        <f t="shared" si="0"/>
        <v>80850</v>
      </c>
      <c r="E59" s="30">
        <f>RANK(D59, Budget_Analysis!D:D, 0)</f>
        <v>1974</v>
      </c>
      <c r="F59" s="30"/>
    </row>
    <row r="60" spans="1:6" x14ac:dyDescent="0.3">
      <c r="A60" s="30" t="s">
        <v>431</v>
      </c>
      <c r="B60" s="30">
        <v>166112167</v>
      </c>
      <c r="C60" s="30">
        <v>200000000</v>
      </c>
      <c r="D60" s="42">
        <f t="shared" si="0"/>
        <v>-33887833</v>
      </c>
      <c r="E60" s="30">
        <f>RANK(D60, Budget_Analysis!D:D, 0)</f>
        <v>3507</v>
      </c>
      <c r="F60" s="30"/>
    </row>
    <row r="61" spans="1:6" x14ac:dyDescent="0.3">
      <c r="A61" s="30" t="s">
        <v>439</v>
      </c>
      <c r="B61" s="30">
        <v>137850096</v>
      </c>
      <c r="C61" s="30">
        <v>200000000</v>
      </c>
      <c r="D61" s="42">
        <f t="shared" si="0"/>
        <v>-62149904</v>
      </c>
      <c r="E61" s="30">
        <f>RANK(D61, Budget_Analysis!D:D, 0)</f>
        <v>3685</v>
      </c>
      <c r="F61" s="30"/>
    </row>
    <row r="62" spans="1:6" x14ac:dyDescent="0.3">
      <c r="A62" s="30" t="s">
        <v>445</v>
      </c>
      <c r="B62" s="30">
        <v>47375327</v>
      </c>
      <c r="C62" s="30">
        <v>176000000</v>
      </c>
      <c r="D62" s="42">
        <f t="shared" si="0"/>
        <v>-128624673</v>
      </c>
      <c r="E62" s="30">
        <f>RANK(D62, Budget_Analysis!D:D, 0)</f>
        <v>3763</v>
      </c>
      <c r="F62" s="30"/>
    </row>
    <row r="63" spans="1:6" x14ac:dyDescent="0.3">
      <c r="A63" s="30" t="s">
        <v>449</v>
      </c>
      <c r="B63" s="30">
        <v>124051759</v>
      </c>
      <c r="C63" s="30">
        <v>180000000</v>
      </c>
      <c r="D63" s="42">
        <f t="shared" si="0"/>
        <v>-55948241</v>
      </c>
      <c r="E63" s="30">
        <f>RANK(D63, Budget_Analysis!D:D, 0)</f>
        <v>3663</v>
      </c>
      <c r="F63" s="30"/>
    </row>
    <row r="64" spans="1:6" x14ac:dyDescent="0.3">
      <c r="A64" s="30" t="s">
        <v>454</v>
      </c>
      <c r="B64" s="30">
        <v>291709845</v>
      </c>
      <c r="C64" s="30">
        <v>180000000</v>
      </c>
      <c r="D64" s="42">
        <f t="shared" si="0"/>
        <v>111709845</v>
      </c>
      <c r="E64" s="30">
        <f>RANK(D64, Budget_Analysis!D:D, 0)</f>
        <v>177</v>
      </c>
      <c r="F64" s="30"/>
    </row>
    <row r="65" spans="1:6" x14ac:dyDescent="0.3">
      <c r="A65" s="30" t="s">
        <v>459</v>
      </c>
      <c r="B65" s="30">
        <v>154985087</v>
      </c>
      <c r="C65" s="30">
        <v>178000000</v>
      </c>
      <c r="D65" s="42">
        <f t="shared" si="0"/>
        <v>-23014913</v>
      </c>
      <c r="E65" s="30">
        <f>RANK(D65, Budget_Analysis!D:D, 0)</f>
        <v>3297</v>
      </c>
      <c r="F65" s="30"/>
    </row>
    <row r="66" spans="1:6" x14ac:dyDescent="0.3">
      <c r="A66" s="30" t="s">
        <v>465</v>
      </c>
      <c r="B66" s="30">
        <v>533316061</v>
      </c>
      <c r="C66" s="30">
        <v>185000000</v>
      </c>
      <c r="D66" s="42">
        <f t="shared" si="0"/>
        <v>348316061</v>
      </c>
      <c r="E66" s="30">
        <f>RANK(D66, Budget_Analysis!D:D, 0)</f>
        <v>9</v>
      </c>
      <c r="F66" s="30"/>
    </row>
    <row r="67" spans="1:6" x14ac:dyDescent="0.3">
      <c r="A67" s="30" t="s">
        <v>472</v>
      </c>
      <c r="B67" s="30">
        <v>292979556</v>
      </c>
      <c r="C67" s="30">
        <v>175000000</v>
      </c>
      <c r="D67" s="42">
        <f t="shared" ref="D67:D130" si="1">B67-C67</f>
        <v>117979556</v>
      </c>
      <c r="E67" s="30">
        <f>RANK(D67, Budget_Analysis!D:D, 0)</f>
        <v>153</v>
      </c>
      <c r="F67" s="30"/>
    </row>
    <row r="68" spans="1:6" x14ac:dyDescent="0.3">
      <c r="A68" s="30" t="s">
        <v>480</v>
      </c>
      <c r="B68" s="30">
        <v>198332128</v>
      </c>
      <c r="C68" s="30">
        <v>175000000</v>
      </c>
      <c r="D68" s="42">
        <f t="shared" si="1"/>
        <v>23332128</v>
      </c>
      <c r="E68" s="30">
        <f>RANK(D68, Budget_Analysis!D:D, 0)</f>
        <v>973</v>
      </c>
      <c r="F68" s="30"/>
    </row>
    <row r="69" spans="1:6" x14ac:dyDescent="0.3">
      <c r="A69" s="30" t="s">
        <v>484</v>
      </c>
      <c r="B69" s="30">
        <v>318298180</v>
      </c>
      <c r="C69" s="30">
        <v>140000000</v>
      </c>
      <c r="D69" s="42">
        <f t="shared" si="1"/>
        <v>178298180</v>
      </c>
      <c r="E69" s="30">
        <f>RANK(D69, Budget_Analysis!D:D, 0)</f>
        <v>63</v>
      </c>
      <c r="F69" s="30"/>
    </row>
    <row r="70" spans="1:6" x14ac:dyDescent="0.3">
      <c r="A70" s="30" t="s">
        <v>490</v>
      </c>
      <c r="B70" s="30">
        <v>73820094</v>
      </c>
      <c r="C70" s="30">
        <v>170000000</v>
      </c>
      <c r="D70" s="42">
        <f t="shared" si="1"/>
        <v>-96179906</v>
      </c>
      <c r="E70" s="30">
        <f>RANK(D70, Budget_Analysis!D:D, 0)</f>
        <v>3745</v>
      </c>
      <c r="F70" s="30"/>
    </row>
    <row r="71" spans="1:6" x14ac:dyDescent="0.3">
      <c r="A71" s="30" t="s">
        <v>495</v>
      </c>
      <c r="B71" s="30">
        <v>113745408</v>
      </c>
      <c r="C71" s="30">
        <v>170000000</v>
      </c>
      <c r="D71" s="42">
        <f t="shared" si="1"/>
        <v>-56254592</v>
      </c>
      <c r="E71" s="30">
        <f>RANK(D71, Budget_Analysis!D:D, 0)</f>
        <v>3665</v>
      </c>
      <c r="F71" s="30"/>
    </row>
    <row r="72" spans="1:6" x14ac:dyDescent="0.3">
      <c r="A72" s="30" t="s">
        <v>503</v>
      </c>
      <c r="B72" s="30">
        <v>102176165</v>
      </c>
      <c r="C72" s="30">
        <v>145000000</v>
      </c>
      <c r="D72" s="42">
        <f t="shared" si="1"/>
        <v>-42823835</v>
      </c>
      <c r="E72" s="30">
        <f>RANK(D72, Budget_Analysis!D:D, 0)</f>
        <v>3588</v>
      </c>
      <c r="F72" s="30"/>
    </row>
    <row r="73" spans="1:6" x14ac:dyDescent="0.3">
      <c r="A73" s="30" t="s">
        <v>510</v>
      </c>
      <c r="B73" s="30">
        <v>161087183</v>
      </c>
      <c r="C73" s="30">
        <v>175000000</v>
      </c>
      <c r="D73" s="42">
        <f t="shared" si="1"/>
        <v>-13912817</v>
      </c>
      <c r="E73" s="30">
        <f>RANK(D73, Budget_Analysis!D:D, 0)</f>
        <v>3016</v>
      </c>
      <c r="F73" s="30"/>
    </row>
    <row r="74" spans="1:6" x14ac:dyDescent="0.3">
      <c r="A74" s="30" t="s">
        <v>517</v>
      </c>
      <c r="B74" s="30">
        <v>100289690</v>
      </c>
      <c r="C74" s="30">
        <v>175000000</v>
      </c>
      <c r="D74" s="42">
        <f t="shared" si="1"/>
        <v>-74710310</v>
      </c>
      <c r="E74" s="30">
        <f>RANK(D74, Budget_Analysis!D:D, 0)</f>
        <v>3710</v>
      </c>
      <c r="F74" s="30"/>
    </row>
    <row r="75" spans="1:6" x14ac:dyDescent="0.3">
      <c r="A75" s="30" t="s">
        <v>524</v>
      </c>
      <c r="B75" s="30">
        <v>100189501</v>
      </c>
      <c r="C75" s="30">
        <v>178000000</v>
      </c>
      <c r="D75" s="42">
        <f t="shared" si="1"/>
        <v>-77810499</v>
      </c>
      <c r="E75" s="30">
        <f>RANK(D75, Budget_Analysis!D:D, 0)</f>
        <v>3718</v>
      </c>
      <c r="F75" s="30"/>
    </row>
    <row r="76" spans="1:6" x14ac:dyDescent="0.3">
      <c r="A76" s="30" t="s">
        <v>531</v>
      </c>
      <c r="B76" s="30">
        <v>88246220</v>
      </c>
      <c r="C76" s="30">
        <v>175000000</v>
      </c>
      <c r="D76" s="42">
        <f t="shared" si="1"/>
        <v>-86753780</v>
      </c>
      <c r="E76" s="30">
        <f>RANK(D76, Budget_Analysis!D:D, 0)</f>
        <v>3730</v>
      </c>
      <c r="F76" s="30"/>
    </row>
    <row r="77" spans="1:6" x14ac:dyDescent="0.3">
      <c r="A77" s="30" t="s">
        <v>537</v>
      </c>
      <c r="B77" s="30">
        <v>150167630</v>
      </c>
      <c r="C77" s="30">
        <v>175000000</v>
      </c>
      <c r="D77" s="42">
        <f t="shared" si="1"/>
        <v>-24832370</v>
      </c>
      <c r="E77" s="30">
        <f>RANK(D77, Budget_Analysis!D:D, 0)</f>
        <v>3348</v>
      </c>
      <c r="F77" s="30"/>
    </row>
    <row r="78" spans="1:6" x14ac:dyDescent="0.3">
      <c r="A78" s="30" t="s">
        <v>543</v>
      </c>
      <c r="B78" s="30">
        <v>356454367</v>
      </c>
      <c r="C78" s="30">
        <v>175000000</v>
      </c>
      <c r="D78" s="42">
        <f t="shared" si="1"/>
        <v>181454367</v>
      </c>
      <c r="E78" s="30">
        <f>RANK(D78, Budget_Analysis!D:D, 0)</f>
        <v>62</v>
      </c>
      <c r="F78" s="30"/>
    </row>
    <row r="79" spans="1:6" x14ac:dyDescent="0.3">
      <c r="A79" s="30" t="s">
        <v>549</v>
      </c>
      <c r="B79" s="30">
        <v>362645141</v>
      </c>
      <c r="C79" s="30">
        <v>175000000</v>
      </c>
      <c r="D79" s="42">
        <f t="shared" si="1"/>
        <v>187645141</v>
      </c>
      <c r="E79" s="30">
        <f>RANK(D79, Budget_Analysis!D:D, 0)</f>
        <v>59</v>
      </c>
      <c r="F79" s="30"/>
    </row>
    <row r="80" spans="1:6" x14ac:dyDescent="0.3">
      <c r="A80" s="30" t="s">
        <v>553</v>
      </c>
      <c r="B80" s="30">
        <v>312057433</v>
      </c>
      <c r="C80" s="30">
        <v>200000000</v>
      </c>
      <c r="D80" s="42">
        <f t="shared" si="1"/>
        <v>112057433</v>
      </c>
      <c r="E80" s="30">
        <f>RANK(D80, Budget_Analysis!D:D, 0)</f>
        <v>175</v>
      </c>
      <c r="F80" s="30"/>
    </row>
    <row r="81" spans="1:6" x14ac:dyDescent="0.3">
      <c r="A81" s="30" t="s">
        <v>559</v>
      </c>
      <c r="B81" s="30">
        <v>155111815</v>
      </c>
      <c r="C81" s="30">
        <v>170000000</v>
      </c>
      <c r="D81" s="42">
        <f t="shared" si="1"/>
        <v>-14888185</v>
      </c>
      <c r="E81" s="30">
        <f>RANK(D81, Budget_Analysis!D:D, 0)</f>
        <v>3070</v>
      </c>
      <c r="F81" s="30"/>
    </row>
    <row r="82" spans="1:6" x14ac:dyDescent="0.3">
      <c r="A82" s="30" t="s">
        <v>566</v>
      </c>
      <c r="B82" s="30">
        <v>241407328</v>
      </c>
      <c r="C82" s="30">
        <v>180000000</v>
      </c>
      <c r="D82" s="42">
        <f t="shared" si="1"/>
        <v>61407328</v>
      </c>
      <c r="E82" s="30">
        <f>RANK(D82, Budget_Analysis!D:D, 0)</f>
        <v>402</v>
      </c>
      <c r="F82" s="30"/>
    </row>
    <row r="83" spans="1:6" x14ac:dyDescent="0.3">
      <c r="A83" s="30" t="s">
        <v>572</v>
      </c>
      <c r="B83" s="30">
        <v>208543795</v>
      </c>
      <c r="C83" s="30">
        <v>170000000</v>
      </c>
      <c r="D83" s="42">
        <f t="shared" si="1"/>
        <v>38543795</v>
      </c>
      <c r="E83" s="30">
        <f>RANK(D83, Budget_Analysis!D:D, 0)</f>
        <v>666</v>
      </c>
      <c r="F83" s="30"/>
    </row>
    <row r="84" spans="1:6" x14ac:dyDescent="0.3">
      <c r="A84" s="30" t="s">
        <v>589</v>
      </c>
      <c r="B84" s="30">
        <v>38297305</v>
      </c>
      <c r="C84" s="30">
        <v>175000000</v>
      </c>
      <c r="D84" s="42">
        <f t="shared" si="1"/>
        <v>-136702695</v>
      </c>
      <c r="E84" s="30">
        <f>RANK(D84, Budget_Analysis!D:D, 0)</f>
        <v>3765</v>
      </c>
      <c r="F84" s="30"/>
    </row>
    <row r="85" spans="1:6" x14ac:dyDescent="0.3">
      <c r="A85" s="30" t="s">
        <v>593</v>
      </c>
      <c r="B85" s="30">
        <v>259746958</v>
      </c>
      <c r="C85" s="30">
        <v>170000000</v>
      </c>
      <c r="D85" s="42">
        <f t="shared" si="1"/>
        <v>89746958</v>
      </c>
      <c r="E85" s="30">
        <f>RANK(D85, Budget_Analysis!D:D, 0)</f>
        <v>248</v>
      </c>
      <c r="F85" s="30"/>
    </row>
    <row r="86" spans="1:6" x14ac:dyDescent="0.3">
      <c r="A86" s="30" t="s">
        <v>600</v>
      </c>
      <c r="B86" s="30">
        <v>238371987</v>
      </c>
      <c r="C86" s="30">
        <v>165000000</v>
      </c>
      <c r="D86" s="42">
        <f t="shared" si="1"/>
        <v>73371987</v>
      </c>
      <c r="E86" s="30">
        <f>RANK(D86, Budget_Analysis!D:D, 0)</f>
        <v>341</v>
      </c>
      <c r="F86" s="30"/>
    </row>
    <row r="87" spans="1:6" x14ac:dyDescent="0.3">
      <c r="A87" s="30" t="s">
        <v>607</v>
      </c>
      <c r="B87" s="30">
        <v>93417865</v>
      </c>
      <c r="C87" s="30">
        <v>190000000</v>
      </c>
      <c r="D87" s="42">
        <f t="shared" si="1"/>
        <v>-96582135</v>
      </c>
      <c r="E87" s="30">
        <f>RANK(D87, Budget_Analysis!D:D, 0)</f>
        <v>3747</v>
      </c>
      <c r="F87" s="30"/>
    </row>
    <row r="88" spans="1:6" x14ac:dyDescent="0.3">
      <c r="A88" s="30" t="s">
        <v>615</v>
      </c>
      <c r="B88" s="30">
        <v>222487711</v>
      </c>
      <c r="C88" s="30">
        <v>165000000</v>
      </c>
      <c r="D88" s="42">
        <f t="shared" si="1"/>
        <v>57487711</v>
      </c>
      <c r="E88" s="30">
        <f>RANK(D88, Budget_Analysis!D:D, 0)</f>
        <v>425</v>
      </c>
      <c r="F88" s="30"/>
    </row>
    <row r="89" spans="1:6" x14ac:dyDescent="0.3">
      <c r="A89" s="30" t="s">
        <v>623</v>
      </c>
      <c r="B89" s="30">
        <v>189412677</v>
      </c>
      <c r="C89" s="30">
        <v>165000000</v>
      </c>
      <c r="D89" s="42">
        <f t="shared" si="1"/>
        <v>24412677</v>
      </c>
      <c r="E89" s="30">
        <f>RANK(D89, Budget_Analysis!D:D, 0)</f>
        <v>940</v>
      </c>
      <c r="F89" s="30"/>
    </row>
    <row r="90" spans="1:6" x14ac:dyDescent="0.3">
      <c r="A90" s="30" t="s">
        <v>629</v>
      </c>
      <c r="B90" s="30">
        <v>665426</v>
      </c>
      <c r="C90" s="30">
        <v>165000000</v>
      </c>
      <c r="D90" s="42">
        <f t="shared" si="1"/>
        <v>-164334574</v>
      </c>
      <c r="E90" s="30">
        <f>RANK(D90, Budget_Analysis!D:D, 0)</f>
        <v>3770</v>
      </c>
      <c r="F90" s="30"/>
    </row>
    <row r="91" spans="1:6" x14ac:dyDescent="0.3">
      <c r="A91" s="30" t="s">
        <v>635</v>
      </c>
      <c r="B91" s="30">
        <v>102315545</v>
      </c>
      <c r="C91" s="30">
        <v>165000000</v>
      </c>
      <c r="D91" s="42">
        <f t="shared" si="1"/>
        <v>-62684455</v>
      </c>
      <c r="E91" s="30">
        <f>RANK(D91, Budget_Analysis!D:D, 0)</f>
        <v>3688</v>
      </c>
      <c r="F91" s="30"/>
    </row>
    <row r="92" spans="1:6" x14ac:dyDescent="0.3">
      <c r="A92" s="30" t="s">
        <v>642</v>
      </c>
      <c r="B92" s="30">
        <v>217387997</v>
      </c>
      <c r="C92" s="30">
        <v>165000000</v>
      </c>
      <c r="D92" s="42">
        <f t="shared" si="1"/>
        <v>52387997</v>
      </c>
      <c r="E92" s="30">
        <f>RANK(D92, Budget_Analysis!D:D, 0)</f>
        <v>476</v>
      </c>
      <c r="F92" s="30"/>
    </row>
    <row r="93" spans="1:6" x14ac:dyDescent="0.3">
      <c r="A93" s="30" t="s">
        <v>649</v>
      </c>
      <c r="B93" s="30">
        <v>150350192</v>
      </c>
      <c r="C93" s="30">
        <v>200000000</v>
      </c>
      <c r="D93" s="42">
        <f t="shared" si="1"/>
        <v>-49649808</v>
      </c>
      <c r="E93" s="30">
        <f>RANK(D93, Budget_Analysis!D:D, 0)</f>
        <v>3633</v>
      </c>
      <c r="F93" s="30"/>
    </row>
    <row r="94" spans="1:6" x14ac:dyDescent="0.3">
      <c r="A94" s="30" t="s">
        <v>655</v>
      </c>
      <c r="B94" s="30">
        <v>333130696</v>
      </c>
      <c r="C94" s="30">
        <v>170000000</v>
      </c>
      <c r="D94" s="42">
        <f t="shared" si="1"/>
        <v>163130696</v>
      </c>
      <c r="E94" s="30">
        <f>RANK(D94, Budget_Analysis!D:D, 0)</f>
        <v>77</v>
      </c>
      <c r="F94" s="30"/>
    </row>
    <row r="95" spans="1:6" x14ac:dyDescent="0.3">
      <c r="A95" s="30" t="s">
        <v>661</v>
      </c>
      <c r="B95" s="30">
        <v>187991439</v>
      </c>
      <c r="C95" s="30">
        <v>165000000</v>
      </c>
      <c r="D95" s="42">
        <f t="shared" si="1"/>
        <v>22991439</v>
      </c>
      <c r="E95" s="30">
        <f>RANK(D95, Budget_Analysis!D:D, 0)</f>
        <v>979</v>
      </c>
      <c r="F95" s="30"/>
    </row>
    <row r="96" spans="1:6" x14ac:dyDescent="0.3">
      <c r="A96" s="30" t="s">
        <v>665</v>
      </c>
      <c r="B96" s="30">
        <v>292568851</v>
      </c>
      <c r="C96" s="30">
        <v>160000000</v>
      </c>
      <c r="D96" s="42">
        <f t="shared" si="1"/>
        <v>132568851</v>
      </c>
      <c r="E96" s="30">
        <f>RANK(D96, Budget_Analysis!D:D, 0)</f>
        <v>129</v>
      </c>
      <c r="F96" s="30"/>
    </row>
    <row r="97" spans="1:6" x14ac:dyDescent="0.3">
      <c r="A97" s="30" t="s">
        <v>678</v>
      </c>
      <c r="B97" s="30">
        <v>303001229</v>
      </c>
      <c r="C97" s="30">
        <v>180000000</v>
      </c>
      <c r="D97" s="42">
        <f t="shared" si="1"/>
        <v>123001229</v>
      </c>
      <c r="E97" s="30">
        <f>RANK(D97, Budget_Analysis!D:D, 0)</f>
        <v>144</v>
      </c>
      <c r="F97" s="30"/>
    </row>
    <row r="98" spans="1:6" x14ac:dyDescent="0.3">
      <c r="A98" s="30" t="s">
        <v>681</v>
      </c>
      <c r="B98" s="30">
        <v>144512310</v>
      </c>
      <c r="C98" s="30">
        <v>38000000</v>
      </c>
      <c r="D98" s="42">
        <f t="shared" si="1"/>
        <v>106512310</v>
      </c>
      <c r="E98" s="30">
        <f>RANK(D98, Budget_Analysis!D:D, 0)</f>
        <v>198</v>
      </c>
      <c r="F98" s="30"/>
    </row>
    <row r="99" spans="1:6" x14ac:dyDescent="0.3">
      <c r="A99" s="30" t="s">
        <v>688</v>
      </c>
      <c r="B99" s="30">
        <v>127490802</v>
      </c>
      <c r="C99" s="30">
        <v>150000000</v>
      </c>
      <c r="D99" s="42">
        <f t="shared" si="1"/>
        <v>-22509198</v>
      </c>
      <c r="E99" s="30">
        <f>RANK(D99, Budget_Analysis!D:D, 0)</f>
        <v>3282</v>
      </c>
      <c r="F99" s="30"/>
    </row>
    <row r="100" spans="1:6" x14ac:dyDescent="0.3">
      <c r="A100" s="30" t="s">
        <v>693</v>
      </c>
      <c r="B100" s="30">
        <v>146405371</v>
      </c>
      <c r="C100" s="30">
        <v>160000000</v>
      </c>
      <c r="D100" s="42">
        <f t="shared" si="1"/>
        <v>-13594629</v>
      </c>
      <c r="E100" s="30">
        <f>RANK(D100, Budget_Analysis!D:D, 0)</f>
        <v>3005</v>
      </c>
      <c r="F100" s="30"/>
    </row>
    <row r="101" spans="1:6" x14ac:dyDescent="0.3">
      <c r="A101" s="30" t="s">
        <v>699</v>
      </c>
      <c r="B101" s="30">
        <v>281666058</v>
      </c>
      <c r="C101" s="30">
        <v>160000000</v>
      </c>
      <c r="D101" s="42">
        <f t="shared" si="1"/>
        <v>121666058</v>
      </c>
      <c r="E101" s="30">
        <f>RANK(D101, Budget_Analysis!D:D, 0)</f>
        <v>146</v>
      </c>
      <c r="F101" s="30"/>
    </row>
    <row r="102" spans="1:6" x14ac:dyDescent="0.3">
      <c r="A102" s="30" t="s">
        <v>706</v>
      </c>
      <c r="B102" s="30">
        <v>63143812</v>
      </c>
      <c r="C102" s="30">
        <v>150000000</v>
      </c>
      <c r="D102" s="42">
        <f t="shared" si="1"/>
        <v>-86856188</v>
      </c>
      <c r="E102" s="30">
        <f>RANK(D102, Budget_Analysis!D:D, 0)</f>
        <v>3731</v>
      </c>
      <c r="F102" s="30"/>
    </row>
    <row r="103" spans="1:6" x14ac:dyDescent="0.3">
      <c r="A103" s="30" t="s">
        <v>713</v>
      </c>
      <c r="B103" s="30">
        <v>60655503</v>
      </c>
      <c r="C103" s="30">
        <v>160000000</v>
      </c>
      <c r="D103" s="42">
        <f t="shared" si="1"/>
        <v>-99344497</v>
      </c>
      <c r="E103" s="30">
        <f>RANK(D103, Budget_Analysis!D:D, 0)</f>
        <v>3749</v>
      </c>
      <c r="F103" s="30"/>
    </row>
    <row r="104" spans="1:6" x14ac:dyDescent="0.3">
      <c r="A104" s="30" t="s">
        <v>718</v>
      </c>
      <c r="B104" s="30">
        <v>76846624</v>
      </c>
      <c r="C104" s="30">
        <v>170000000</v>
      </c>
      <c r="D104" s="42">
        <f t="shared" si="1"/>
        <v>-93153376</v>
      </c>
      <c r="E104" s="30">
        <f>RANK(D104, Budget_Analysis!D:D, 0)</f>
        <v>3741</v>
      </c>
      <c r="F104" s="30"/>
    </row>
    <row r="105" spans="1:6" x14ac:dyDescent="0.3">
      <c r="A105" s="30" t="s">
        <v>724</v>
      </c>
      <c r="B105" s="30">
        <v>320706665</v>
      </c>
      <c r="C105" s="30">
        <v>160000000</v>
      </c>
      <c r="D105" s="42">
        <f t="shared" si="1"/>
        <v>160706665</v>
      </c>
      <c r="E105" s="30">
        <f>RANK(D105, Budget_Analysis!D:D, 0)</f>
        <v>83</v>
      </c>
      <c r="F105" s="30"/>
    </row>
    <row r="106" spans="1:6" x14ac:dyDescent="0.3">
      <c r="A106" s="30" t="s">
        <v>731</v>
      </c>
      <c r="B106" s="30">
        <v>46978995</v>
      </c>
      <c r="C106" s="30">
        <v>160000000</v>
      </c>
      <c r="D106" s="42">
        <f t="shared" si="1"/>
        <v>-113021005</v>
      </c>
      <c r="E106" s="30">
        <f>RANK(D106, Budget_Analysis!D:D, 0)</f>
        <v>3758</v>
      </c>
      <c r="F106" s="30"/>
    </row>
    <row r="107" spans="1:6" x14ac:dyDescent="0.3">
      <c r="A107" s="30" t="s">
        <v>737</v>
      </c>
      <c r="B107" s="30">
        <v>89732035</v>
      </c>
      <c r="C107" s="30">
        <v>155000000</v>
      </c>
      <c r="D107" s="42">
        <f t="shared" si="1"/>
        <v>-65267965</v>
      </c>
      <c r="E107" s="30">
        <f>RANK(D107, Budget_Analysis!D:D, 0)</f>
        <v>3696</v>
      </c>
      <c r="F107" s="30"/>
    </row>
    <row r="108" spans="1:6" x14ac:dyDescent="0.3">
      <c r="A108" s="30" t="s">
        <v>743</v>
      </c>
      <c r="B108" s="30">
        <v>104383624</v>
      </c>
      <c r="C108" s="30">
        <v>155000000</v>
      </c>
      <c r="D108" s="42">
        <f t="shared" si="1"/>
        <v>-50616376</v>
      </c>
      <c r="E108" s="30">
        <f>RANK(D108, Budget_Analysis!D:D, 0)</f>
        <v>3643</v>
      </c>
      <c r="F108" s="30"/>
    </row>
    <row r="109" spans="1:6" x14ac:dyDescent="0.3">
      <c r="A109" s="30" t="s">
        <v>751</v>
      </c>
      <c r="B109" s="30">
        <v>198539855</v>
      </c>
      <c r="C109" s="30">
        <v>140000000</v>
      </c>
      <c r="D109" s="42">
        <f t="shared" si="1"/>
        <v>58539855</v>
      </c>
      <c r="E109" s="30">
        <f>RANK(D109, Budget_Analysis!D:D, 0)</f>
        <v>417</v>
      </c>
      <c r="F109" s="30"/>
    </row>
    <row r="110" spans="1:6" x14ac:dyDescent="0.3">
      <c r="A110" s="30" t="s">
        <v>757</v>
      </c>
      <c r="B110" s="30">
        <v>318759914</v>
      </c>
      <c r="C110" s="30">
        <v>150000000</v>
      </c>
      <c r="D110" s="42">
        <f t="shared" si="1"/>
        <v>168759914</v>
      </c>
      <c r="E110" s="30">
        <f>RANK(D110, Budget_Analysis!D:D, 0)</f>
        <v>72</v>
      </c>
      <c r="F110" s="30"/>
    </row>
    <row r="111" spans="1:6" x14ac:dyDescent="0.3">
      <c r="A111" s="30" t="s">
        <v>763</v>
      </c>
      <c r="B111" s="30">
        <v>34293771</v>
      </c>
      <c r="C111" s="30">
        <v>155000000</v>
      </c>
      <c r="D111" s="42">
        <f t="shared" si="1"/>
        <v>-120706229</v>
      </c>
      <c r="E111" s="30">
        <f>RANK(D111, Budget_Analysis!D:D, 0)</f>
        <v>3760</v>
      </c>
      <c r="F111" s="30"/>
    </row>
    <row r="112" spans="1:6" x14ac:dyDescent="0.3">
      <c r="A112" s="30" t="s">
        <v>769</v>
      </c>
      <c r="B112" s="30">
        <v>292000866</v>
      </c>
      <c r="C112" s="30">
        <v>150000000</v>
      </c>
      <c r="D112" s="42">
        <f t="shared" si="1"/>
        <v>142000866</v>
      </c>
      <c r="E112" s="30">
        <f>RANK(D112, Budget_Analysis!D:D, 0)</f>
        <v>111</v>
      </c>
      <c r="F112" s="30"/>
    </row>
    <row r="113" spans="1:6" x14ac:dyDescent="0.3">
      <c r="A113" s="30" t="s">
        <v>773</v>
      </c>
      <c r="B113" s="30">
        <v>289994397</v>
      </c>
      <c r="C113" s="30">
        <v>150000000</v>
      </c>
      <c r="D113" s="42">
        <f t="shared" si="1"/>
        <v>139994397</v>
      </c>
      <c r="E113" s="30">
        <f>RANK(D113, Budget_Analysis!D:D, 0)</f>
        <v>117</v>
      </c>
      <c r="F113" s="30"/>
    </row>
    <row r="114" spans="1:6" x14ac:dyDescent="0.3">
      <c r="A114" s="30" t="s">
        <v>778</v>
      </c>
      <c r="B114" s="30">
        <v>227946274</v>
      </c>
      <c r="C114" s="30">
        <v>150000000</v>
      </c>
      <c r="D114" s="42">
        <f t="shared" si="1"/>
        <v>77946274</v>
      </c>
      <c r="E114" s="30">
        <f>RANK(D114, Budget_Analysis!D:D, 0)</f>
        <v>309</v>
      </c>
      <c r="F114" s="30"/>
    </row>
    <row r="115" spans="1:6" x14ac:dyDescent="0.3">
      <c r="A115" s="30" t="s">
        <v>783</v>
      </c>
      <c r="B115" s="30">
        <v>256386216</v>
      </c>
      <c r="C115" s="30">
        <v>150000000</v>
      </c>
      <c r="D115" s="42">
        <f t="shared" si="1"/>
        <v>106386216</v>
      </c>
      <c r="E115" s="30">
        <f>RANK(D115, Budget_Analysis!D:D, 0)</f>
        <v>200</v>
      </c>
      <c r="F115" s="30"/>
    </row>
    <row r="116" spans="1:6" x14ac:dyDescent="0.3">
      <c r="A116" s="30" t="s">
        <v>788</v>
      </c>
      <c r="B116" s="30">
        <v>206456431</v>
      </c>
      <c r="C116" s="30">
        <v>150000000</v>
      </c>
      <c r="D116" s="42">
        <f t="shared" si="1"/>
        <v>56456431</v>
      </c>
      <c r="E116" s="30">
        <f>RANK(D116, Budget_Analysis!D:D, 0)</f>
        <v>432</v>
      </c>
      <c r="F116" s="30"/>
    </row>
    <row r="117" spans="1:6" x14ac:dyDescent="0.3">
      <c r="A117" s="30" t="s">
        <v>794</v>
      </c>
      <c r="B117" s="30">
        <v>206435493</v>
      </c>
      <c r="C117" s="30">
        <v>150000000</v>
      </c>
      <c r="D117" s="42">
        <f t="shared" si="1"/>
        <v>56435493</v>
      </c>
      <c r="E117" s="30">
        <f>RANK(D117, Budget_Analysis!D:D, 0)</f>
        <v>434</v>
      </c>
      <c r="F117" s="30"/>
    </row>
    <row r="118" spans="1:6" x14ac:dyDescent="0.3">
      <c r="A118" s="30" t="s">
        <v>798</v>
      </c>
      <c r="B118" s="30">
        <v>205343774</v>
      </c>
      <c r="C118" s="30">
        <v>150000000</v>
      </c>
      <c r="D118" s="42">
        <f t="shared" si="1"/>
        <v>55343774</v>
      </c>
      <c r="E118" s="30">
        <f>RANK(D118, Budget_Analysis!D:D, 0)</f>
        <v>444</v>
      </c>
      <c r="F118" s="30"/>
    </row>
    <row r="119" spans="1:6" x14ac:dyDescent="0.3">
      <c r="A119" s="30" t="s">
        <v>805</v>
      </c>
      <c r="B119" s="30">
        <v>179982968</v>
      </c>
      <c r="C119" s="30">
        <v>150000000</v>
      </c>
      <c r="D119" s="42">
        <f t="shared" si="1"/>
        <v>29982968</v>
      </c>
      <c r="E119" s="30">
        <f>RANK(D119, Budget_Analysis!D:D, 0)</f>
        <v>831</v>
      </c>
      <c r="F119" s="30"/>
    </row>
    <row r="120" spans="1:6" x14ac:dyDescent="0.3">
      <c r="A120" s="30" t="s">
        <v>812</v>
      </c>
      <c r="B120" s="30">
        <v>177243721</v>
      </c>
      <c r="C120" s="30">
        <v>150000000</v>
      </c>
      <c r="D120" s="42">
        <f t="shared" si="1"/>
        <v>27243721</v>
      </c>
      <c r="E120" s="30">
        <f>RANK(D120, Budget_Analysis!D:D, 0)</f>
        <v>884</v>
      </c>
      <c r="F120" s="30"/>
    </row>
    <row r="121" spans="1:6" x14ac:dyDescent="0.3">
      <c r="A121" s="30" t="s">
        <v>817</v>
      </c>
      <c r="B121" s="30">
        <v>179883016</v>
      </c>
      <c r="C121" s="30">
        <v>150000000</v>
      </c>
      <c r="D121" s="42">
        <f t="shared" si="1"/>
        <v>29883016</v>
      </c>
      <c r="E121" s="30">
        <f>RANK(D121, Budget_Analysis!D:D, 0)</f>
        <v>834</v>
      </c>
      <c r="F121" s="30"/>
    </row>
    <row r="122" spans="1:6" x14ac:dyDescent="0.3">
      <c r="A122" s="30" t="s">
        <v>823</v>
      </c>
      <c r="B122" s="30">
        <v>139259759</v>
      </c>
      <c r="C122" s="30">
        <v>150000000</v>
      </c>
      <c r="D122" s="42">
        <f t="shared" si="1"/>
        <v>-10740241</v>
      </c>
      <c r="E122" s="30">
        <f>RANK(D122, Budget_Analysis!D:D, 0)</f>
        <v>2872</v>
      </c>
      <c r="F122" s="30"/>
    </row>
    <row r="123" spans="1:6" x14ac:dyDescent="0.3">
      <c r="A123" s="30" t="s">
        <v>831</v>
      </c>
      <c r="B123" s="30">
        <v>400736600</v>
      </c>
      <c r="C123" s="30">
        <v>150000000</v>
      </c>
      <c r="D123" s="42">
        <f t="shared" si="1"/>
        <v>250736600</v>
      </c>
      <c r="E123" s="30">
        <f>RANK(D123, Budget_Analysis!D:D, 0)</f>
        <v>28</v>
      </c>
      <c r="F123" s="30"/>
    </row>
    <row r="124" spans="1:6" x14ac:dyDescent="0.3">
      <c r="A124" s="30" t="s">
        <v>837</v>
      </c>
      <c r="B124" s="30">
        <v>281492479</v>
      </c>
      <c r="C124" s="30">
        <v>150000000</v>
      </c>
      <c r="D124" s="42">
        <f t="shared" si="1"/>
        <v>131492479</v>
      </c>
      <c r="E124" s="30">
        <f>RANK(D124, Budget_Analysis!D:D, 0)</f>
        <v>133</v>
      </c>
      <c r="F124" s="30"/>
    </row>
    <row r="125" spans="1:6" x14ac:dyDescent="0.3">
      <c r="A125" s="30" t="s">
        <v>842</v>
      </c>
      <c r="B125" s="30">
        <v>206360018</v>
      </c>
      <c r="C125" s="30">
        <v>170000000</v>
      </c>
      <c r="D125" s="42">
        <f t="shared" si="1"/>
        <v>36360018</v>
      </c>
      <c r="E125" s="30">
        <f>RANK(D125, Budget_Analysis!D:D, 0)</f>
        <v>700</v>
      </c>
      <c r="F125" s="30"/>
    </row>
    <row r="126" spans="1:6" x14ac:dyDescent="0.3">
      <c r="A126" s="30" t="s">
        <v>846</v>
      </c>
      <c r="B126" s="30">
        <v>153629485</v>
      </c>
      <c r="C126" s="30">
        <v>150000000</v>
      </c>
      <c r="D126" s="42">
        <f t="shared" si="1"/>
        <v>3629485</v>
      </c>
      <c r="E126" s="30">
        <f>RANK(D126, Budget_Analysis!D:D, 0)</f>
        <v>1693</v>
      </c>
      <c r="F126" s="30"/>
    </row>
    <row r="127" spans="1:6" x14ac:dyDescent="0.3">
      <c r="A127" s="30" t="s">
        <v>853</v>
      </c>
      <c r="B127" s="30">
        <v>133375846</v>
      </c>
      <c r="C127" s="30">
        <v>150000000</v>
      </c>
      <c r="D127" s="42">
        <f t="shared" si="1"/>
        <v>-16624154</v>
      </c>
      <c r="E127" s="30">
        <f>RANK(D127, Budget_Analysis!D:D, 0)</f>
        <v>3121</v>
      </c>
      <c r="F127" s="30"/>
    </row>
    <row r="128" spans="1:6" x14ac:dyDescent="0.3">
      <c r="A128" s="30" t="s">
        <v>858</v>
      </c>
      <c r="B128" s="30">
        <v>181015141</v>
      </c>
      <c r="C128" s="30">
        <v>150000000</v>
      </c>
      <c r="D128" s="42">
        <f t="shared" si="1"/>
        <v>31015141</v>
      </c>
      <c r="E128" s="30">
        <f>RANK(D128, Budget_Analysis!D:D, 0)</f>
        <v>805</v>
      </c>
      <c r="F128" s="30"/>
    </row>
    <row r="129" spans="1:6" x14ac:dyDescent="0.3">
      <c r="A129" s="30" t="s">
        <v>864</v>
      </c>
      <c r="B129" s="30">
        <v>114053579</v>
      </c>
      <c r="C129" s="30">
        <v>150000000</v>
      </c>
      <c r="D129" s="42">
        <f t="shared" si="1"/>
        <v>-35946421</v>
      </c>
      <c r="E129" s="30">
        <f>RANK(D129, Budget_Analysis!D:D, 0)</f>
        <v>3524</v>
      </c>
      <c r="F129" s="30"/>
    </row>
    <row r="130" spans="1:6" x14ac:dyDescent="0.3">
      <c r="A130" s="30" t="s">
        <v>872</v>
      </c>
      <c r="B130" s="30">
        <v>119420252</v>
      </c>
      <c r="C130" s="30">
        <v>150000000</v>
      </c>
      <c r="D130" s="42">
        <f t="shared" si="1"/>
        <v>-30579748</v>
      </c>
      <c r="E130" s="30">
        <f>RANK(D130, Budget_Analysis!D:D, 0)</f>
        <v>3460</v>
      </c>
      <c r="F130" s="30"/>
    </row>
    <row r="131" spans="1:6" x14ac:dyDescent="0.3">
      <c r="A131" s="30" t="s">
        <v>878</v>
      </c>
      <c r="B131" s="30">
        <v>83640426</v>
      </c>
      <c r="C131" s="30">
        <v>150000000</v>
      </c>
      <c r="D131" s="42">
        <f t="shared" ref="D131:D194" si="2">B131-C131</f>
        <v>-66359574</v>
      </c>
      <c r="E131" s="30">
        <f>RANK(D131, Budget_Analysis!D:D, 0)</f>
        <v>3697</v>
      </c>
      <c r="F131" s="30"/>
    </row>
    <row r="132" spans="1:6" x14ac:dyDescent="0.3">
      <c r="A132" s="30" t="s">
        <v>883</v>
      </c>
      <c r="B132" s="30">
        <v>79711678</v>
      </c>
      <c r="C132" s="30">
        <v>100000000</v>
      </c>
      <c r="D132" s="42">
        <f t="shared" si="2"/>
        <v>-20288322</v>
      </c>
      <c r="E132" s="30">
        <f>RANK(D132, Budget_Analysis!D:D, 0)</f>
        <v>3233</v>
      </c>
      <c r="F132" s="30"/>
    </row>
    <row r="133" spans="1:6" x14ac:dyDescent="0.3">
      <c r="A133" s="30" t="s">
        <v>888</v>
      </c>
      <c r="B133" s="30">
        <v>195000874</v>
      </c>
      <c r="C133" s="30">
        <v>150000000</v>
      </c>
      <c r="D133" s="42">
        <f t="shared" si="2"/>
        <v>45000874</v>
      </c>
      <c r="E133" s="30">
        <f>RANK(D133, Budget_Analysis!D:D, 0)</f>
        <v>581</v>
      </c>
      <c r="F133" s="30"/>
    </row>
    <row r="134" spans="1:6" x14ac:dyDescent="0.3">
      <c r="A134" s="30" t="s">
        <v>896</v>
      </c>
      <c r="B134" s="30">
        <v>61937495</v>
      </c>
      <c r="C134" s="30">
        <v>150000000</v>
      </c>
      <c r="D134" s="42">
        <f t="shared" si="2"/>
        <v>-88062505</v>
      </c>
      <c r="E134" s="30">
        <f>RANK(D134, Budget_Analysis!D:D, 0)</f>
        <v>3734</v>
      </c>
      <c r="F134" s="30"/>
    </row>
    <row r="135" spans="1:6" x14ac:dyDescent="0.3">
      <c r="A135" s="30" t="s">
        <v>903</v>
      </c>
      <c r="B135" s="30">
        <v>126597121</v>
      </c>
      <c r="C135" s="30">
        <v>150000000</v>
      </c>
      <c r="D135" s="42">
        <f t="shared" si="2"/>
        <v>-23402879</v>
      </c>
      <c r="E135" s="30">
        <f>RANK(D135, Budget_Analysis!D:D, 0)</f>
        <v>3305</v>
      </c>
      <c r="F135" s="30"/>
    </row>
    <row r="136" spans="1:6" x14ac:dyDescent="0.3">
      <c r="A136" s="30" t="s">
        <v>908</v>
      </c>
      <c r="B136" s="30">
        <v>165230261</v>
      </c>
      <c r="C136" s="30">
        <v>150000000</v>
      </c>
      <c r="D136" s="42">
        <f t="shared" si="2"/>
        <v>15230261</v>
      </c>
      <c r="E136" s="30">
        <f>RANK(D136, Budget_Analysis!D:D, 0)</f>
        <v>1227</v>
      </c>
      <c r="F136" s="30"/>
    </row>
    <row r="137" spans="1:6" x14ac:dyDescent="0.3">
      <c r="A137" s="30" t="s">
        <v>915</v>
      </c>
      <c r="B137" s="30">
        <v>131564731</v>
      </c>
      <c r="C137" s="30">
        <v>150000000</v>
      </c>
      <c r="D137" s="42">
        <f t="shared" si="2"/>
        <v>-18435269</v>
      </c>
      <c r="E137" s="30">
        <f>RANK(D137, Budget_Analysis!D:D, 0)</f>
        <v>3174</v>
      </c>
      <c r="F137" s="30"/>
    </row>
    <row r="138" spans="1:6" x14ac:dyDescent="0.3">
      <c r="A138" s="30" t="s">
        <v>919</v>
      </c>
      <c r="B138" s="30">
        <v>133382309</v>
      </c>
      <c r="C138" s="30">
        <v>150000000</v>
      </c>
      <c r="D138" s="42">
        <f t="shared" si="2"/>
        <v>-16617691</v>
      </c>
      <c r="E138" s="30">
        <f>RANK(D138, Budget_Analysis!D:D, 0)</f>
        <v>3120</v>
      </c>
      <c r="F138" s="30"/>
    </row>
    <row r="139" spans="1:6" x14ac:dyDescent="0.3">
      <c r="A139" s="30" t="s">
        <v>924</v>
      </c>
      <c r="B139" s="30">
        <v>73103784</v>
      </c>
      <c r="C139" s="30">
        <v>150000000</v>
      </c>
      <c r="D139" s="42">
        <f t="shared" si="2"/>
        <v>-76896216</v>
      </c>
      <c r="E139" s="30">
        <f>RANK(D139, Budget_Analysis!D:D, 0)</f>
        <v>3716</v>
      </c>
      <c r="F139" s="30"/>
    </row>
    <row r="140" spans="1:6" x14ac:dyDescent="0.3">
      <c r="A140" s="30" t="s">
        <v>931</v>
      </c>
      <c r="B140" s="30">
        <v>21379315</v>
      </c>
      <c r="C140" s="30">
        <v>150000000</v>
      </c>
      <c r="D140" s="42">
        <f t="shared" si="2"/>
        <v>-128620685</v>
      </c>
      <c r="E140" s="30">
        <f>RANK(D140, Budget_Analysis!D:D, 0)</f>
        <v>3762</v>
      </c>
      <c r="F140" s="30"/>
    </row>
    <row r="141" spans="1:6" x14ac:dyDescent="0.3">
      <c r="A141" s="30" t="s">
        <v>936</v>
      </c>
      <c r="B141" s="30">
        <v>64459316</v>
      </c>
      <c r="C141" s="30">
        <v>149000000</v>
      </c>
      <c r="D141" s="42">
        <f t="shared" si="2"/>
        <v>-84540684</v>
      </c>
      <c r="E141" s="30">
        <f>RANK(D141, Budget_Analysis!D:D, 0)</f>
        <v>3727</v>
      </c>
      <c r="F141" s="30"/>
    </row>
    <row r="142" spans="1:6" x14ac:dyDescent="0.3">
      <c r="A142" s="30" t="s">
        <v>942</v>
      </c>
      <c r="B142" s="30">
        <v>34964818</v>
      </c>
      <c r="C142" s="30">
        <v>150000000</v>
      </c>
      <c r="D142" s="42">
        <f t="shared" si="2"/>
        <v>-115035182</v>
      </c>
      <c r="E142" s="30">
        <f>RANK(D142, Budget_Analysis!D:D, 0)</f>
        <v>3759</v>
      </c>
      <c r="F142" s="30"/>
    </row>
    <row r="143" spans="1:6" x14ac:dyDescent="0.3">
      <c r="A143" s="30" t="s">
        <v>949</v>
      </c>
      <c r="B143" s="30">
        <v>111505642</v>
      </c>
      <c r="C143" s="30">
        <v>145000000</v>
      </c>
      <c r="D143" s="42">
        <f t="shared" si="2"/>
        <v>-33494358</v>
      </c>
      <c r="E143" s="30">
        <f>RANK(D143, Budget_Analysis!D:D, 0)</f>
        <v>3499</v>
      </c>
      <c r="F143" s="30"/>
    </row>
    <row r="144" spans="1:6" x14ac:dyDescent="0.3">
      <c r="A144" s="30" t="s">
        <v>954</v>
      </c>
      <c r="B144" s="30">
        <v>133228348</v>
      </c>
      <c r="C144" s="30">
        <v>175000000</v>
      </c>
      <c r="D144" s="42">
        <f t="shared" si="2"/>
        <v>-41771652</v>
      </c>
      <c r="E144" s="30">
        <f>RANK(D144, Budget_Analysis!D:D, 0)</f>
        <v>3581</v>
      </c>
      <c r="F144" s="30"/>
    </row>
    <row r="145" spans="1:6" x14ac:dyDescent="0.3">
      <c r="A145" s="30" t="s">
        <v>959</v>
      </c>
      <c r="B145" s="30">
        <v>216366733</v>
      </c>
      <c r="C145" s="30">
        <v>145000000</v>
      </c>
      <c r="D145" s="42">
        <f t="shared" si="2"/>
        <v>71366733</v>
      </c>
      <c r="E145" s="30">
        <f>RANK(D145, Budget_Analysis!D:D, 0)</f>
        <v>346</v>
      </c>
      <c r="F145" s="30"/>
    </row>
    <row r="146" spans="1:6" x14ac:dyDescent="0.3">
      <c r="A146" s="30" t="s">
        <v>965</v>
      </c>
      <c r="B146" s="30">
        <v>160201106</v>
      </c>
      <c r="C146" s="30">
        <v>142000000</v>
      </c>
      <c r="D146" s="42">
        <f t="shared" si="2"/>
        <v>18201106</v>
      </c>
      <c r="E146" s="30">
        <f>RANK(D146, Budget_Analysis!D:D, 0)</f>
        <v>1126</v>
      </c>
      <c r="F146" s="30"/>
    </row>
    <row r="147" spans="1:6" x14ac:dyDescent="0.3">
      <c r="A147" s="30" t="s">
        <v>973</v>
      </c>
      <c r="B147" s="30">
        <v>118099659</v>
      </c>
      <c r="C147" s="30">
        <v>144000000</v>
      </c>
      <c r="D147" s="42">
        <f t="shared" si="2"/>
        <v>-25900341</v>
      </c>
      <c r="E147" s="30">
        <f>RANK(D147, Budget_Analysis!D:D, 0)</f>
        <v>3376</v>
      </c>
      <c r="F147" s="30"/>
    </row>
    <row r="148" spans="1:6" x14ac:dyDescent="0.3">
      <c r="A148" s="30" t="s">
        <v>978</v>
      </c>
      <c r="B148" s="30">
        <v>201573391</v>
      </c>
      <c r="C148" s="30">
        <v>140000000</v>
      </c>
      <c r="D148" s="42">
        <f t="shared" si="2"/>
        <v>61573391</v>
      </c>
      <c r="E148" s="30">
        <f>RANK(D148, Budget_Analysis!D:D, 0)</f>
        <v>399</v>
      </c>
      <c r="F148" s="30"/>
    </row>
    <row r="149" spans="1:6" x14ac:dyDescent="0.3">
      <c r="A149" s="30" t="s">
        <v>984</v>
      </c>
      <c r="B149" s="30">
        <v>190418803</v>
      </c>
      <c r="C149" s="30">
        <v>140000000</v>
      </c>
      <c r="D149" s="42">
        <f t="shared" si="2"/>
        <v>50418803</v>
      </c>
      <c r="E149" s="30">
        <f>RANK(D149, Budget_Analysis!D:D, 0)</f>
        <v>504</v>
      </c>
      <c r="F149" s="30"/>
    </row>
    <row r="150" spans="1:6" x14ac:dyDescent="0.3">
      <c r="A150" s="30" t="s">
        <v>988</v>
      </c>
      <c r="B150" s="30">
        <v>82161969</v>
      </c>
      <c r="C150" s="30">
        <v>150000000</v>
      </c>
      <c r="D150" s="42">
        <f t="shared" si="2"/>
        <v>-67838031</v>
      </c>
      <c r="E150" s="30">
        <f>RANK(D150, Budget_Analysis!D:D, 0)</f>
        <v>3700</v>
      </c>
      <c r="F150" s="30"/>
    </row>
    <row r="151" spans="1:6" x14ac:dyDescent="0.3">
      <c r="A151" s="30" t="s">
        <v>993</v>
      </c>
      <c r="B151" s="30">
        <v>143523463</v>
      </c>
      <c r="C151" s="30">
        <v>145000000</v>
      </c>
      <c r="D151" s="42">
        <f t="shared" si="2"/>
        <v>-1476537</v>
      </c>
      <c r="E151" s="30">
        <f>RANK(D151, Budget_Analysis!D:D, 0)</f>
        <v>2216</v>
      </c>
      <c r="F151" s="30"/>
    </row>
    <row r="152" spans="1:6" x14ac:dyDescent="0.3">
      <c r="A152" s="30" t="s">
        <v>997</v>
      </c>
      <c r="B152" s="30">
        <v>209364921</v>
      </c>
      <c r="C152" s="30">
        <v>145000000</v>
      </c>
      <c r="D152" s="42">
        <f t="shared" si="2"/>
        <v>64364921</v>
      </c>
      <c r="E152" s="30">
        <f>RANK(D152, Budget_Analysis!D:D, 0)</f>
        <v>384</v>
      </c>
      <c r="F152" s="30"/>
    </row>
    <row r="153" spans="1:6" x14ac:dyDescent="0.3">
      <c r="A153" s="30" t="s">
        <v>1003</v>
      </c>
      <c r="B153" s="30">
        <v>103400692</v>
      </c>
      <c r="C153" s="30">
        <v>145000000</v>
      </c>
      <c r="D153" s="42">
        <f t="shared" si="2"/>
        <v>-41599308</v>
      </c>
      <c r="E153" s="30">
        <f>RANK(D153, Budget_Analysis!D:D, 0)</f>
        <v>3580</v>
      </c>
      <c r="F153" s="30"/>
    </row>
    <row r="154" spans="1:6" x14ac:dyDescent="0.3">
      <c r="A154" s="30" t="s">
        <v>1011</v>
      </c>
      <c r="B154" s="30">
        <v>110332737</v>
      </c>
      <c r="C154" s="30">
        <v>100000000</v>
      </c>
      <c r="D154" s="42">
        <f t="shared" si="2"/>
        <v>10332737</v>
      </c>
      <c r="E154" s="30">
        <f>RANK(D154, Budget_Analysis!D:D, 0)</f>
        <v>1402</v>
      </c>
      <c r="F154" s="30"/>
    </row>
    <row r="155" spans="1:6" x14ac:dyDescent="0.3">
      <c r="A155" s="30" t="s">
        <v>1018</v>
      </c>
      <c r="B155" s="30">
        <v>111110575</v>
      </c>
      <c r="C155" s="30">
        <v>140000000</v>
      </c>
      <c r="D155" s="42">
        <f t="shared" si="2"/>
        <v>-28889425</v>
      </c>
      <c r="E155" s="30">
        <f>RANK(D155, Budget_Analysis!D:D, 0)</f>
        <v>3423</v>
      </c>
      <c r="F155" s="30"/>
    </row>
    <row r="156" spans="1:6" x14ac:dyDescent="0.3">
      <c r="A156" s="30" t="s">
        <v>1024</v>
      </c>
      <c r="B156" s="30">
        <v>65007045</v>
      </c>
      <c r="C156" s="30">
        <v>140000000</v>
      </c>
      <c r="D156" s="42">
        <f t="shared" si="2"/>
        <v>-74992955</v>
      </c>
      <c r="E156" s="30">
        <f>RANK(D156, Budget_Analysis!D:D, 0)</f>
        <v>3712</v>
      </c>
      <c r="F156" s="30"/>
    </row>
    <row r="157" spans="1:6" x14ac:dyDescent="0.3">
      <c r="A157" s="30" t="s">
        <v>1029</v>
      </c>
      <c r="B157" s="30">
        <v>257704099</v>
      </c>
      <c r="C157" s="30">
        <v>150000000</v>
      </c>
      <c r="D157" s="42">
        <f t="shared" si="2"/>
        <v>107704099</v>
      </c>
      <c r="E157" s="30">
        <f>RANK(D157, Budget_Analysis!D:D, 0)</f>
        <v>191</v>
      </c>
      <c r="F157" s="30"/>
    </row>
    <row r="158" spans="1:6" x14ac:dyDescent="0.3">
      <c r="A158" s="30" t="s">
        <v>1032</v>
      </c>
      <c r="B158" s="30">
        <v>403706375</v>
      </c>
      <c r="C158" s="30">
        <v>139000000</v>
      </c>
      <c r="D158" s="42">
        <f t="shared" si="2"/>
        <v>264706375</v>
      </c>
      <c r="E158" s="30">
        <f>RANK(D158, Budget_Analysis!D:D, 0)</f>
        <v>24</v>
      </c>
      <c r="F158" s="30"/>
    </row>
    <row r="159" spans="1:6" x14ac:dyDescent="0.3">
      <c r="A159" s="30" t="s">
        <v>1036</v>
      </c>
      <c r="B159" s="30">
        <v>176997107</v>
      </c>
      <c r="C159" s="30">
        <v>145000000</v>
      </c>
      <c r="D159" s="42">
        <f t="shared" si="2"/>
        <v>31997107</v>
      </c>
      <c r="E159" s="30">
        <f>RANK(D159, Budget_Analysis!D:D, 0)</f>
        <v>784</v>
      </c>
      <c r="F159" s="30"/>
    </row>
    <row r="160" spans="1:6" x14ac:dyDescent="0.3">
      <c r="A160" s="30" t="s">
        <v>1041</v>
      </c>
      <c r="B160" s="30">
        <v>31141074</v>
      </c>
      <c r="C160" s="30">
        <v>140000000</v>
      </c>
      <c r="D160" s="42">
        <f t="shared" si="2"/>
        <v>-108858926</v>
      </c>
      <c r="E160" s="30">
        <f>RANK(D160, Budget_Analysis!D:D, 0)</f>
        <v>3754</v>
      </c>
      <c r="F160" s="30"/>
    </row>
    <row r="161" spans="1:6" x14ac:dyDescent="0.3">
      <c r="A161" s="30" t="s">
        <v>1047</v>
      </c>
      <c r="B161" s="30">
        <v>31704416</v>
      </c>
      <c r="C161" s="30">
        <v>135000000</v>
      </c>
      <c r="D161" s="42">
        <f t="shared" si="2"/>
        <v>-103295584</v>
      </c>
      <c r="E161" s="30">
        <f>RANK(D161, Budget_Analysis!D:D, 0)</f>
        <v>3752</v>
      </c>
      <c r="F161" s="30"/>
    </row>
    <row r="162" spans="1:6" x14ac:dyDescent="0.3">
      <c r="A162" s="30" t="s">
        <v>1054</v>
      </c>
      <c r="B162" s="30">
        <v>107503316</v>
      </c>
      <c r="C162" s="30">
        <v>130000000</v>
      </c>
      <c r="D162" s="42">
        <f t="shared" si="2"/>
        <v>-22496684</v>
      </c>
      <c r="E162" s="30">
        <f>RANK(D162, Budget_Analysis!D:D, 0)</f>
        <v>3280</v>
      </c>
      <c r="F162" s="30"/>
    </row>
    <row r="163" spans="1:6" x14ac:dyDescent="0.3">
      <c r="A163" s="30" t="s">
        <v>1060</v>
      </c>
      <c r="B163" s="30">
        <v>129734803</v>
      </c>
      <c r="C163" s="30">
        <v>140000000</v>
      </c>
      <c r="D163" s="42">
        <f t="shared" si="2"/>
        <v>-10265197</v>
      </c>
      <c r="E163" s="30">
        <f>RANK(D163, Budget_Analysis!D:D, 0)</f>
        <v>2847</v>
      </c>
      <c r="F163" s="30"/>
    </row>
    <row r="164" spans="1:6" x14ac:dyDescent="0.3">
      <c r="A164" s="30" t="s">
        <v>1067</v>
      </c>
      <c r="B164" s="30">
        <v>132122995</v>
      </c>
      <c r="C164" s="30">
        <v>137000000</v>
      </c>
      <c r="D164" s="42">
        <f t="shared" si="2"/>
        <v>-4877005</v>
      </c>
      <c r="E164" s="30">
        <f>RANK(D164, Budget_Analysis!D:D, 0)</f>
        <v>2504</v>
      </c>
      <c r="F164" s="30"/>
    </row>
    <row r="165" spans="1:6" x14ac:dyDescent="0.3">
      <c r="A165" s="30" t="s">
        <v>1073</v>
      </c>
      <c r="B165" s="30">
        <v>122512052</v>
      </c>
      <c r="C165" s="30">
        <v>130000000</v>
      </c>
      <c r="D165" s="42">
        <f t="shared" si="2"/>
        <v>-7487948</v>
      </c>
      <c r="E165" s="30">
        <f>RANK(D165, Budget_Analysis!D:D, 0)</f>
        <v>2667</v>
      </c>
      <c r="F165" s="30"/>
    </row>
    <row r="166" spans="1:6" x14ac:dyDescent="0.3">
      <c r="A166" s="30" t="s">
        <v>1078</v>
      </c>
      <c r="B166" s="30">
        <v>68642452</v>
      </c>
      <c r="C166" s="30">
        <v>130000000</v>
      </c>
      <c r="D166" s="42">
        <f t="shared" si="2"/>
        <v>-61357548</v>
      </c>
      <c r="E166" s="30">
        <f>RANK(D166, Budget_Analysis!D:D, 0)</f>
        <v>3682</v>
      </c>
      <c r="F166" s="30"/>
    </row>
    <row r="167" spans="1:6" x14ac:dyDescent="0.3">
      <c r="A167" s="30" t="s">
        <v>1084</v>
      </c>
      <c r="B167" s="30">
        <v>32131830</v>
      </c>
      <c r="C167" s="30">
        <v>137000000</v>
      </c>
      <c r="D167" s="42">
        <f t="shared" si="2"/>
        <v>-104868170</v>
      </c>
      <c r="E167" s="30">
        <f>RANK(D167, Budget_Analysis!D:D, 0)</f>
        <v>3753</v>
      </c>
      <c r="F167" s="30"/>
    </row>
    <row r="168" spans="1:6" x14ac:dyDescent="0.3">
      <c r="A168" s="30" t="s">
        <v>1088</v>
      </c>
      <c r="B168" s="30">
        <v>176636816</v>
      </c>
      <c r="C168" s="30">
        <v>140000000</v>
      </c>
      <c r="D168" s="42">
        <f t="shared" si="2"/>
        <v>36636816</v>
      </c>
      <c r="E168" s="30">
        <f>RANK(D168, Budget_Analysis!D:D, 0)</f>
        <v>690</v>
      </c>
      <c r="F168" s="30"/>
    </row>
    <row r="169" spans="1:6" x14ac:dyDescent="0.3">
      <c r="A169" s="30" t="s">
        <v>1092</v>
      </c>
      <c r="B169" s="30">
        <v>126930660</v>
      </c>
      <c r="C169" s="30">
        <v>135000000</v>
      </c>
      <c r="D169" s="42">
        <f t="shared" si="2"/>
        <v>-8069340</v>
      </c>
      <c r="E169" s="30">
        <f>RANK(D169, Budget_Analysis!D:D, 0)</f>
        <v>2706</v>
      </c>
      <c r="F169" s="30"/>
    </row>
    <row r="170" spans="1:6" x14ac:dyDescent="0.3">
      <c r="A170" s="30" t="s">
        <v>1100</v>
      </c>
      <c r="B170" s="30">
        <v>93926386</v>
      </c>
      <c r="C170" s="30">
        <v>150000000</v>
      </c>
      <c r="D170" s="42">
        <f t="shared" si="2"/>
        <v>-56073614</v>
      </c>
      <c r="E170" s="30">
        <f>RANK(D170, Budget_Analysis!D:D, 0)</f>
        <v>3664</v>
      </c>
      <c r="F170" s="30"/>
    </row>
    <row r="171" spans="1:6" x14ac:dyDescent="0.3">
      <c r="A171" s="30" t="s">
        <v>1106</v>
      </c>
      <c r="B171" s="30">
        <v>292298923</v>
      </c>
      <c r="C171" s="30">
        <v>120000000</v>
      </c>
      <c r="D171" s="42">
        <f t="shared" si="2"/>
        <v>172298923</v>
      </c>
      <c r="E171" s="30">
        <f>RANK(D171, Budget_Analysis!D:D, 0)</f>
        <v>70</v>
      </c>
      <c r="F171" s="30"/>
    </row>
    <row r="172" spans="1:6" x14ac:dyDescent="0.3">
      <c r="A172" s="30" t="s">
        <v>1111</v>
      </c>
      <c r="B172" s="30">
        <v>63992328</v>
      </c>
      <c r="C172" s="30">
        <v>135000000</v>
      </c>
      <c r="D172" s="42">
        <f t="shared" si="2"/>
        <v>-71007672</v>
      </c>
      <c r="E172" s="30">
        <f>RANK(D172, Budget_Analysis!D:D, 0)</f>
        <v>3707</v>
      </c>
      <c r="F172" s="30"/>
    </row>
    <row r="173" spans="1:6" x14ac:dyDescent="0.3">
      <c r="A173" s="30" t="s">
        <v>1116</v>
      </c>
      <c r="B173" s="30">
        <v>134518390</v>
      </c>
      <c r="C173" s="30">
        <v>150000000</v>
      </c>
      <c r="D173" s="42">
        <f t="shared" si="2"/>
        <v>-15481610</v>
      </c>
      <c r="E173" s="30">
        <f>RANK(D173, Budget_Analysis!D:D, 0)</f>
        <v>3090</v>
      </c>
      <c r="F173" s="30"/>
    </row>
    <row r="174" spans="1:6" x14ac:dyDescent="0.3">
      <c r="A174" s="30" t="s">
        <v>1129</v>
      </c>
      <c r="B174" s="30">
        <v>52792307</v>
      </c>
      <c r="C174" s="30">
        <v>140000000</v>
      </c>
      <c r="D174" s="42">
        <f t="shared" si="2"/>
        <v>-87207693</v>
      </c>
      <c r="E174" s="30">
        <f>RANK(D174, Budget_Analysis!D:D, 0)</f>
        <v>3733</v>
      </c>
      <c r="F174" s="30"/>
    </row>
    <row r="175" spans="1:6" x14ac:dyDescent="0.3">
      <c r="A175" s="30" t="s">
        <v>1135</v>
      </c>
      <c r="B175" s="30">
        <v>183635922</v>
      </c>
      <c r="C175" s="30">
        <v>135000000</v>
      </c>
      <c r="D175" s="42">
        <f t="shared" si="2"/>
        <v>48635922</v>
      </c>
      <c r="E175" s="30">
        <f>RANK(D175, Budget_Analysis!D:D, 0)</f>
        <v>523</v>
      </c>
      <c r="F175" s="30"/>
    </row>
    <row r="176" spans="1:6" x14ac:dyDescent="0.3">
      <c r="A176" s="30" t="s">
        <v>1141</v>
      </c>
      <c r="B176" s="30">
        <v>83024900</v>
      </c>
      <c r="C176" s="30">
        <v>135000000</v>
      </c>
      <c r="D176" s="42">
        <f t="shared" si="2"/>
        <v>-51975100</v>
      </c>
      <c r="E176" s="30">
        <f>RANK(D176, Budget_Analysis!D:D, 0)</f>
        <v>3649</v>
      </c>
      <c r="F176" s="30"/>
    </row>
    <row r="177" spans="1:6" x14ac:dyDescent="0.3">
      <c r="A177" s="30" t="s">
        <v>1146</v>
      </c>
      <c r="B177" s="30">
        <v>123207194</v>
      </c>
      <c r="C177" s="30">
        <v>135000000</v>
      </c>
      <c r="D177" s="42">
        <f t="shared" si="2"/>
        <v>-11792806</v>
      </c>
      <c r="E177" s="30">
        <f>RANK(D177, Budget_Analysis!D:D, 0)</f>
        <v>2925</v>
      </c>
      <c r="F177" s="30"/>
    </row>
    <row r="178" spans="1:6" x14ac:dyDescent="0.3">
      <c r="A178" s="30" t="s">
        <v>1151</v>
      </c>
      <c r="B178" s="30">
        <v>83348920</v>
      </c>
      <c r="C178" s="30">
        <v>132000000</v>
      </c>
      <c r="D178" s="42">
        <f t="shared" si="2"/>
        <v>-48651080</v>
      </c>
      <c r="E178" s="30">
        <f>RANK(D178, Budget_Analysis!D:D, 0)</f>
        <v>3627</v>
      </c>
      <c r="F178" s="30"/>
    </row>
    <row r="179" spans="1:6" x14ac:dyDescent="0.3">
      <c r="A179" s="30" t="s">
        <v>1158</v>
      </c>
      <c r="B179" s="30">
        <v>227137090</v>
      </c>
      <c r="C179" s="30">
        <v>110000000</v>
      </c>
      <c r="D179" s="42">
        <f t="shared" si="2"/>
        <v>117137090</v>
      </c>
      <c r="E179" s="30">
        <f>RANK(D179, Budget_Analysis!D:D, 0)</f>
        <v>158</v>
      </c>
      <c r="F179" s="30"/>
    </row>
    <row r="180" spans="1:6" x14ac:dyDescent="0.3">
      <c r="A180" s="30" t="s">
        <v>1162</v>
      </c>
      <c r="B180" s="30">
        <v>215395021</v>
      </c>
      <c r="C180" s="30">
        <v>130000000</v>
      </c>
      <c r="D180" s="42">
        <f t="shared" si="2"/>
        <v>85395021</v>
      </c>
      <c r="E180" s="30">
        <f>RANK(D180, Budget_Analysis!D:D, 0)</f>
        <v>267</v>
      </c>
      <c r="F180" s="30"/>
    </row>
    <row r="181" spans="1:6" x14ac:dyDescent="0.3">
      <c r="A181" s="30" t="s">
        <v>1166</v>
      </c>
      <c r="B181" s="30">
        <v>180191634</v>
      </c>
      <c r="C181" s="30">
        <v>130000000</v>
      </c>
      <c r="D181" s="42">
        <f t="shared" si="2"/>
        <v>50191634</v>
      </c>
      <c r="E181" s="30">
        <f>RANK(D181, Budget_Analysis!D:D, 0)</f>
        <v>511</v>
      </c>
      <c r="F181" s="30"/>
    </row>
    <row r="182" spans="1:6" x14ac:dyDescent="0.3">
      <c r="A182" s="30" t="s">
        <v>1171</v>
      </c>
      <c r="B182" s="30">
        <v>424645577</v>
      </c>
      <c r="C182" s="30">
        <v>130000000</v>
      </c>
      <c r="D182" s="42">
        <f t="shared" si="2"/>
        <v>294645577</v>
      </c>
      <c r="E182" s="30">
        <f>RANK(D182, Budget_Analysis!D:D, 0)</f>
        <v>12</v>
      </c>
      <c r="F182" s="30"/>
    </row>
    <row r="183" spans="1:6" x14ac:dyDescent="0.3">
      <c r="A183" s="30" t="s">
        <v>1179</v>
      </c>
      <c r="B183" s="30">
        <v>177343675</v>
      </c>
      <c r="C183" s="30">
        <v>135000000</v>
      </c>
      <c r="D183" s="42">
        <f t="shared" si="2"/>
        <v>42343675</v>
      </c>
      <c r="E183" s="30">
        <f>RANK(D183, Budget_Analysis!D:D, 0)</f>
        <v>616</v>
      </c>
      <c r="F183" s="30"/>
    </row>
    <row r="184" spans="1:6" x14ac:dyDescent="0.3">
      <c r="A184" s="30" t="s">
        <v>1184</v>
      </c>
      <c r="B184" s="30">
        <v>234277056</v>
      </c>
      <c r="C184" s="30">
        <v>132000000</v>
      </c>
      <c r="D184" s="42">
        <f t="shared" si="2"/>
        <v>102277056</v>
      </c>
      <c r="E184" s="30">
        <f>RANK(D184, Budget_Analysis!D:D, 0)</f>
        <v>207</v>
      </c>
      <c r="F184" s="30"/>
    </row>
    <row r="185" spans="1:6" x14ac:dyDescent="0.3">
      <c r="A185" s="30" t="s">
        <v>1189</v>
      </c>
      <c r="B185" s="30">
        <v>138396624</v>
      </c>
      <c r="C185" s="30">
        <v>130000000</v>
      </c>
      <c r="D185" s="42">
        <f t="shared" si="2"/>
        <v>8396624</v>
      </c>
      <c r="E185" s="30">
        <f>RANK(D185, Budget_Analysis!D:D, 0)</f>
        <v>1479</v>
      </c>
      <c r="F185" s="30"/>
    </row>
    <row r="186" spans="1:6" x14ac:dyDescent="0.3">
      <c r="A186" s="30" t="s">
        <v>1194</v>
      </c>
      <c r="B186" s="30">
        <v>149234747</v>
      </c>
      <c r="C186" s="30">
        <v>130000000</v>
      </c>
      <c r="D186" s="42">
        <f t="shared" si="2"/>
        <v>19234747</v>
      </c>
      <c r="E186" s="30">
        <f>RANK(D186, Budget_Analysis!D:D, 0)</f>
        <v>1095</v>
      </c>
      <c r="F186" s="30"/>
    </row>
    <row r="187" spans="1:6" x14ac:dyDescent="0.3">
      <c r="A187" s="30" t="s">
        <v>1200</v>
      </c>
      <c r="B187" s="30">
        <v>118311368</v>
      </c>
      <c r="C187" s="30">
        <v>110000000</v>
      </c>
      <c r="D187" s="42">
        <f t="shared" si="2"/>
        <v>8311368</v>
      </c>
      <c r="E187" s="30">
        <f>RANK(D187, Budget_Analysis!D:D, 0)</f>
        <v>1482</v>
      </c>
      <c r="F187" s="30"/>
    </row>
    <row r="188" spans="1:6" x14ac:dyDescent="0.3">
      <c r="A188" s="30" t="s">
        <v>1206</v>
      </c>
      <c r="B188" s="30">
        <v>101160529</v>
      </c>
      <c r="C188" s="30">
        <v>125000000</v>
      </c>
      <c r="D188" s="42">
        <f t="shared" si="2"/>
        <v>-23839471</v>
      </c>
      <c r="E188" s="30">
        <f>RANK(D188, Budget_Analysis!D:D, 0)</f>
        <v>3317</v>
      </c>
      <c r="F188" s="30"/>
    </row>
    <row r="189" spans="1:6" x14ac:dyDescent="0.3">
      <c r="A189" s="30" t="s">
        <v>1213</v>
      </c>
      <c r="B189" s="30">
        <v>77564037</v>
      </c>
      <c r="C189" s="30">
        <v>135000000</v>
      </c>
      <c r="D189" s="42">
        <f t="shared" si="2"/>
        <v>-57435963</v>
      </c>
      <c r="E189" s="30">
        <f>RANK(D189, Budget_Analysis!D:D, 0)</f>
        <v>3669</v>
      </c>
      <c r="F189" s="30"/>
    </row>
    <row r="190" spans="1:6" x14ac:dyDescent="0.3">
      <c r="A190" s="30" t="s">
        <v>1218</v>
      </c>
      <c r="B190" s="30">
        <v>249358727</v>
      </c>
      <c r="C190" s="30">
        <v>130000000</v>
      </c>
      <c r="D190" s="42">
        <f t="shared" si="2"/>
        <v>119358727</v>
      </c>
      <c r="E190" s="30">
        <f>RANK(D190, Budget_Analysis!D:D, 0)</f>
        <v>149</v>
      </c>
      <c r="F190" s="30"/>
    </row>
    <row r="191" spans="1:6" x14ac:dyDescent="0.3">
      <c r="A191" s="30" t="s">
        <v>1222</v>
      </c>
      <c r="B191" s="30">
        <v>49551662</v>
      </c>
      <c r="C191" s="30">
        <v>130000000</v>
      </c>
      <c r="D191" s="42">
        <f t="shared" si="2"/>
        <v>-80448338</v>
      </c>
      <c r="E191" s="30">
        <f>RANK(D191, Budget_Analysis!D:D, 0)</f>
        <v>3721</v>
      </c>
      <c r="F191" s="30"/>
    </row>
    <row r="192" spans="1:6" x14ac:dyDescent="0.3">
      <c r="A192" s="30" t="s">
        <v>1226</v>
      </c>
      <c r="B192" s="30">
        <v>60522097</v>
      </c>
      <c r="C192" s="30">
        <v>130000000</v>
      </c>
      <c r="D192" s="42">
        <f t="shared" si="2"/>
        <v>-69477903</v>
      </c>
      <c r="E192" s="30">
        <f>RANK(D192, Budget_Analysis!D:D, 0)</f>
        <v>3703</v>
      </c>
      <c r="F192" s="30"/>
    </row>
    <row r="193" spans="1:6" x14ac:dyDescent="0.3">
      <c r="A193" s="30" t="s">
        <v>1233</v>
      </c>
      <c r="B193" s="30">
        <v>137748063</v>
      </c>
      <c r="C193" s="30">
        <v>127500000</v>
      </c>
      <c r="D193" s="42">
        <f t="shared" si="2"/>
        <v>10248063</v>
      </c>
      <c r="E193" s="30">
        <f>RANK(D193, Budget_Analysis!D:D, 0)</f>
        <v>1404</v>
      </c>
      <c r="F193" s="30"/>
    </row>
    <row r="194" spans="1:6" x14ac:dyDescent="0.3">
      <c r="A194" s="30" t="s">
        <v>1243</v>
      </c>
      <c r="B194" s="30">
        <v>113733726</v>
      </c>
      <c r="C194" s="30">
        <v>127000000</v>
      </c>
      <c r="D194" s="42">
        <f t="shared" si="2"/>
        <v>-13266274</v>
      </c>
      <c r="E194" s="30">
        <f>RANK(D194, Budget_Analysis!D:D, 0)</f>
        <v>2989</v>
      </c>
      <c r="F194" s="30"/>
    </row>
    <row r="195" spans="1:6" x14ac:dyDescent="0.3">
      <c r="A195" s="30" t="s">
        <v>1248</v>
      </c>
      <c r="B195" s="30">
        <v>148337537</v>
      </c>
      <c r="C195" s="30">
        <v>130000000</v>
      </c>
      <c r="D195" s="42">
        <f t="shared" ref="D195:D258" si="3">B195-C195</f>
        <v>18337537</v>
      </c>
      <c r="E195" s="30">
        <f>RANK(D195, Budget_Analysis!D:D, 0)</f>
        <v>1122</v>
      </c>
      <c r="F195" s="30"/>
    </row>
    <row r="196" spans="1:6" x14ac:dyDescent="0.3">
      <c r="A196" s="30" t="s">
        <v>1253</v>
      </c>
      <c r="B196" s="30">
        <v>317557891</v>
      </c>
      <c r="C196" s="30">
        <v>125000000</v>
      </c>
      <c r="D196" s="42">
        <f t="shared" si="3"/>
        <v>192557891</v>
      </c>
      <c r="E196" s="30">
        <f>RANK(D196, Budget_Analysis!D:D, 0)</f>
        <v>56</v>
      </c>
      <c r="F196" s="30"/>
    </row>
    <row r="197" spans="1:6" x14ac:dyDescent="0.3">
      <c r="A197" s="30" t="s">
        <v>1259</v>
      </c>
      <c r="B197" s="30">
        <v>33592415</v>
      </c>
      <c r="C197" s="30">
        <v>130000000</v>
      </c>
      <c r="D197" s="42">
        <f t="shared" si="3"/>
        <v>-96407585</v>
      </c>
      <c r="E197" s="30">
        <f>RANK(D197, Budget_Analysis!D:D, 0)</f>
        <v>3746</v>
      </c>
      <c r="F197" s="30"/>
    </row>
    <row r="198" spans="1:6" x14ac:dyDescent="0.3">
      <c r="A198" s="30" t="s">
        <v>1263</v>
      </c>
      <c r="B198" s="30">
        <v>305388685</v>
      </c>
      <c r="C198" s="30">
        <v>140000000</v>
      </c>
      <c r="D198" s="42">
        <f t="shared" si="3"/>
        <v>165388685</v>
      </c>
      <c r="E198" s="30">
        <f>RANK(D198, Budget_Analysis!D:D, 0)</f>
        <v>75</v>
      </c>
      <c r="F198" s="30"/>
    </row>
    <row r="199" spans="1:6" x14ac:dyDescent="0.3">
      <c r="A199" s="30" t="s">
        <v>1270</v>
      </c>
      <c r="B199" s="30">
        <v>337103873</v>
      </c>
      <c r="C199" s="30">
        <v>125000000</v>
      </c>
      <c r="D199" s="42">
        <f t="shared" si="3"/>
        <v>212103873</v>
      </c>
      <c r="E199" s="30">
        <f>RANK(D199, Budget_Analysis!D:D, 0)</f>
        <v>42</v>
      </c>
      <c r="F199" s="30"/>
    </row>
    <row r="200" spans="1:6" x14ac:dyDescent="0.3">
      <c r="A200" s="30" t="s">
        <v>1274</v>
      </c>
      <c r="B200" s="30">
        <v>217536138</v>
      </c>
      <c r="C200" s="30">
        <v>125000000</v>
      </c>
      <c r="D200" s="42">
        <f t="shared" si="3"/>
        <v>92536138</v>
      </c>
      <c r="E200" s="30">
        <f>RANK(D200, Budget_Analysis!D:D, 0)</f>
        <v>240</v>
      </c>
      <c r="F200" s="30"/>
    </row>
    <row r="201" spans="1:6" x14ac:dyDescent="0.3">
      <c r="A201" s="30" t="s">
        <v>1282</v>
      </c>
      <c r="B201" s="30">
        <v>131536019</v>
      </c>
      <c r="C201" s="30">
        <v>103000000</v>
      </c>
      <c r="D201" s="42">
        <f t="shared" si="3"/>
        <v>28536019</v>
      </c>
      <c r="E201" s="30">
        <f>RANK(D201, Budget_Analysis!D:D, 0)</f>
        <v>853</v>
      </c>
      <c r="F201" s="30"/>
    </row>
    <row r="202" spans="1:6" x14ac:dyDescent="0.3">
      <c r="A202" s="30" t="s">
        <v>1287</v>
      </c>
      <c r="B202" s="30">
        <v>214948780</v>
      </c>
      <c r="C202" s="30">
        <v>110000000</v>
      </c>
      <c r="D202" s="42">
        <f t="shared" si="3"/>
        <v>104948780</v>
      </c>
      <c r="E202" s="30">
        <f>RANK(D202, Budget_Analysis!D:D, 0)</f>
        <v>202</v>
      </c>
      <c r="F202" s="30"/>
    </row>
    <row r="203" spans="1:6" x14ac:dyDescent="0.3">
      <c r="A203" s="30" t="s">
        <v>1291</v>
      </c>
      <c r="B203" s="30">
        <v>209805005</v>
      </c>
      <c r="C203" s="30">
        <v>125000000</v>
      </c>
      <c r="D203" s="42">
        <f t="shared" si="3"/>
        <v>84805005</v>
      </c>
      <c r="E203" s="30">
        <f>RANK(D203, Budget_Analysis!D:D, 0)</f>
        <v>270</v>
      </c>
      <c r="F203" s="30"/>
    </row>
    <row r="204" spans="1:6" x14ac:dyDescent="0.3">
      <c r="A204" s="30" t="s">
        <v>1296</v>
      </c>
      <c r="B204" s="30">
        <v>186830669</v>
      </c>
      <c r="C204" s="30">
        <v>125000000</v>
      </c>
      <c r="D204" s="42">
        <f t="shared" si="3"/>
        <v>61830669</v>
      </c>
      <c r="E204" s="30">
        <f>RANK(D204, Budget_Analysis!D:D, 0)</f>
        <v>394</v>
      </c>
      <c r="F204" s="30"/>
    </row>
    <row r="205" spans="1:6" x14ac:dyDescent="0.3">
      <c r="A205" s="30" t="s">
        <v>1300</v>
      </c>
      <c r="B205" s="30">
        <v>163192114</v>
      </c>
      <c r="C205" s="30">
        <v>125000000</v>
      </c>
      <c r="D205" s="42">
        <f t="shared" si="3"/>
        <v>38192114</v>
      </c>
      <c r="E205" s="30">
        <f>RANK(D205, Budget_Analysis!D:D, 0)</f>
        <v>670</v>
      </c>
      <c r="F205" s="30"/>
    </row>
    <row r="206" spans="1:6" x14ac:dyDescent="0.3">
      <c r="A206" s="30" t="s">
        <v>1307</v>
      </c>
      <c r="B206" s="30">
        <v>119412921</v>
      </c>
      <c r="C206" s="30">
        <v>65000000</v>
      </c>
      <c r="D206" s="42">
        <f t="shared" si="3"/>
        <v>54412921</v>
      </c>
      <c r="E206" s="30">
        <f>RANK(D206, Budget_Analysis!D:D, 0)</f>
        <v>455</v>
      </c>
      <c r="F206" s="30"/>
    </row>
    <row r="207" spans="1:6" x14ac:dyDescent="0.3">
      <c r="A207" s="30" t="s">
        <v>1314</v>
      </c>
      <c r="B207" s="30">
        <v>32694788</v>
      </c>
      <c r="C207" s="30">
        <v>85000000</v>
      </c>
      <c r="D207" s="42">
        <f t="shared" si="3"/>
        <v>-52305212</v>
      </c>
      <c r="E207" s="30">
        <f>RANK(D207, Budget_Analysis!D:D, 0)</f>
        <v>3651</v>
      </c>
      <c r="F207" s="30"/>
    </row>
    <row r="208" spans="1:6" x14ac:dyDescent="0.3">
      <c r="A208" s="30" t="s">
        <v>1320</v>
      </c>
      <c r="B208" s="30">
        <v>113165635</v>
      </c>
      <c r="C208" s="30">
        <v>125000000</v>
      </c>
      <c r="D208" s="42">
        <f t="shared" si="3"/>
        <v>-11834365</v>
      </c>
      <c r="E208" s="30">
        <f>RANK(D208, Budget_Analysis!D:D, 0)</f>
        <v>2928</v>
      </c>
      <c r="F208" s="30"/>
    </row>
    <row r="209" spans="1:6" x14ac:dyDescent="0.3">
      <c r="A209" s="30" t="s">
        <v>1327</v>
      </c>
      <c r="B209" s="30">
        <v>107285004</v>
      </c>
      <c r="C209" s="30">
        <v>125000000</v>
      </c>
      <c r="D209" s="42">
        <f t="shared" si="3"/>
        <v>-17714996</v>
      </c>
      <c r="E209" s="30">
        <f>RANK(D209, Budget_Analysis!D:D, 0)</f>
        <v>3154</v>
      </c>
      <c r="F209" s="30"/>
    </row>
    <row r="210" spans="1:6" x14ac:dyDescent="0.3">
      <c r="A210" s="30" t="s">
        <v>1333</v>
      </c>
      <c r="B210" s="30">
        <v>260031035</v>
      </c>
      <c r="C210" s="30">
        <v>123000000</v>
      </c>
      <c r="D210" s="42">
        <f t="shared" si="3"/>
        <v>137031035</v>
      </c>
      <c r="E210" s="30">
        <f>RANK(D210, Budget_Analysis!D:D, 0)</f>
        <v>121</v>
      </c>
      <c r="F210" s="30"/>
    </row>
    <row r="211" spans="1:6" x14ac:dyDescent="0.3">
      <c r="A211" s="30" t="s">
        <v>1337</v>
      </c>
      <c r="B211" s="30">
        <v>186739919</v>
      </c>
      <c r="C211" s="30">
        <v>125000000</v>
      </c>
      <c r="D211" s="42">
        <f t="shared" si="3"/>
        <v>61739919</v>
      </c>
      <c r="E211" s="30">
        <f>RANK(D211, Budget_Analysis!D:D, 0)</f>
        <v>398</v>
      </c>
      <c r="F211" s="30"/>
    </row>
    <row r="212" spans="1:6" x14ac:dyDescent="0.3">
      <c r="A212" s="30" t="s">
        <v>1342</v>
      </c>
      <c r="B212" s="30">
        <v>215397307</v>
      </c>
      <c r="C212" s="30">
        <v>125000000</v>
      </c>
      <c r="D212" s="42">
        <f t="shared" si="3"/>
        <v>90397307</v>
      </c>
      <c r="E212" s="30">
        <f>RANK(D212, Budget_Analysis!D:D, 0)</f>
        <v>247</v>
      </c>
      <c r="F212" s="30"/>
    </row>
    <row r="213" spans="1:6" x14ac:dyDescent="0.3">
      <c r="A213" s="30" t="s">
        <v>1347</v>
      </c>
      <c r="B213" s="30">
        <v>182618434</v>
      </c>
      <c r="C213" s="30">
        <v>140000000</v>
      </c>
      <c r="D213" s="42">
        <f t="shared" si="3"/>
        <v>42618434</v>
      </c>
      <c r="E213" s="30">
        <f>RANK(D213, Budget_Analysis!D:D, 0)</f>
        <v>609</v>
      </c>
      <c r="F213" s="30"/>
    </row>
    <row r="214" spans="1:6" x14ac:dyDescent="0.3">
      <c r="A214" s="30" t="s">
        <v>1353</v>
      </c>
      <c r="B214" s="30">
        <v>131920333</v>
      </c>
      <c r="C214" s="30">
        <v>130000000</v>
      </c>
      <c r="D214" s="42">
        <f t="shared" si="3"/>
        <v>1920333</v>
      </c>
      <c r="E214" s="30">
        <f>RANK(D214, Budget_Analysis!D:D, 0)</f>
        <v>1817</v>
      </c>
      <c r="F214" s="30"/>
    </row>
    <row r="215" spans="1:6" x14ac:dyDescent="0.3">
      <c r="A215" s="30" t="s">
        <v>1358</v>
      </c>
      <c r="B215" s="30">
        <v>124976634</v>
      </c>
      <c r="C215" s="30">
        <v>120000000</v>
      </c>
      <c r="D215" s="42">
        <f t="shared" si="3"/>
        <v>4976634</v>
      </c>
      <c r="E215" s="30">
        <f>RANK(D215, Budget_Analysis!D:D, 0)</f>
        <v>1630</v>
      </c>
      <c r="F215" s="30"/>
    </row>
    <row r="216" spans="1:6" x14ac:dyDescent="0.3">
      <c r="A216" s="30" t="s">
        <v>1365</v>
      </c>
      <c r="B216" s="30">
        <v>115802596</v>
      </c>
      <c r="C216" s="30">
        <v>110000000</v>
      </c>
      <c r="D216" s="42">
        <f t="shared" si="3"/>
        <v>5802596</v>
      </c>
      <c r="E216" s="30">
        <f>RANK(D216, Budget_Analysis!D:D, 0)</f>
        <v>1590</v>
      </c>
      <c r="F216" s="30"/>
    </row>
    <row r="217" spans="1:6" x14ac:dyDescent="0.3">
      <c r="A217" s="30" t="s">
        <v>1370</v>
      </c>
      <c r="B217" s="30">
        <v>108521835</v>
      </c>
      <c r="C217" s="30">
        <v>120000000</v>
      </c>
      <c r="D217" s="42">
        <f t="shared" si="3"/>
        <v>-11478165</v>
      </c>
      <c r="E217" s="30">
        <f>RANK(D217, Budget_Analysis!D:D, 0)</f>
        <v>2908</v>
      </c>
      <c r="F217" s="30"/>
    </row>
    <row r="218" spans="1:6" x14ac:dyDescent="0.3">
      <c r="A218" s="30" t="s">
        <v>1376</v>
      </c>
      <c r="B218" s="30">
        <v>100685880</v>
      </c>
      <c r="C218" s="30">
        <v>120000000</v>
      </c>
      <c r="D218" s="42">
        <f t="shared" si="3"/>
        <v>-19314120</v>
      </c>
      <c r="E218" s="30">
        <f>RANK(D218, Budget_Analysis!D:D, 0)</f>
        <v>3203</v>
      </c>
      <c r="F218" s="30"/>
    </row>
    <row r="219" spans="1:6" x14ac:dyDescent="0.3">
      <c r="A219" s="30" t="s">
        <v>1381</v>
      </c>
      <c r="B219" s="30">
        <v>126464904</v>
      </c>
      <c r="C219" s="30">
        <v>130000000</v>
      </c>
      <c r="D219" s="42">
        <f t="shared" si="3"/>
        <v>-3535096</v>
      </c>
      <c r="E219" s="30">
        <f>RANK(D219, Budget_Analysis!D:D, 0)</f>
        <v>2398</v>
      </c>
      <c r="F219" s="30"/>
    </row>
    <row r="220" spans="1:6" x14ac:dyDescent="0.3">
      <c r="A220" s="30" t="s">
        <v>1385</v>
      </c>
      <c r="B220" s="30">
        <v>64736114</v>
      </c>
      <c r="C220" s="30">
        <v>120000000</v>
      </c>
      <c r="D220" s="42">
        <f t="shared" si="3"/>
        <v>-55263886</v>
      </c>
      <c r="E220" s="30">
        <f>RANK(D220, Budget_Analysis!D:D, 0)</f>
        <v>3660</v>
      </c>
      <c r="F220" s="30"/>
    </row>
    <row r="221" spans="1:6" x14ac:dyDescent="0.3">
      <c r="A221" s="30" t="s">
        <v>1391</v>
      </c>
      <c r="B221" s="30">
        <v>93050117</v>
      </c>
      <c r="C221" s="30">
        <v>115000000</v>
      </c>
      <c r="D221" s="42">
        <f t="shared" si="3"/>
        <v>-21949883</v>
      </c>
      <c r="E221" s="30">
        <f>RANK(D221, Budget_Analysis!D:D, 0)</f>
        <v>3273</v>
      </c>
      <c r="F221" s="30"/>
    </row>
    <row r="222" spans="1:6" x14ac:dyDescent="0.3">
      <c r="A222" s="30" t="s">
        <v>1395</v>
      </c>
      <c r="B222" s="30">
        <v>57637485</v>
      </c>
      <c r="C222" s="30">
        <v>105000000</v>
      </c>
      <c r="D222" s="42">
        <f t="shared" si="3"/>
        <v>-47362515</v>
      </c>
      <c r="E222" s="30">
        <f>RANK(D222, Budget_Analysis!D:D, 0)</f>
        <v>3616</v>
      </c>
      <c r="F222" s="30"/>
    </row>
    <row r="223" spans="1:6" x14ac:dyDescent="0.3">
      <c r="A223" s="30" t="s">
        <v>1402</v>
      </c>
      <c r="B223" s="30">
        <v>58607007</v>
      </c>
      <c r="C223" s="30">
        <v>100000000</v>
      </c>
      <c r="D223" s="42">
        <f t="shared" si="3"/>
        <v>-41392993</v>
      </c>
      <c r="E223" s="30">
        <f>RANK(D223, Budget_Analysis!D:D, 0)</f>
        <v>3575</v>
      </c>
      <c r="F223" s="30"/>
    </row>
    <row r="224" spans="1:6" x14ac:dyDescent="0.3">
      <c r="A224" s="30" t="s">
        <v>1409</v>
      </c>
      <c r="B224" s="30">
        <v>43929341</v>
      </c>
      <c r="C224" s="30">
        <v>120000000</v>
      </c>
      <c r="D224" s="42">
        <f t="shared" si="3"/>
        <v>-76070659</v>
      </c>
      <c r="E224" s="30">
        <f>RANK(D224, Budget_Analysis!D:D, 0)</f>
        <v>3714</v>
      </c>
      <c r="F224" s="30"/>
    </row>
    <row r="225" spans="1:6" x14ac:dyDescent="0.3">
      <c r="A225" s="30" t="s">
        <v>1417</v>
      </c>
      <c r="B225" s="30">
        <v>30212620</v>
      </c>
      <c r="C225" s="30">
        <v>120000000</v>
      </c>
      <c r="D225" s="42">
        <f t="shared" si="3"/>
        <v>-89787380</v>
      </c>
      <c r="E225" s="30">
        <f>RANK(D225, Budget_Analysis!D:D, 0)</f>
        <v>3737</v>
      </c>
      <c r="F225" s="30"/>
    </row>
    <row r="226" spans="1:6" x14ac:dyDescent="0.3">
      <c r="A226" s="30" t="s">
        <v>1424</v>
      </c>
      <c r="B226" s="30">
        <v>76418654</v>
      </c>
      <c r="C226" s="30">
        <v>117000000</v>
      </c>
      <c r="D226" s="42">
        <f t="shared" si="3"/>
        <v>-40581346</v>
      </c>
      <c r="E226" s="30">
        <f>RANK(D226, Budget_Analysis!D:D, 0)</f>
        <v>3569</v>
      </c>
      <c r="F226" s="30"/>
    </row>
    <row r="227" spans="1:6" x14ac:dyDescent="0.3">
      <c r="A227" s="30" t="s">
        <v>1428</v>
      </c>
      <c r="B227" s="30">
        <v>89021735</v>
      </c>
      <c r="C227" s="30">
        <v>120000000</v>
      </c>
      <c r="D227" s="42">
        <f t="shared" si="3"/>
        <v>-30978265</v>
      </c>
      <c r="E227" s="30">
        <f>RANK(D227, Budget_Analysis!D:D, 0)</f>
        <v>3466</v>
      </c>
      <c r="F227" s="30"/>
    </row>
    <row r="228" spans="1:6" x14ac:dyDescent="0.3">
      <c r="A228" s="30" t="s">
        <v>1433</v>
      </c>
      <c r="B228" s="30">
        <v>380262555</v>
      </c>
      <c r="C228" s="30">
        <v>113000000</v>
      </c>
      <c r="D228" s="42">
        <f t="shared" si="3"/>
        <v>267262555</v>
      </c>
      <c r="E228" s="30">
        <f>RANK(D228, Budget_Analysis!D:D, 0)</f>
        <v>23</v>
      </c>
      <c r="F228" s="30"/>
    </row>
    <row r="229" spans="1:6" x14ac:dyDescent="0.3">
      <c r="A229" s="30" t="s">
        <v>1437</v>
      </c>
      <c r="B229" s="30">
        <v>310675583</v>
      </c>
      <c r="C229" s="30">
        <v>115000000</v>
      </c>
      <c r="D229" s="42">
        <f t="shared" si="3"/>
        <v>195675583</v>
      </c>
      <c r="E229" s="30">
        <f>RANK(D229, Budget_Analysis!D:D, 0)</f>
        <v>52</v>
      </c>
      <c r="F229" s="30"/>
    </row>
    <row r="230" spans="1:6" x14ac:dyDescent="0.3">
      <c r="A230" s="30" t="s">
        <v>1440</v>
      </c>
      <c r="B230" s="30">
        <v>289907418</v>
      </c>
      <c r="C230" s="30">
        <v>115000000</v>
      </c>
      <c r="D230" s="42">
        <f t="shared" si="3"/>
        <v>174907418</v>
      </c>
      <c r="E230" s="30">
        <f>RANK(D230, Budget_Analysis!D:D, 0)</f>
        <v>65</v>
      </c>
      <c r="F230" s="30"/>
    </row>
    <row r="231" spans="1:6" x14ac:dyDescent="0.3">
      <c r="A231" s="30" t="s">
        <v>1445</v>
      </c>
      <c r="B231" s="30">
        <v>132550960</v>
      </c>
      <c r="C231" s="30">
        <v>120000000</v>
      </c>
      <c r="D231" s="42">
        <f t="shared" si="3"/>
        <v>12550960</v>
      </c>
      <c r="E231" s="30">
        <f>RANK(D231, Budget_Analysis!D:D, 0)</f>
        <v>1321</v>
      </c>
      <c r="F231" s="30"/>
    </row>
    <row r="232" spans="1:6" x14ac:dyDescent="0.3">
      <c r="A232" s="30" t="s">
        <v>1449</v>
      </c>
      <c r="B232" s="30">
        <v>474544677</v>
      </c>
      <c r="C232" s="30">
        <v>115000000</v>
      </c>
      <c r="D232" s="42">
        <f t="shared" si="3"/>
        <v>359544677</v>
      </c>
      <c r="E232" s="30">
        <f>RANK(D232, Budget_Analysis!D:D, 0)</f>
        <v>8</v>
      </c>
      <c r="F232" s="30"/>
    </row>
    <row r="233" spans="1:6" x14ac:dyDescent="0.3">
      <c r="A233" s="30" t="s">
        <v>1454</v>
      </c>
      <c r="B233" s="30">
        <v>187165546</v>
      </c>
      <c r="C233" s="30">
        <v>135000000</v>
      </c>
      <c r="D233" s="42">
        <f t="shared" si="3"/>
        <v>52165546</v>
      </c>
      <c r="E233" s="30">
        <f>RANK(D233, Budget_Analysis!D:D, 0)</f>
        <v>481</v>
      </c>
      <c r="F233" s="30"/>
    </row>
    <row r="234" spans="1:6" x14ac:dyDescent="0.3">
      <c r="A234" s="30" t="s">
        <v>1468</v>
      </c>
      <c r="B234" s="30">
        <v>40911830</v>
      </c>
      <c r="C234" s="30">
        <v>115000000</v>
      </c>
      <c r="D234" s="42">
        <f t="shared" si="3"/>
        <v>-74088170</v>
      </c>
      <c r="E234" s="30">
        <f>RANK(D234, Budget_Analysis!D:D, 0)</f>
        <v>3708</v>
      </c>
      <c r="F234" s="30"/>
    </row>
    <row r="235" spans="1:6" x14ac:dyDescent="0.3">
      <c r="A235" s="30" t="s">
        <v>1473</v>
      </c>
      <c r="B235" s="30">
        <v>47952020</v>
      </c>
      <c r="C235" s="30">
        <v>115000000</v>
      </c>
      <c r="D235" s="42">
        <f t="shared" si="3"/>
        <v>-67047980</v>
      </c>
      <c r="E235" s="30">
        <f>RANK(D235, Budget_Analysis!D:D, 0)</f>
        <v>3699</v>
      </c>
      <c r="F235" s="30"/>
    </row>
    <row r="236" spans="1:6" x14ac:dyDescent="0.3">
      <c r="A236" s="30" t="s">
        <v>1478</v>
      </c>
      <c r="B236" s="30">
        <v>190871240</v>
      </c>
      <c r="C236" s="30">
        <v>125000000</v>
      </c>
      <c r="D236" s="42">
        <f t="shared" si="3"/>
        <v>65871240</v>
      </c>
      <c r="E236" s="30">
        <f>RANK(D236, Budget_Analysis!D:D, 0)</f>
        <v>374</v>
      </c>
      <c r="F236" s="30"/>
    </row>
    <row r="237" spans="1:6" x14ac:dyDescent="0.3">
      <c r="A237" s="30" t="s">
        <v>1485</v>
      </c>
      <c r="B237" s="30">
        <v>274084951</v>
      </c>
      <c r="C237" s="30">
        <v>100000000</v>
      </c>
      <c r="D237" s="42">
        <f t="shared" si="3"/>
        <v>174084951</v>
      </c>
      <c r="E237" s="30">
        <f>RANK(D237, Budget_Analysis!D:D, 0)</f>
        <v>67</v>
      </c>
      <c r="F237" s="30"/>
    </row>
    <row r="238" spans="1:6" x14ac:dyDescent="0.3">
      <c r="A238" s="30" t="s">
        <v>1492</v>
      </c>
      <c r="B238" s="30">
        <v>67155742</v>
      </c>
      <c r="C238" s="30">
        <v>116000000</v>
      </c>
      <c r="D238" s="42">
        <f t="shared" si="3"/>
        <v>-48844258</v>
      </c>
      <c r="E238" s="30">
        <f>RANK(D238, Budget_Analysis!D:D, 0)</f>
        <v>3630</v>
      </c>
      <c r="F238" s="30"/>
    </row>
    <row r="239" spans="1:6" x14ac:dyDescent="0.3">
      <c r="A239" s="30" t="s">
        <v>1497</v>
      </c>
      <c r="B239" s="30">
        <v>81638674</v>
      </c>
      <c r="C239" s="30">
        <v>135000000</v>
      </c>
      <c r="D239" s="42">
        <f t="shared" si="3"/>
        <v>-53361326</v>
      </c>
      <c r="E239" s="30">
        <f>RANK(D239, Budget_Analysis!D:D, 0)</f>
        <v>3655</v>
      </c>
      <c r="F239" s="30"/>
    </row>
    <row r="240" spans="1:6" x14ac:dyDescent="0.3">
      <c r="A240" s="30" t="s">
        <v>1503</v>
      </c>
      <c r="B240" s="30">
        <v>56114221</v>
      </c>
      <c r="C240" s="30">
        <v>120000000</v>
      </c>
      <c r="D240" s="42">
        <f t="shared" si="3"/>
        <v>-63885779</v>
      </c>
      <c r="E240" s="30">
        <f>RANK(D240, Budget_Analysis!D:D, 0)</f>
        <v>3690</v>
      </c>
      <c r="F240" s="30"/>
    </row>
    <row r="241" spans="1:6" x14ac:dyDescent="0.3">
      <c r="A241" s="30" t="s">
        <v>1508</v>
      </c>
      <c r="B241" s="30">
        <v>250863268</v>
      </c>
      <c r="C241" s="30">
        <v>110000000</v>
      </c>
      <c r="D241" s="42">
        <f t="shared" si="3"/>
        <v>140863268</v>
      </c>
      <c r="E241" s="30">
        <f>RANK(D241, Budget_Analysis!D:D, 0)</f>
        <v>114</v>
      </c>
      <c r="F241" s="30"/>
    </row>
    <row r="242" spans="1:6" x14ac:dyDescent="0.3">
      <c r="A242" s="30" t="s">
        <v>1512</v>
      </c>
      <c r="B242" s="30">
        <v>155181732</v>
      </c>
      <c r="C242" s="30">
        <v>110000000</v>
      </c>
      <c r="D242" s="42">
        <f t="shared" si="3"/>
        <v>45181732</v>
      </c>
      <c r="E242" s="30">
        <f>RANK(D242, Budget_Analysis!D:D, 0)</f>
        <v>578</v>
      </c>
      <c r="F242" s="30"/>
    </row>
    <row r="243" spans="1:6" x14ac:dyDescent="0.3">
      <c r="A243" s="30" t="s">
        <v>1518</v>
      </c>
      <c r="B243" s="30">
        <v>125332007</v>
      </c>
      <c r="C243" s="30">
        <v>110000000</v>
      </c>
      <c r="D243" s="42">
        <f t="shared" si="3"/>
        <v>15332007</v>
      </c>
      <c r="E243" s="30">
        <f>RANK(D243, Budget_Analysis!D:D, 0)</f>
        <v>1223</v>
      </c>
      <c r="F243" s="30"/>
    </row>
    <row r="244" spans="1:6" x14ac:dyDescent="0.3">
      <c r="A244" s="30" t="s">
        <v>1523</v>
      </c>
      <c r="B244" s="30">
        <v>113330342</v>
      </c>
      <c r="C244" s="30">
        <v>110000000</v>
      </c>
      <c r="D244" s="42">
        <f t="shared" si="3"/>
        <v>3330342</v>
      </c>
      <c r="E244" s="30">
        <f>RANK(D244, Budget_Analysis!D:D, 0)</f>
        <v>1708</v>
      </c>
      <c r="F244" s="30"/>
    </row>
    <row r="245" spans="1:6" x14ac:dyDescent="0.3">
      <c r="A245" s="30" t="s">
        <v>1529</v>
      </c>
      <c r="B245" s="30">
        <v>125531634</v>
      </c>
      <c r="C245" s="30">
        <v>110000000</v>
      </c>
      <c r="D245" s="42">
        <f t="shared" si="3"/>
        <v>15531634</v>
      </c>
      <c r="E245" s="30">
        <f>RANK(D245, Budget_Analysis!D:D, 0)</f>
        <v>1213</v>
      </c>
      <c r="F245" s="30"/>
    </row>
    <row r="246" spans="1:6" x14ac:dyDescent="0.3">
      <c r="A246" s="30" t="s">
        <v>1534</v>
      </c>
      <c r="B246" s="30">
        <v>186336103</v>
      </c>
      <c r="C246" s="30">
        <v>120000000</v>
      </c>
      <c r="D246" s="42">
        <f t="shared" si="3"/>
        <v>66336103</v>
      </c>
      <c r="E246" s="30">
        <f>RANK(D246, Budget_Analysis!D:D, 0)</f>
        <v>370</v>
      </c>
      <c r="F246" s="30"/>
    </row>
    <row r="247" spans="1:6" x14ac:dyDescent="0.3">
      <c r="A247" s="30" t="s">
        <v>1539</v>
      </c>
      <c r="B247" s="30">
        <v>129995817</v>
      </c>
      <c r="C247" s="30">
        <v>110000000</v>
      </c>
      <c r="D247" s="42">
        <f t="shared" si="3"/>
        <v>19995817</v>
      </c>
      <c r="E247" s="30">
        <f>RANK(D247, Budget_Analysis!D:D, 0)</f>
        <v>1074</v>
      </c>
      <c r="F247" s="30"/>
    </row>
    <row r="248" spans="1:6" x14ac:dyDescent="0.3">
      <c r="A248" s="30" t="s">
        <v>1545</v>
      </c>
      <c r="B248" s="30">
        <v>102608827</v>
      </c>
      <c r="C248" s="30">
        <v>110000000</v>
      </c>
      <c r="D248" s="42">
        <f t="shared" si="3"/>
        <v>-7391173</v>
      </c>
      <c r="E248" s="30">
        <f>RANK(D248, Budget_Analysis!D:D, 0)</f>
        <v>2659</v>
      </c>
      <c r="F248" s="30"/>
    </row>
    <row r="249" spans="1:6" x14ac:dyDescent="0.3">
      <c r="A249" s="30" t="s">
        <v>1551</v>
      </c>
      <c r="B249" s="30">
        <v>42776259</v>
      </c>
      <c r="C249" s="30">
        <v>112000000</v>
      </c>
      <c r="D249" s="42">
        <f t="shared" si="3"/>
        <v>-69223741</v>
      </c>
      <c r="E249" s="30">
        <f>RANK(D249, Budget_Analysis!D:D, 0)</f>
        <v>3701</v>
      </c>
      <c r="F249" s="30"/>
    </row>
    <row r="250" spans="1:6" x14ac:dyDescent="0.3">
      <c r="A250" s="30" t="s">
        <v>1557</v>
      </c>
      <c r="B250" s="30">
        <v>98780042</v>
      </c>
      <c r="C250" s="30">
        <v>120000000</v>
      </c>
      <c r="D250" s="42">
        <f t="shared" si="3"/>
        <v>-21219958</v>
      </c>
      <c r="E250" s="30">
        <f>RANK(D250, Budget_Analysis!D:D, 0)</f>
        <v>3255</v>
      </c>
      <c r="F250" s="30"/>
    </row>
    <row r="251" spans="1:6" x14ac:dyDescent="0.3">
      <c r="A251" s="30" t="s">
        <v>1572</v>
      </c>
      <c r="B251" s="30">
        <v>106369117</v>
      </c>
      <c r="C251" s="30">
        <v>110000000</v>
      </c>
      <c r="D251" s="42">
        <f t="shared" si="3"/>
        <v>-3630883</v>
      </c>
      <c r="E251" s="30">
        <f>RANK(D251, Budget_Analysis!D:D, 0)</f>
        <v>2406</v>
      </c>
      <c r="F251" s="30"/>
    </row>
    <row r="252" spans="1:6" x14ac:dyDescent="0.3">
      <c r="A252" s="30" t="s">
        <v>1578</v>
      </c>
      <c r="B252" s="30">
        <v>142614158</v>
      </c>
      <c r="C252" s="30">
        <v>110000000</v>
      </c>
      <c r="D252" s="42">
        <f t="shared" si="3"/>
        <v>32614158</v>
      </c>
      <c r="E252" s="30">
        <f>RANK(D252, Budget_Analysis!D:D, 0)</f>
        <v>767</v>
      </c>
      <c r="F252" s="30"/>
    </row>
    <row r="253" spans="1:6" x14ac:dyDescent="0.3">
      <c r="A253" s="30" t="s">
        <v>1585</v>
      </c>
      <c r="B253" s="30">
        <v>50026353</v>
      </c>
      <c r="C253" s="30">
        <v>110000000</v>
      </c>
      <c r="D253" s="42">
        <f t="shared" si="3"/>
        <v>-59973647</v>
      </c>
      <c r="E253" s="30">
        <f>RANK(D253, Budget_Analysis!D:D, 0)</f>
        <v>3676</v>
      </c>
      <c r="F253" s="30"/>
    </row>
    <row r="254" spans="1:6" x14ac:dyDescent="0.3">
      <c r="A254" s="30" t="s">
        <v>1590</v>
      </c>
      <c r="B254" s="30">
        <v>66002193</v>
      </c>
      <c r="C254" s="30">
        <v>110000000</v>
      </c>
      <c r="D254" s="42">
        <f t="shared" si="3"/>
        <v>-43997807</v>
      </c>
      <c r="E254" s="30">
        <f>RANK(D254, Budget_Analysis!D:D, 0)</f>
        <v>3596</v>
      </c>
      <c r="F254" s="30"/>
    </row>
    <row r="255" spans="1:6" x14ac:dyDescent="0.3">
      <c r="A255" s="30" t="s">
        <v>1595</v>
      </c>
      <c r="B255" s="30">
        <v>85463309</v>
      </c>
      <c r="C255" s="30">
        <v>110000000</v>
      </c>
      <c r="D255" s="42">
        <f t="shared" si="3"/>
        <v>-24536691</v>
      </c>
      <c r="E255" s="30">
        <f>RANK(D255, Budget_Analysis!D:D, 0)</f>
        <v>3334</v>
      </c>
      <c r="F255" s="30"/>
    </row>
    <row r="256" spans="1:6" x14ac:dyDescent="0.3">
      <c r="A256" s="30" t="s">
        <v>1601</v>
      </c>
      <c r="B256" s="30">
        <v>71017784</v>
      </c>
      <c r="C256" s="30">
        <v>105000000</v>
      </c>
      <c r="D256" s="42">
        <f t="shared" si="3"/>
        <v>-33982216</v>
      </c>
      <c r="E256" s="30">
        <f>RANK(D256, Budget_Analysis!D:D, 0)</f>
        <v>3508</v>
      </c>
      <c r="F256" s="30"/>
    </row>
    <row r="257" spans="1:6" x14ac:dyDescent="0.3">
      <c r="A257" s="30" t="s">
        <v>1608</v>
      </c>
      <c r="B257" s="30">
        <v>48068396</v>
      </c>
      <c r="C257" s="30">
        <v>160000000</v>
      </c>
      <c r="D257" s="42">
        <f t="shared" si="3"/>
        <v>-111931604</v>
      </c>
      <c r="E257" s="30">
        <f>RANK(D257, Budget_Analysis!D:D, 0)</f>
        <v>3757</v>
      </c>
      <c r="F257" s="30"/>
    </row>
    <row r="258" spans="1:6" x14ac:dyDescent="0.3">
      <c r="A258" s="30" t="s">
        <v>1613</v>
      </c>
      <c r="B258" s="30">
        <v>61656849</v>
      </c>
      <c r="C258" s="30">
        <v>110000000</v>
      </c>
      <c r="D258" s="42">
        <f t="shared" si="3"/>
        <v>-48343151</v>
      </c>
      <c r="E258" s="30">
        <f>RANK(D258, Budget_Analysis!D:D, 0)</f>
        <v>3626</v>
      </c>
      <c r="F258" s="30"/>
    </row>
    <row r="259" spans="1:6" x14ac:dyDescent="0.3">
      <c r="A259" s="30" t="s">
        <v>1619</v>
      </c>
      <c r="B259" s="30">
        <v>134520804</v>
      </c>
      <c r="C259" s="30">
        <v>110000000</v>
      </c>
      <c r="D259" s="42">
        <f t="shared" ref="D259:D322" si="4">B259-C259</f>
        <v>24520804</v>
      </c>
      <c r="E259" s="30">
        <f>RANK(D259, Budget_Analysis!D:D, 0)</f>
        <v>939</v>
      </c>
      <c r="F259" s="30"/>
    </row>
    <row r="260" spans="1:6" x14ac:dyDescent="0.3">
      <c r="A260" s="30" t="s">
        <v>1623</v>
      </c>
      <c r="B260" s="30">
        <v>313837577</v>
      </c>
      <c r="C260" s="30">
        <v>93000000</v>
      </c>
      <c r="D260" s="42">
        <f t="shared" si="4"/>
        <v>220837577</v>
      </c>
      <c r="E260" s="30">
        <f>RANK(D260, Budget_Analysis!D:D, 0)</f>
        <v>38</v>
      </c>
      <c r="F260" s="30"/>
    </row>
    <row r="261" spans="1:6" x14ac:dyDescent="0.3">
      <c r="A261" s="30" t="s">
        <v>1629</v>
      </c>
      <c r="B261" s="30">
        <v>24004159</v>
      </c>
      <c r="C261" s="30">
        <v>110000000</v>
      </c>
      <c r="D261" s="42">
        <f t="shared" si="4"/>
        <v>-85995841</v>
      </c>
      <c r="E261" s="30">
        <f>RANK(D261, Budget_Analysis!D:D, 0)</f>
        <v>3729</v>
      </c>
      <c r="F261" s="30"/>
    </row>
    <row r="262" spans="1:6" x14ac:dyDescent="0.3">
      <c r="A262" s="30" t="s">
        <v>1635</v>
      </c>
      <c r="B262" s="30">
        <v>58183966</v>
      </c>
      <c r="C262" s="30">
        <v>107000000</v>
      </c>
      <c r="D262" s="42">
        <f t="shared" si="4"/>
        <v>-48816034</v>
      </c>
      <c r="E262" s="30">
        <f>RANK(D262, Budget_Analysis!D:D, 0)</f>
        <v>3629</v>
      </c>
      <c r="F262" s="30"/>
    </row>
    <row r="263" spans="1:6" x14ac:dyDescent="0.3">
      <c r="A263" s="30" t="s">
        <v>1640</v>
      </c>
      <c r="B263" s="30">
        <v>100446895</v>
      </c>
      <c r="C263" s="30">
        <v>109000000</v>
      </c>
      <c r="D263" s="42">
        <f t="shared" si="4"/>
        <v>-8553105</v>
      </c>
      <c r="E263" s="30">
        <f>RANK(D263, Budget_Analysis!D:D, 0)</f>
        <v>2732</v>
      </c>
      <c r="F263" s="30"/>
    </row>
    <row r="264" spans="1:6" x14ac:dyDescent="0.3">
      <c r="A264" s="30" t="s">
        <v>1645</v>
      </c>
      <c r="B264" s="30">
        <v>144795350</v>
      </c>
      <c r="C264" s="30">
        <v>120000000</v>
      </c>
      <c r="D264" s="42">
        <f t="shared" si="4"/>
        <v>24795350</v>
      </c>
      <c r="E264" s="30">
        <f>RANK(D264, Budget_Analysis!D:D, 0)</f>
        <v>934</v>
      </c>
      <c r="F264" s="30"/>
    </row>
    <row r="265" spans="1:6" x14ac:dyDescent="0.3">
      <c r="A265" s="30" t="s">
        <v>1649</v>
      </c>
      <c r="B265" s="30">
        <v>47396698</v>
      </c>
      <c r="C265" s="30">
        <v>130000000</v>
      </c>
      <c r="D265" s="42">
        <f t="shared" si="4"/>
        <v>-82603302</v>
      </c>
      <c r="E265" s="30">
        <f>RANK(D265, Budget_Analysis!D:D, 0)</f>
        <v>3722</v>
      </c>
      <c r="F265" s="30"/>
    </row>
    <row r="266" spans="1:6" x14ac:dyDescent="0.3">
      <c r="A266" s="30" t="s">
        <v>1654</v>
      </c>
      <c r="B266" s="30">
        <v>140015224</v>
      </c>
      <c r="C266" s="30">
        <v>133000000</v>
      </c>
      <c r="D266" s="42">
        <f t="shared" si="4"/>
        <v>7015224</v>
      </c>
      <c r="E266" s="30">
        <f>RANK(D266, Budget_Analysis!D:D, 0)</f>
        <v>1543</v>
      </c>
      <c r="F266" s="30"/>
    </row>
    <row r="267" spans="1:6" x14ac:dyDescent="0.3">
      <c r="A267" s="30" t="s">
        <v>1661</v>
      </c>
      <c r="B267" s="30">
        <v>104374107</v>
      </c>
      <c r="C267" s="30">
        <v>105000000</v>
      </c>
      <c r="D267" s="42">
        <f t="shared" si="4"/>
        <v>-625893</v>
      </c>
      <c r="E267" s="30">
        <f>RANK(D267, Budget_Analysis!D:D, 0)</f>
        <v>2091</v>
      </c>
      <c r="F267" s="30"/>
    </row>
    <row r="268" spans="1:6" x14ac:dyDescent="0.3">
      <c r="A268" s="30" t="s">
        <v>1666</v>
      </c>
      <c r="B268" s="30">
        <v>228430993</v>
      </c>
      <c r="C268" s="30">
        <v>108000000</v>
      </c>
      <c r="D268" s="42">
        <f t="shared" si="4"/>
        <v>120430993</v>
      </c>
      <c r="E268" s="30">
        <f>RANK(D268, Budget_Analysis!D:D, 0)</f>
        <v>147</v>
      </c>
      <c r="F268" s="30"/>
    </row>
    <row r="269" spans="1:6" x14ac:dyDescent="0.3">
      <c r="A269" s="30" t="s">
        <v>1676</v>
      </c>
      <c r="B269" s="30">
        <v>35799026</v>
      </c>
      <c r="C269" s="30">
        <v>126000000</v>
      </c>
      <c r="D269" s="42">
        <f t="shared" si="4"/>
        <v>-90200974</v>
      </c>
      <c r="E269" s="30">
        <f>RANK(D269, Budget_Analysis!D:D, 0)</f>
        <v>3739</v>
      </c>
      <c r="F269" s="30"/>
    </row>
    <row r="270" spans="1:6" x14ac:dyDescent="0.3">
      <c r="A270" s="30" t="s">
        <v>1683</v>
      </c>
      <c r="B270" s="30">
        <v>6712451</v>
      </c>
      <c r="C270" s="30">
        <v>90000000</v>
      </c>
      <c r="D270" s="42">
        <f t="shared" si="4"/>
        <v>-83287549</v>
      </c>
      <c r="E270" s="30">
        <f>RANK(D270, Budget_Analysis!D:D, 0)</f>
        <v>3723</v>
      </c>
      <c r="F270" s="30"/>
    </row>
    <row r="271" spans="1:6" x14ac:dyDescent="0.3">
      <c r="A271" s="30" t="s">
        <v>1688</v>
      </c>
      <c r="B271" s="30">
        <v>101643008</v>
      </c>
      <c r="C271" s="30">
        <v>90000000</v>
      </c>
      <c r="D271" s="42">
        <f t="shared" si="4"/>
        <v>11643008</v>
      </c>
      <c r="E271" s="30">
        <f>RANK(D271, Budget_Analysis!D:D, 0)</f>
        <v>1349</v>
      </c>
      <c r="F271" s="30"/>
    </row>
    <row r="272" spans="1:6" x14ac:dyDescent="0.3">
      <c r="A272" s="30" t="s">
        <v>1694</v>
      </c>
      <c r="B272" s="30">
        <v>187670866</v>
      </c>
      <c r="C272" s="30">
        <v>103000000</v>
      </c>
      <c r="D272" s="42">
        <f t="shared" si="4"/>
        <v>84670866</v>
      </c>
      <c r="E272" s="30">
        <f>RANK(D272, Budget_Analysis!D:D, 0)</f>
        <v>272</v>
      </c>
      <c r="F272" s="30"/>
    </row>
    <row r="273" spans="1:6" x14ac:dyDescent="0.3">
      <c r="A273" s="30" t="s">
        <v>1699</v>
      </c>
      <c r="B273" s="30">
        <v>132014112</v>
      </c>
      <c r="C273" s="30">
        <v>102000000</v>
      </c>
      <c r="D273" s="42">
        <f t="shared" si="4"/>
        <v>30014112</v>
      </c>
      <c r="E273" s="30">
        <f>RANK(D273, Budget_Analysis!D:D, 0)</f>
        <v>828</v>
      </c>
      <c r="F273" s="30"/>
    </row>
    <row r="274" spans="1:6" x14ac:dyDescent="0.3">
      <c r="A274" s="30" t="s">
        <v>1703</v>
      </c>
      <c r="B274" s="30">
        <v>261970615</v>
      </c>
      <c r="C274" s="30">
        <v>100000000</v>
      </c>
      <c r="D274" s="42">
        <f t="shared" si="4"/>
        <v>161970615</v>
      </c>
      <c r="E274" s="30">
        <f>RANK(D274, Budget_Analysis!D:D, 0)</f>
        <v>79</v>
      </c>
      <c r="F274" s="30"/>
    </row>
    <row r="275" spans="1:6" x14ac:dyDescent="0.3">
      <c r="A275" s="30" t="s">
        <v>1707</v>
      </c>
      <c r="B275" s="30">
        <v>167007184</v>
      </c>
      <c r="C275" s="30">
        <v>150000000</v>
      </c>
      <c r="D275" s="42">
        <f t="shared" si="4"/>
        <v>17007184</v>
      </c>
      <c r="E275" s="30">
        <f>RANK(D275, Budget_Analysis!D:D, 0)</f>
        <v>1161</v>
      </c>
      <c r="F275" s="30"/>
    </row>
    <row r="276" spans="1:6" x14ac:dyDescent="0.3">
      <c r="A276" s="30" t="s">
        <v>1712</v>
      </c>
      <c r="B276" s="30">
        <v>180011740</v>
      </c>
      <c r="C276" s="30">
        <v>100000000</v>
      </c>
      <c r="D276" s="42">
        <f t="shared" si="4"/>
        <v>80011740</v>
      </c>
      <c r="E276" s="30">
        <f>RANK(D276, Budget_Analysis!D:D, 0)</f>
        <v>292</v>
      </c>
      <c r="F276" s="30"/>
    </row>
    <row r="277" spans="1:6" x14ac:dyDescent="0.3">
      <c r="A277" s="30" t="s">
        <v>1717</v>
      </c>
      <c r="B277" s="30">
        <v>204843350</v>
      </c>
      <c r="C277" s="30">
        <v>102000000</v>
      </c>
      <c r="D277" s="42">
        <f t="shared" si="4"/>
        <v>102843350</v>
      </c>
      <c r="E277" s="30">
        <f>RANK(D277, Budget_Analysis!D:D, 0)</f>
        <v>206</v>
      </c>
      <c r="F277" s="30"/>
    </row>
    <row r="278" spans="1:6" x14ac:dyDescent="0.3">
      <c r="A278" s="30" t="s">
        <v>1722</v>
      </c>
      <c r="B278" s="30">
        <v>97030725</v>
      </c>
      <c r="C278" s="30">
        <v>100000000</v>
      </c>
      <c r="D278" s="42">
        <f t="shared" si="4"/>
        <v>-2969275</v>
      </c>
      <c r="E278" s="30">
        <f>RANK(D278, Budget_Analysis!D:D, 0)</f>
        <v>2352</v>
      </c>
      <c r="F278" s="30"/>
    </row>
    <row r="279" spans="1:6" x14ac:dyDescent="0.3">
      <c r="A279" s="30" t="s">
        <v>1728</v>
      </c>
      <c r="B279" s="30">
        <v>130127620</v>
      </c>
      <c r="C279" s="30">
        <v>100000000</v>
      </c>
      <c r="D279" s="42">
        <f t="shared" si="4"/>
        <v>30127620</v>
      </c>
      <c r="E279" s="30">
        <f>RANK(D279, Budget_Analysis!D:D, 0)</f>
        <v>825</v>
      </c>
      <c r="F279" s="30"/>
    </row>
    <row r="280" spans="1:6" x14ac:dyDescent="0.3">
      <c r="A280" s="30" t="s">
        <v>1735</v>
      </c>
      <c r="B280" s="30">
        <v>146282411</v>
      </c>
      <c r="C280" s="30">
        <v>115000000</v>
      </c>
      <c r="D280" s="42">
        <f t="shared" si="4"/>
        <v>31282411</v>
      </c>
      <c r="E280" s="30">
        <f>RANK(D280, Budget_Analysis!D:D, 0)</f>
        <v>797</v>
      </c>
      <c r="F280" s="30"/>
    </row>
    <row r="281" spans="1:6" x14ac:dyDescent="0.3">
      <c r="A281" s="30" t="s">
        <v>1740</v>
      </c>
      <c r="B281" s="30">
        <v>65452312</v>
      </c>
      <c r="C281" s="30">
        <v>100000000</v>
      </c>
      <c r="D281" s="42">
        <f t="shared" si="4"/>
        <v>-34547688</v>
      </c>
      <c r="E281" s="30">
        <f>RANK(D281, Budget_Analysis!D:D, 0)</f>
        <v>3513</v>
      </c>
      <c r="F281" s="30"/>
    </row>
    <row r="282" spans="1:6" x14ac:dyDescent="0.3">
      <c r="A282" s="30" t="s">
        <v>1747</v>
      </c>
      <c r="B282" s="30">
        <v>148383780</v>
      </c>
      <c r="C282" s="30">
        <v>100000000</v>
      </c>
      <c r="D282" s="42">
        <f t="shared" si="4"/>
        <v>48383780</v>
      </c>
      <c r="E282" s="30">
        <f>RANK(D282, Budget_Analysis!D:D, 0)</f>
        <v>526</v>
      </c>
      <c r="F282" s="30"/>
    </row>
    <row r="283" spans="1:6" x14ac:dyDescent="0.3">
      <c r="A283" s="30" t="s">
        <v>1753</v>
      </c>
      <c r="B283" s="30">
        <v>119219978</v>
      </c>
      <c r="C283" s="30">
        <v>100000000</v>
      </c>
      <c r="D283" s="42">
        <f t="shared" si="4"/>
        <v>19219978</v>
      </c>
      <c r="E283" s="30">
        <f>RANK(D283, Budget_Analysis!D:D, 0)</f>
        <v>1097</v>
      </c>
      <c r="F283" s="30"/>
    </row>
    <row r="284" spans="1:6" x14ac:dyDescent="0.3">
      <c r="A284" s="30" t="s">
        <v>1760</v>
      </c>
      <c r="B284" s="30">
        <v>101228120</v>
      </c>
      <c r="C284" s="30">
        <v>100000000</v>
      </c>
      <c r="D284" s="42">
        <f t="shared" si="4"/>
        <v>1228120</v>
      </c>
      <c r="E284" s="30">
        <f>RANK(D284, Budget_Analysis!D:D, 0)</f>
        <v>1855</v>
      </c>
      <c r="F284" s="30"/>
    </row>
    <row r="285" spans="1:6" x14ac:dyDescent="0.3">
      <c r="A285" s="30" t="s">
        <v>1766</v>
      </c>
      <c r="B285" s="30">
        <v>162804648</v>
      </c>
      <c r="C285" s="30">
        <v>100000000</v>
      </c>
      <c r="D285" s="42">
        <f t="shared" si="4"/>
        <v>62804648</v>
      </c>
      <c r="E285" s="30">
        <f>RANK(D285, Budget_Analysis!D:D, 0)</f>
        <v>388</v>
      </c>
      <c r="F285" s="30"/>
    </row>
    <row r="286" spans="1:6" x14ac:dyDescent="0.3">
      <c r="A286" s="30" t="s">
        <v>1772</v>
      </c>
      <c r="B286" s="30">
        <v>100117603</v>
      </c>
      <c r="C286" s="30">
        <v>100000000</v>
      </c>
      <c r="D286" s="42">
        <f t="shared" si="4"/>
        <v>117603</v>
      </c>
      <c r="E286" s="30">
        <f>RANK(D286, Budget_Analysis!D:D, 0)</f>
        <v>1969</v>
      </c>
      <c r="F286" s="30"/>
    </row>
    <row r="287" spans="1:6" x14ac:dyDescent="0.3">
      <c r="A287" s="30" t="s">
        <v>1779</v>
      </c>
      <c r="B287" s="30">
        <v>89296573</v>
      </c>
      <c r="C287" s="30">
        <v>100000000</v>
      </c>
      <c r="D287" s="42">
        <f t="shared" si="4"/>
        <v>-10703427</v>
      </c>
      <c r="E287" s="30">
        <f>RANK(D287, Budget_Analysis!D:D, 0)</f>
        <v>2870</v>
      </c>
      <c r="F287" s="30"/>
    </row>
    <row r="288" spans="1:6" x14ac:dyDescent="0.3">
      <c r="A288" s="30" t="s">
        <v>1785</v>
      </c>
      <c r="B288" s="30">
        <v>85017401</v>
      </c>
      <c r="C288" s="30">
        <v>92000000</v>
      </c>
      <c r="D288" s="42">
        <f t="shared" si="4"/>
        <v>-6982599</v>
      </c>
      <c r="E288" s="30">
        <f>RANK(D288, Budget_Analysis!D:D, 0)</f>
        <v>2639</v>
      </c>
      <c r="F288" s="30"/>
    </row>
    <row r="289" spans="1:6" x14ac:dyDescent="0.3">
      <c r="A289" s="30" t="s">
        <v>1790</v>
      </c>
      <c r="B289" s="30">
        <v>173005002</v>
      </c>
      <c r="C289" s="30">
        <v>100000000</v>
      </c>
      <c r="D289" s="42">
        <f t="shared" si="4"/>
        <v>73005002</v>
      </c>
      <c r="E289" s="30">
        <f>RANK(D289, Budget_Analysis!D:D, 0)</f>
        <v>342</v>
      </c>
      <c r="F289" s="30"/>
    </row>
    <row r="290" spans="1:6" x14ac:dyDescent="0.3">
      <c r="A290" s="30" t="s">
        <v>1796</v>
      </c>
      <c r="B290" s="30">
        <v>75030163</v>
      </c>
      <c r="C290" s="30">
        <v>100000000</v>
      </c>
      <c r="D290" s="42">
        <f t="shared" si="4"/>
        <v>-24969837</v>
      </c>
      <c r="E290" s="30">
        <f>RANK(D290, Budget_Analysis!D:D, 0)</f>
        <v>3359</v>
      </c>
      <c r="F290" s="30"/>
    </row>
    <row r="291" spans="1:6" x14ac:dyDescent="0.3">
      <c r="A291" s="30" t="s">
        <v>1803</v>
      </c>
      <c r="B291" s="30">
        <v>77222184</v>
      </c>
      <c r="C291" s="30">
        <v>100000000</v>
      </c>
      <c r="D291" s="42">
        <f t="shared" si="4"/>
        <v>-22777816</v>
      </c>
      <c r="E291" s="30">
        <f>RANK(D291, Budget_Analysis!D:D, 0)</f>
        <v>3293</v>
      </c>
      <c r="F291" s="30"/>
    </row>
    <row r="292" spans="1:6" x14ac:dyDescent="0.3">
      <c r="A292" s="30" t="s">
        <v>1809</v>
      </c>
      <c r="B292" s="30">
        <v>107515297</v>
      </c>
      <c r="C292" s="30">
        <v>100000000</v>
      </c>
      <c r="D292" s="42">
        <f t="shared" si="4"/>
        <v>7515297</v>
      </c>
      <c r="E292" s="30">
        <f>RANK(D292, Budget_Analysis!D:D, 0)</f>
        <v>1522</v>
      </c>
      <c r="F292" s="30"/>
    </row>
    <row r="293" spans="1:6" x14ac:dyDescent="0.3">
      <c r="A293" s="30" t="s">
        <v>1815</v>
      </c>
      <c r="B293" s="30">
        <v>67631157</v>
      </c>
      <c r="C293" s="30">
        <v>100000000</v>
      </c>
      <c r="D293" s="42">
        <f t="shared" si="4"/>
        <v>-32368843</v>
      </c>
      <c r="E293" s="30">
        <f>RANK(D293, Budget_Analysis!D:D, 0)</f>
        <v>3484</v>
      </c>
      <c r="F293" s="30"/>
    </row>
    <row r="294" spans="1:6" x14ac:dyDescent="0.3">
      <c r="A294" s="30" t="s">
        <v>1822</v>
      </c>
      <c r="B294" s="30">
        <v>66862068</v>
      </c>
      <c r="C294" s="30">
        <v>83000000</v>
      </c>
      <c r="D294" s="42">
        <f t="shared" si="4"/>
        <v>-16137932</v>
      </c>
      <c r="E294" s="30">
        <f>RANK(D294, Budget_Analysis!D:D, 0)</f>
        <v>3109</v>
      </c>
      <c r="F294" s="30"/>
    </row>
    <row r="295" spans="1:6" x14ac:dyDescent="0.3">
      <c r="A295" s="30" t="s">
        <v>1827</v>
      </c>
      <c r="B295" s="30">
        <v>57366262</v>
      </c>
      <c r="C295" s="30">
        <v>100000000</v>
      </c>
      <c r="D295" s="42">
        <f t="shared" si="4"/>
        <v>-42633738</v>
      </c>
      <c r="E295" s="30">
        <f>RANK(D295, Budget_Analysis!D:D, 0)</f>
        <v>3586</v>
      </c>
      <c r="F295" s="30"/>
    </row>
    <row r="296" spans="1:6" x14ac:dyDescent="0.3">
      <c r="A296" s="30" t="s">
        <v>1832</v>
      </c>
      <c r="B296" s="30">
        <v>116866727</v>
      </c>
      <c r="C296" s="30">
        <v>100000000</v>
      </c>
      <c r="D296" s="42">
        <f t="shared" si="4"/>
        <v>16866727</v>
      </c>
      <c r="E296" s="30">
        <f>RANK(D296, Budget_Analysis!D:D, 0)</f>
        <v>1167</v>
      </c>
      <c r="F296" s="30"/>
    </row>
    <row r="297" spans="1:6" x14ac:dyDescent="0.3">
      <c r="A297" s="30" t="s">
        <v>1836</v>
      </c>
      <c r="B297" s="30">
        <v>184031112</v>
      </c>
      <c r="C297" s="30">
        <v>100000000</v>
      </c>
      <c r="D297" s="42">
        <f t="shared" si="4"/>
        <v>84031112</v>
      </c>
      <c r="E297" s="30">
        <f>RANK(D297, Budget_Analysis!D:D, 0)</f>
        <v>274</v>
      </c>
      <c r="F297" s="30"/>
    </row>
    <row r="298" spans="1:6" x14ac:dyDescent="0.3">
      <c r="A298" s="30" t="s">
        <v>1843</v>
      </c>
      <c r="B298" s="30">
        <v>54700065</v>
      </c>
      <c r="C298" s="30">
        <v>105000000</v>
      </c>
      <c r="D298" s="42">
        <f t="shared" si="4"/>
        <v>-50299935</v>
      </c>
      <c r="E298" s="30">
        <f>RANK(D298, Budget_Analysis!D:D, 0)</f>
        <v>3641</v>
      </c>
      <c r="F298" s="30"/>
    </row>
    <row r="299" spans="1:6" x14ac:dyDescent="0.3">
      <c r="A299" s="30" t="s">
        <v>1850</v>
      </c>
      <c r="B299" s="30">
        <v>27098580</v>
      </c>
      <c r="C299" s="30">
        <v>102000000</v>
      </c>
      <c r="D299" s="42">
        <f t="shared" si="4"/>
        <v>-74901420</v>
      </c>
      <c r="E299" s="30">
        <f>RANK(D299, Budget_Analysis!D:D, 0)</f>
        <v>3711</v>
      </c>
      <c r="F299" s="30"/>
    </row>
    <row r="300" spans="1:6" x14ac:dyDescent="0.3">
      <c r="A300" s="30" t="s">
        <v>1854</v>
      </c>
      <c r="B300" s="30">
        <v>55673333</v>
      </c>
      <c r="C300" s="30">
        <v>80000000</v>
      </c>
      <c r="D300" s="42">
        <f t="shared" si="4"/>
        <v>-24326667</v>
      </c>
      <c r="E300" s="30">
        <f>RANK(D300, Budget_Analysis!D:D, 0)</f>
        <v>3332</v>
      </c>
      <c r="F300" s="30"/>
    </row>
    <row r="301" spans="1:6" x14ac:dyDescent="0.3">
      <c r="A301" s="30" t="s">
        <v>1861</v>
      </c>
      <c r="B301" s="30">
        <v>40198710</v>
      </c>
      <c r="C301" s="30">
        <v>100000000</v>
      </c>
      <c r="D301" s="42">
        <f t="shared" si="4"/>
        <v>-59801290</v>
      </c>
      <c r="E301" s="30">
        <f>RANK(D301, Budget_Analysis!D:D, 0)</f>
        <v>3675</v>
      </c>
      <c r="F301" s="30"/>
    </row>
    <row r="302" spans="1:6" x14ac:dyDescent="0.3">
      <c r="A302" s="30" t="s">
        <v>1865</v>
      </c>
      <c r="B302" s="30">
        <v>72660029</v>
      </c>
      <c r="C302" s="30">
        <v>100000000</v>
      </c>
      <c r="D302" s="42">
        <f t="shared" si="4"/>
        <v>-27339971</v>
      </c>
      <c r="E302" s="30">
        <f>RANK(D302, Budget_Analysis!D:D, 0)</f>
        <v>3395</v>
      </c>
      <c r="F302" s="30"/>
    </row>
    <row r="303" spans="1:6" x14ac:dyDescent="0.3">
      <c r="A303" s="30" t="s">
        <v>1869</v>
      </c>
      <c r="B303" s="30">
        <v>38120554</v>
      </c>
      <c r="C303" s="30">
        <v>140000000</v>
      </c>
      <c r="D303" s="42">
        <f t="shared" si="4"/>
        <v>-101879446</v>
      </c>
      <c r="E303" s="30">
        <f>RANK(D303, Budget_Analysis!D:D, 0)</f>
        <v>3750</v>
      </c>
      <c r="F303" s="30"/>
    </row>
    <row r="304" spans="1:6" x14ac:dyDescent="0.3">
      <c r="A304" s="30" t="s">
        <v>1876</v>
      </c>
      <c r="B304" s="30">
        <v>49392095</v>
      </c>
      <c r="C304" s="30">
        <v>100000000</v>
      </c>
      <c r="D304" s="42">
        <f t="shared" si="4"/>
        <v>-50607905</v>
      </c>
      <c r="E304" s="30">
        <f>RANK(D304, Budget_Analysis!D:D, 0)</f>
        <v>3642</v>
      </c>
      <c r="F304" s="30"/>
    </row>
    <row r="305" spans="1:6" x14ac:dyDescent="0.3">
      <c r="A305" s="30" t="s">
        <v>1881</v>
      </c>
      <c r="B305" s="30">
        <v>39292022</v>
      </c>
      <c r="C305" s="30">
        <v>90000000</v>
      </c>
      <c r="D305" s="42">
        <f t="shared" si="4"/>
        <v>-50707978</v>
      </c>
      <c r="E305" s="30">
        <f>RANK(D305, Budget_Analysis!D:D, 0)</f>
        <v>3644</v>
      </c>
      <c r="F305" s="30"/>
    </row>
    <row r="306" spans="1:6" x14ac:dyDescent="0.3">
      <c r="A306" s="30" t="s">
        <v>1886</v>
      </c>
      <c r="B306" s="30">
        <v>28772222</v>
      </c>
      <c r="C306" s="30">
        <v>105000000</v>
      </c>
      <c r="D306" s="42">
        <f t="shared" si="4"/>
        <v>-76227778</v>
      </c>
      <c r="E306" s="30">
        <f>RANK(D306, Budget_Analysis!D:D, 0)</f>
        <v>3715</v>
      </c>
      <c r="F306" s="30"/>
    </row>
    <row r="307" spans="1:6" x14ac:dyDescent="0.3">
      <c r="A307" s="30" t="s">
        <v>1892</v>
      </c>
      <c r="B307" s="30">
        <v>17010646</v>
      </c>
      <c r="C307" s="30">
        <v>84000000</v>
      </c>
      <c r="D307" s="42">
        <f t="shared" si="4"/>
        <v>-66989354</v>
      </c>
      <c r="E307" s="30">
        <f>RANK(D307, Budget_Analysis!D:D, 0)</f>
        <v>3698</v>
      </c>
      <c r="F307" s="30"/>
    </row>
    <row r="308" spans="1:6" x14ac:dyDescent="0.3">
      <c r="A308" s="30" t="s">
        <v>1898</v>
      </c>
      <c r="B308" s="30">
        <v>24985612</v>
      </c>
      <c r="C308" s="30">
        <v>100000000</v>
      </c>
      <c r="D308" s="42">
        <f t="shared" si="4"/>
        <v>-75014388</v>
      </c>
      <c r="E308" s="30">
        <f>RANK(D308, Budget_Analysis!D:D, 0)</f>
        <v>3713</v>
      </c>
      <c r="F308" s="30"/>
    </row>
    <row r="309" spans="1:6" x14ac:dyDescent="0.3">
      <c r="A309" s="30" t="s">
        <v>1905</v>
      </c>
      <c r="B309" s="30">
        <v>4411102</v>
      </c>
      <c r="C309" s="30">
        <v>100000000</v>
      </c>
      <c r="D309" s="42">
        <f t="shared" si="4"/>
        <v>-95588898</v>
      </c>
      <c r="E309" s="30">
        <f>RANK(D309, Budget_Analysis!D:D, 0)</f>
        <v>3744</v>
      </c>
      <c r="F309" s="30"/>
    </row>
    <row r="310" spans="1:6" x14ac:dyDescent="0.3">
      <c r="A310" s="30" t="s">
        <v>1911</v>
      </c>
      <c r="B310" s="30">
        <v>35024475</v>
      </c>
      <c r="C310" s="30">
        <v>100000000</v>
      </c>
      <c r="D310" s="42">
        <f t="shared" si="4"/>
        <v>-64975525</v>
      </c>
      <c r="E310" s="30">
        <f>RANK(D310, Budget_Analysis!D:D, 0)</f>
        <v>3695</v>
      </c>
      <c r="F310" s="30"/>
    </row>
    <row r="311" spans="1:6" x14ac:dyDescent="0.3">
      <c r="A311" s="30" t="s">
        <v>1918</v>
      </c>
      <c r="B311" s="30">
        <v>130174897</v>
      </c>
      <c r="C311" s="30">
        <v>99000000</v>
      </c>
      <c r="D311" s="42">
        <f t="shared" si="4"/>
        <v>31174897</v>
      </c>
      <c r="E311" s="30">
        <f>RANK(D311, Budget_Analysis!D:D, 0)</f>
        <v>801</v>
      </c>
      <c r="F311" s="30"/>
    </row>
    <row r="312" spans="1:6" x14ac:dyDescent="0.3">
      <c r="A312" s="30" t="s">
        <v>1926</v>
      </c>
      <c r="B312" s="30">
        <v>10200000</v>
      </c>
      <c r="C312" s="30">
        <v>10000000</v>
      </c>
      <c r="D312" s="42">
        <f t="shared" si="4"/>
        <v>200000</v>
      </c>
      <c r="E312" s="30">
        <f>RANK(D312, Budget_Analysis!D:D, 0)</f>
        <v>1959</v>
      </c>
      <c r="F312" s="30"/>
    </row>
    <row r="313" spans="1:6" x14ac:dyDescent="0.3">
      <c r="A313" s="30" t="s">
        <v>1931</v>
      </c>
      <c r="B313" s="30">
        <v>202007640</v>
      </c>
      <c r="C313" s="30">
        <v>98000000</v>
      </c>
      <c r="D313" s="42">
        <f t="shared" si="4"/>
        <v>104007640</v>
      </c>
      <c r="E313" s="30">
        <f>RANK(D313, Budget_Analysis!D:D, 0)</f>
        <v>204</v>
      </c>
      <c r="F313" s="30"/>
    </row>
    <row r="314" spans="1:6" x14ac:dyDescent="0.3">
      <c r="A314" s="30" t="s">
        <v>1936</v>
      </c>
      <c r="B314" s="30">
        <v>77679638</v>
      </c>
      <c r="C314" s="30">
        <v>100000000</v>
      </c>
      <c r="D314" s="42">
        <f t="shared" si="4"/>
        <v>-22320362</v>
      </c>
      <c r="E314" s="30">
        <f>RANK(D314, Budget_Analysis!D:D, 0)</f>
        <v>3275</v>
      </c>
      <c r="F314" s="30"/>
    </row>
    <row r="315" spans="1:6" x14ac:dyDescent="0.3">
      <c r="A315" s="30" t="s">
        <v>1942</v>
      </c>
      <c r="B315" s="30">
        <v>9213</v>
      </c>
      <c r="C315" s="30">
        <v>94000000</v>
      </c>
      <c r="D315" s="42">
        <f t="shared" si="4"/>
        <v>-93990787</v>
      </c>
      <c r="E315" s="30">
        <f>RANK(D315, Budget_Analysis!D:D, 0)</f>
        <v>3742</v>
      </c>
      <c r="F315" s="30"/>
    </row>
    <row r="316" spans="1:6" x14ac:dyDescent="0.3">
      <c r="A316" s="30" t="s">
        <v>1950</v>
      </c>
      <c r="B316" s="30">
        <v>58867694</v>
      </c>
      <c r="C316" s="30">
        <v>100000000</v>
      </c>
      <c r="D316" s="42">
        <f t="shared" si="4"/>
        <v>-41132306</v>
      </c>
      <c r="E316" s="30">
        <f>RANK(D316, Budget_Analysis!D:D, 0)</f>
        <v>3574</v>
      </c>
      <c r="F316" s="30"/>
    </row>
    <row r="317" spans="1:6" x14ac:dyDescent="0.3">
      <c r="A317" s="30" t="s">
        <v>1957</v>
      </c>
      <c r="B317" s="30">
        <v>59475623</v>
      </c>
      <c r="C317" s="30">
        <v>90000000</v>
      </c>
      <c r="D317" s="42">
        <f t="shared" si="4"/>
        <v>-30524377</v>
      </c>
      <c r="E317" s="30">
        <f>RANK(D317, Budget_Analysis!D:D, 0)</f>
        <v>3458</v>
      </c>
      <c r="F317" s="30"/>
    </row>
    <row r="318" spans="1:6" x14ac:dyDescent="0.3">
      <c r="A318" s="30" t="s">
        <v>1962</v>
      </c>
      <c r="B318" s="30">
        <v>108638745</v>
      </c>
      <c r="C318" s="30">
        <v>92000000</v>
      </c>
      <c r="D318" s="42">
        <f t="shared" si="4"/>
        <v>16638745</v>
      </c>
      <c r="E318" s="30">
        <f>RANK(D318, Budget_Analysis!D:D, 0)</f>
        <v>1171</v>
      </c>
      <c r="F318" s="30"/>
    </row>
    <row r="319" spans="1:6" x14ac:dyDescent="0.3">
      <c r="A319" s="30" t="s">
        <v>1967</v>
      </c>
      <c r="B319" s="30">
        <v>86897182</v>
      </c>
      <c r="C319" s="30">
        <v>95000000</v>
      </c>
      <c r="D319" s="42">
        <f t="shared" si="4"/>
        <v>-8102818</v>
      </c>
      <c r="E319" s="30">
        <f>RANK(D319, Budget_Analysis!D:D, 0)</f>
        <v>2708</v>
      </c>
      <c r="F319" s="30"/>
    </row>
    <row r="320" spans="1:6" x14ac:dyDescent="0.3">
      <c r="A320" s="30" t="s">
        <v>1973</v>
      </c>
      <c r="B320" s="30">
        <v>63540020</v>
      </c>
      <c r="C320" s="30">
        <v>93000000</v>
      </c>
      <c r="D320" s="42">
        <f t="shared" si="4"/>
        <v>-29459980</v>
      </c>
      <c r="E320" s="30">
        <f>RANK(D320, Budget_Analysis!D:D, 0)</f>
        <v>3436</v>
      </c>
      <c r="F320" s="30"/>
    </row>
    <row r="321" spans="1:6" x14ac:dyDescent="0.3">
      <c r="A321" s="30" t="s">
        <v>1979</v>
      </c>
      <c r="B321" s="30">
        <v>95328937</v>
      </c>
      <c r="C321" s="30">
        <v>100000000</v>
      </c>
      <c r="D321" s="42">
        <f t="shared" si="4"/>
        <v>-4671063</v>
      </c>
      <c r="E321" s="30">
        <f>RANK(D321, Budget_Analysis!D:D, 0)</f>
        <v>2491</v>
      </c>
      <c r="F321" s="30"/>
    </row>
    <row r="322" spans="1:6" x14ac:dyDescent="0.3">
      <c r="A322" s="30" t="s">
        <v>1987</v>
      </c>
      <c r="B322" s="30">
        <v>50802661</v>
      </c>
      <c r="C322" s="30">
        <v>95000000</v>
      </c>
      <c r="D322" s="42">
        <f t="shared" si="4"/>
        <v>-44197339</v>
      </c>
      <c r="E322" s="30">
        <f>RANK(D322, Budget_Analysis!D:D, 0)</f>
        <v>3597</v>
      </c>
      <c r="F322" s="30"/>
    </row>
    <row r="323" spans="1:6" x14ac:dyDescent="0.3">
      <c r="A323" s="30" t="s">
        <v>1991</v>
      </c>
      <c r="B323" s="30">
        <v>161317423</v>
      </c>
      <c r="C323" s="30">
        <v>95000000</v>
      </c>
      <c r="D323" s="42">
        <f t="shared" ref="D323:D386" si="5">B323-C323</f>
        <v>66317423</v>
      </c>
      <c r="E323" s="30">
        <f>RANK(D323, Budget_Analysis!D:D, 0)</f>
        <v>371</v>
      </c>
      <c r="F323" s="30"/>
    </row>
    <row r="324" spans="1:6" x14ac:dyDescent="0.3">
      <c r="A324" s="30" t="s">
        <v>1997</v>
      </c>
      <c r="B324" s="30">
        <v>201148159</v>
      </c>
      <c r="C324" s="30">
        <v>95000000</v>
      </c>
      <c r="D324" s="42">
        <f t="shared" si="5"/>
        <v>106148159</v>
      </c>
      <c r="E324" s="30">
        <f>RANK(D324, Budget_Analysis!D:D, 0)</f>
        <v>201</v>
      </c>
      <c r="F324" s="30"/>
    </row>
    <row r="325" spans="1:6" x14ac:dyDescent="0.3">
      <c r="A325" s="30" t="s">
        <v>2003</v>
      </c>
      <c r="B325" s="30">
        <v>43982842</v>
      </c>
      <c r="C325" s="30">
        <v>65000000</v>
      </c>
      <c r="D325" s="42">
        <f t="shared" si="5"/>
        <v>-21017158</v>
      </c>
      <c r="E325" s="30">
        <f>RANK(D325, Budget_Analysis!D:D, 0)</f>
        <v>3251</v>
      </c>
      <c r="F325" s="30"/>
    </row>
    <row r="326" spans="1:6" x14ac:dyDescent="0.3">
      <c r="A326" s="30" t="s">
        <v>2007</v>
      </c>
      <c r="B326" s="30">
        <v>380838870</v>
      </c>
      <c r="C326" s="30">
        <v>94000000</v>
      </c>
      <c r="D326" s="42">
        <f t="shared" si="5"/>
        <v>286838870</v>
      </c>
      <c r="E326" s="30">
        <f>RANK(D326, Budget_Analysis!D:D, 0)</f>
        <v>16</v>
      </c>
      <c r="F326" s="30"/>
    </row>
    <row r="327" spans="1:6" x14ac:dyDescent="0.3">
      <c r="A327" s="30" t="s">
        <v>2010</v>
      </c>
      <c r="B327" s="30">
        <v>377019252</v>
      </c>
      <c r="C327" s="30">
        <v>94000000</v>
      </c>
      <c r="D327" s="42">
        <f t="shared" si="5"/>
        <v>283019252</v>
      </c>
      <c r="E327" s="30">
        <f>RANK(D327, Budget_Analysis!D:D, 0)</f>
        <v>18</v>
      </c>
      <c r="F327" s="30"/>
    </row>
    <row r="328" spans="1:6" x14ac:dyDescent="0.3">
      <c r="A328" s="30" t="s">
        <v>2014</v>
      </c>
      <c r="B328" s="30">
        <v>340478898</v>
      </c>
      <c r="C328" s="30">
        <v>94000000</v>
      </c>
      <c r="D328" s="42">
        <f t="shared" si="5"/>
        <v>246478898</v>
      </c>
      <c r="E328" s="30">
        <f>RANK(D328, Budget_Analysis!D:D, 0)</f>
        <v>31</v>
      </c>
      <c r="F328" s="30"/>
    </row>
    <row r="329" spans="1:6" x14ac:dyDescent="0.3">
      <c r="A329" s="30" t="s">
        <v>2018</v>
      </c>
      <c r="B329" s="30">
        <v>17176900</v>
      </c>
      <c r="C329" s="30">
        <v>95000000</v>
      </c>
      <c r="D329" s="42">
        <f t="shared" si="5"/>
        <v>-77823100</v>
      </c>
      <c r="E329" s="30">
        <f>RANK(D329, Budget_Analysis!D:D, 0)</f>
        <v>3719</v>
      </c>
      <c r="F329" s="30"/>
    </row>
    <row r="330" spans="1:6" x14ac:dyDescent="0.3">
      <c r="A330" s="30" t="s">
        <v>2022</v>
      </c>
      <c r="B330" s="30">
        <v>131144183</v>
      </c>
      <c r="C330" s="30">
        <v>115000000</v>
      </c>
      <c r="D330" s="42">
        <f t="shared" si="5"/>
        <v>16144183</v>
      </c>
      <c r="E330" s="30">
        <f>RANK(D330, Budget_Analysis!D:D, 0)</f>
        <v>1190</v>
      </c>
      <c r="F330" s="30"/>
    </row>
    <row r="331" spans="1:6" x14ac:dyDescent="0.3">
      <c r="A331" s="30" t="s">
        <v>2028</v>
      </c>
      <c r="B331" s="30">
        <v>23014504</v>
      </c>
      <c r="C331" s="30">
        <v>100000000</v>
      </c>
      <c r="D331" s="42">
        <f t="shared" si="5"/>
        <v>-76985496</v>
      </c>
      <c r="E331" s="30">
        <f>RANK(D331, Budget_Analysis!D:D, 0)</f>
        <v>3717</v>
      </c>
      <c r="F331" s="30"/>
    </row>
    <row r="332" spans="1:6" x14ac:dyDescent="0.3">
      <c r="A332" s="30" t="s">
        <v>2033</v>
      </c>
      <c r="B332" s="30">
        <v>181166115</v>
      </c>
      <c r="C332" s="30">
        <v>93000000</v>
      </c>
      <c r="D332" s="42">
        <f t="shared" si="5"/>
        <v>88166115</v>
      </c>
      <c r="E332" s="30">
        <f>RANK(D332, Budget_Analysis!D:D, 0)</f>
        <v>253</v>
      </c>
      <c r="F332" s="30"/>
    </row>
    <row r="333" spans="1:6" x14ac:dyDescent="0.3">
      <c r="A333" s="30" t="s">
        <v>2039</v>
      </c>
      <c r="B333" s="30">
        <v>176740650</v>
      </c>
      <c r="C333" s="30">
        <v>93000000</v>
      </c>
      <c r="D333" s="42">
        <f t="shared" si="5"/>
        <v>83740650</v>
      </c>
      <c r="E333" s="30">
        <f>RANK(D333, Budget_Analysis!D:D, 0)</f>
        <v>275</v>
      </c>
      <c r="F333" s="30"/>
    </row>
    <row r="334" spans="1:6" x14ac:dyDescent="0.3">
      <c r="A334" s="30" t="s">
        <v>2044</v>
      </c>
      <c r="B334" s="30">
        <v>71148699</v>
      </c>
      <c r="C334" s="30">
        <v>90000000</v>
      </c>
      <c r="D334" s="42">
        <f t="shared" si="5"/>
        <v>-18851301</v>
      </c>
      <c r="E334" s="30">
        <f>RANK(D334, Budget_Analysis!D:D, 0)</f>
        <v>3187</v>
      </c>
      <c r="F334" s="30"/>
    </row>
    <row r="335" spans="1:6" x14ac:dyDescent="0.3">
      <c r="A335" s="30" t="s">
        <v>2050</v>
      </c>
      <c r="B335" s="30">
        <v>67344392</v>
      </c>
      <c r="C335" s="30">
        <v>92000000</v>
      </c>
      <c r="D335" s="42">
        <f t="shared" si="5"/>
        <v>-24655608</v>
      </c>
      <c r="E335" s="30">
        <f>RANK(D335, Budget_Analysis!D:D, 0)</f>
        <v>3338</v>
      </c>
      <c r="F335" s="30"/>
    </row>
    <row r="336" spans="1:6" x14ac:dyDescent="0.3">
      <c r="A336" s="30" t="s">
        <v>2056</v>
      </c>
      <c r="B336" s="30">
        <v>22406362</v>
      </c>
      <c r="C336" s="30">
        <v>107000000</v>
      </c>
      <c r="D336" s="42">
        <f t="shared" si="5"/>
        <v>-84593638</v>
      </c>
      <c r="E336" s="30">
        <f>RANK(D336, Budget_Analysis!D:D, 0)</f>
        <v>3728</v>
      </c>
      <c r="F336" s="30"/>
    </row>
    <row r="337" spans="1:6" x14ac:dyDescent="0.3">
      <c r="A337" s="30" t="s">
        <v>2062</v>
      </c>
      <c r="B337" s="30">
        <v>261437578</v>
      </c>
      <c r="C337" s="30">
        <v>92000000</v>
      </c>
      <c r="D337" s="42">
        <f t="shared" si="5"/>
        <v>169437578</v>
      </c>
      <c r="E337" s="30">
        <f>RANK(D337, Budget_Analysis!D:D, 0)</f>
        <v>71</v>
      </c>
      <c r="F337" s="30"/>
    </row>
    <row r="338" spans="1:6" x14ac:dyDescent="0.3">
      <c r="A338" s="30" t="s">
        <v>2068</v>
      </c>
      <c r="B338" s="30">
        <v>11000000</v>
      </c>
      <c r="C338" s="30">
        <v>98000000</v>
      </c>
      <c r="D338" s="42">
        <f t="shared" si="5"/>
        <v>-87000000</v>
      </c>
      <c r="E338" s="30">
        <f>RANK(D338, Budget_Analysis!D:D, 0)</f>
        <v>3732</v>
      </c>
      <c r="F338" s="30"/>
    </row>
    <row r="339" spans="1:6" x14ac:dyDescent="0.3">
      <c r="A339" s="30" t="s">
        <v>2072</v>
      </c>
      <c r="B339" s="30">
        <v>88761720</v>
      </c>
      <c r="C339" s="30">
        <v>95000000</v>
      </c>
      <c r="D339" s="42">
        <f t="shared" si="5"/>
        <v>-6238280</v>
      </c>
      <c r="E339" s="30">
        <f>RANK(D339, Budget_Analysis!D:D, 0)</f>
        <v>2586</v>
      </c>
      <c r="F339" s="30"/>
    </row>
    <row r="340" spans="1:6" x14ac:dyDescent="0.3">
      <c r="A340" s="30" t="s">
        <v>2076</v>
      </c>
      <c r="B340" s="30">
        <v>250147615</v>
      </c>
      <c r="C340" s="30">
        <v>90000000</v>
      </c>
      <c r="D340" s="42">
        <f t="shared" si="5"/>
        <v>160147615</v>
      </c>
      <c r="E340" s="30">
        <f>RANK(D340, Budget_Analysis!D:D, 0)</f>
        <v>84</v>
      </c>
      <c r="F340" s="30"/>
    </row>
    <row r="341" spans="1:6" x14ac:dyDescent="0.3">
      <c r="A341" s="30" t="s">
        <v>2080</v>
      </c>
      <c r="B341" s="30">
        <v>245823397</v>
      </c>
      <c r="C341" s="30">
        <v>90000000</v>
      </c>
      <c r="D341" s="42">
        <f t="shared" si="5"/>
        <v>155823397</v>
      </c>
      <c r="E341" s="30">
        <f>RANK(D341, Budget_Analysis!D:D, 0)</f>
        <v>92</v>
      </c>
      <c r="F341" s="30"/>
    </row>
    <row r="342" spans="1:6" x14ac:dyDescent="0.3">
      <c r="A342" s="30" t="s">
        <v>2083</v>
      </c>
      <c r="B342" s="30">
        <v>81557479</v>
      </c>
      <c r="C342" s="30">
        <v>100000000</v>
      </c>
      <c r="D342" s="42">
        <f t="shared" si="5"/>
        <v>-18442521</v>
      </c>
      <c r="E342" s="30">
        <f>RANK(D342, Budget_Analysis!D:D, 0)</f>
        <v>3175</v>
      </c>
      <c r="F342" s="30"/>
    </row>
    <row r="343" spans="1:6" x14ac:dyDescent="0.3">
      <c r="A343" s="30" t="s">
        <v>2089</v>
      </c>
      <c r="B343" s="30">
        <v>226138454</v>
      </c>
      <c r="C343" s="30">
        <v>90000000</v>
      </c>
      <c r="D343" s="42">
        <f t="shared" si="5"/>
        <v>136138454</v>
      </c>
      <c r="E343" s="30">
        <f>RANK(D343, Budget_Analysis!D:D, 0)</f>
        <v>124</v>
      </c>
      <c r="F343" s="30"/>
    </row>
    <row r="344" spans="1:6" x14ac:dyDescent="0.3">
      <c r="A344" s="30" t="s">
        <v>2095</v>
      </c>
      <c r="B344" s="30">
        <v>155370362</v>
      </c>
      <c r="C344" s="30">
        <v>100000000</v>
      </c>
      <c r="D344" s="42">
        <f t="shared" si="5"/>
        <v>55370362</v>
      </c>
      <c r="E344" s="30">
        <f>RANK(D344, Budget_Analysis!D:D, 0)</f>
        <v>443</v>
      </c>
      <c r="F344" s="30"/>
    </row>
    <row r="345" spans="1:6" x14ac:dyDescent="0.3">
      <c r="A345" s="30" t="s">
        <v>2102</v>
      </c>
      <c r="B345" s="30">
        <v>124870275</v>
      </c>
      <c r="C345" s="30">
        <v>100000000</v>
      </c>
      <c r="D345" s="42">
        <f t="shared" si="5"/>
        <v>24870275</v>
      </c>
      <c r="E345" s="30">
        <f>RANK(D345, Budget_Analysis!D:D, 0)</f>
        <v>930</v>
      </c>
      <c r="F345" s="30"/>
    </row>
    <row r="346" spans="1:6" x14ac:dyDescent="0.3">
      <c r="A346" s="30" t="s">
        <v>2108</v>
      </c>
      <c r="B346" s="30">
        <v>196573705</v>
      </c>
      <c r="C346" s="30">
        <v>90000000</v>
      </c>
      <c r="D346" s="42">
        <f t="shared" si="5"/>
        <v>106573705</v>
      </c>
      <c r="E346" s="30">
        <f>RANK(D346, Budget_Analysis!D:D, 0)</f>
        <v>197</v>
      </c>
      <c r="F346" s="30"/>
    </row>
    <row r="347" spans="1:6" x14ac:dyDescent="0.3">
      <c r="A347" s="30" t="s">
        <v>2115</v>
      </c>
      <c r="B347" s="30">
        <v>58229120</v>
      </c>
      <c r="C347" s="30">
        <v>90000000</v>
      </c>
      <c r="D347" s="42">
        <f t="shared" si="5"/>
        <v>-31770880</v>
      </c>
      <c r="E347" s="30">
        <f>RANK(D347, Budget_Analysis!D:D, 0)</f>
        <v>3474</v>
      </c>
      <c r="F347" s="30"/>
    </row>
    <row r="348" spans="1:6" x14ac:dyDescent="0.3">
      <c r="A348" s="30" t="s">
        <v>2121</v>
      </c>
      <c r="B348" s="30">
        <v>125305545</v>
      </c>
      <c r="C348" s="30">
        <v>92000000</v>
      </c>
      <c r="D348" s="42">
        <f t="shared" si="5"/>
        <v>33305545</v>
      </c>
      <c r="E348" s="30">
        <f>RANK(D348, Budget_Analysis!D:D, 0)</f>
        <v>753</v>
      </c>
      <c r="F348" s="30"/>
    </row>
    <row r="349" spans="1:6" x14ac:dyDescent="0.3">
      <c r="A349" s="30" t="s">
        <v>2126</v>
      </c>
      <c r="B349" s="30">
        <v>132373442</v>
      </c>
      <c r="C349" s="30">
        <v>90000000</v>
      </c>
      <c r="D349" s="42">
        <f t="shared" si="5"/>
        <v>42373442</v>
      </c>
      <c r="E349" s="30">
        <f>RANK(D349, Budget_Analysis!D:D, 0)</f>
        <v>613</v>
      </c>
      <c r="F349" s="30"/>
    </row>
    <row r="350" spans="1:6" x14ac:dyDescent="0.3">
      <c r="A350" s="30" t="s">
        <v>2132</v>
      </c>
      <c r="B350" s="30">
        <v>120618403</v>
      </c>
      <c r="C350" s="30">
        <v>90000000</v>
      </c>
      <c r="D350" s="42">
        <f t="shared" si="5"/>
        <v>30618403</v>
      </c>
      <c r="E350" s="30">
        <f>RANK(D350, Budget_Analysis!D:D, 0)</f>
        <v>814</v>
      </c>
      <c r="F350" s="30"/>
    </row>
    <row r="351" spans="1:6" x14ac:dyDescent="0.3">
      <c r="A351" s="30" t="s">
        <v>2137</v>
      </c>
      <c r="B351" s="30">
        <v>110416702</v>
      </c>
      <c r="C351" s="30">
        <v>92000000</v>
      </c>
      <c r="D351" s="42">
        <f t="shared" si="5"/>
        <v>18416702</v>
      </c>
      <c r="E351" s="30">
        <f>RANK(D351, Budget_Analysis!D:D, 0)</f>
        <v>1119</v>
      </c>
      <c r="F351" s="30"/>
    </row>
    <row r="352" spans="1:6" x14ac:dyDescent="0.3">
      <c r="A352" s="30" t="s">
        <v>2143</v>
      </c>
      <c r="B352" s="30">
        <v>102515793</v>
      </c>
      <c r="C352" s="30">
        <v>90000000</v>
      </c>
      <c r="D352" s="42">
        <f t="shared" si="5"/>
        <v>12515793</v>
      </c>
      <c r="E352" s="30">
        <f>RANK(D352, Budget_Analysis!D:D, 0)</f>
        <v>1322</v>
      </c>
      <c r="F352" s="30"/>
    </row>
    <row r="353" spans="1:6" x14ac:dyDescent="0.3">
      <c r="A353" s="30" t="s">
        <v>2148</v>
      </c>
      <c r="B353" s="30">
        <v>100012500</v>
      </c>
      <c r="C353" s="30">
        <v>90000000</v>
      </c>
      <c r="D353" s="42">
        <f t="shared" si="5"/>
        <v>10012500</v>
      </c>
      <c r="E353" s="30">
        <f>RANK(D353, Budget_Analysis!D:D, 0)</f>
        <v>1416</v>
      </c>
      <c r="F353" s="30"/>
    </row>
    <row r="354" spans="1:6" x14ac:dyDescent="0.3">
      <c r="A354" s="30" t="s">
        <v>2152</v>
      </c>
      <c r="B354" s="30">
        <v>209019489</v>
      </c>
      <c r="C354" s="30">
        <v>90000000</v>
      </c>
      <c r="D354" s="42">
        <f t="shared" si="5"/>
        <v>119019489</v>
      </c>
      <c r="E354" s="30">
        <f>RANK(D354, Budget_Analysis!D:D, 0)</f>
        <v>150</v>
      </c>
      <c r="F354" s="30"/>
    </row>
    <row r="355" spans="1:6" x14ac:dyDescent="0.3">
      <c r="A355" s="30" t="s">
        <v>2162</v>
      </c>
      <c r="B355" s="30">
        <v>84037039</v>
      </c>
      <c r="C355" s="30">
        <v>120000000</v>
      </c>
      <c r="D355" s="42">
        <f t="shared" si="5"/>
        <v>-35962961</v>
      </c>
      <c r="E355" s="30">
        <f>RANK(D355, Budget_Analysis!D:D, 0)</f>
        <v>3525</v>
      </c>
      <c r="F355" s="30"/>
    </row>
    <row r="356" spans="1:6" x14ac:dyDescent="0.3">
      <c r="A356" s="30" t="s">
        <v>2170</v>
      </c>
      <c r="B356" s="30">
        <v>85884815</v>
      </c>
      <c r="C356" s="30">
        <v>90000000</v>
      </c>
      <c r="D356" s="42">
        <f t="shared" si="5"/>
        <v>-4115185</v>
      </c>
      <c r="E356" s="30">
        <f>RANK(D356, Budget_Analysis!D:D, 0)</f>
        <v>2452</v>
      </c>
      <c r="F356" s="30"/>
    </row>
    <row r="357" spans="1:6" x14ac:dyDescent="0.3">
      <c r="A357" s="30" t="s">
        <v>2175</v>
      </c>
      <c r="B357" s="30">
        <v>83077470</v>
      </c>
      <c r="C357" s="30">
        <v>75000000</v>
      </c>
      <c r="D357" s="42">
        <f t="shared" si="5"/>
        <v>8077470</v>
      </c>
      <c r="E357" s="30">
        <f>RANK(D357, Budget_Analysis!D:D, 0)</f>
        <v>1495</v>
      </c>
      <c r="F357" s="30"/>
    </row>
    <row r="358" spans="1:6" x14ac:dyDescent="0.3">
      <c r="A358" s="30" t="s">
        <v>2181</v>
      </c>
      <c r="B358" s="30">
        <v>100018837</v>
      </c>
      <c r="C358" s="30">
        <v>90000000</v>
      </c>
      <c r="D358" s="42">
        <f t="shared" si="5"/>
        <v>10018837</v>
      </c>
      <c r="E358" s="30">
        <f>RANK(D358, Budget_Analysis!D:D, 0)</f>
        <v>1415</v>
      </c>
      <c r="F358" s="30"/>
    </row>
    <row r="359" spans="1:6" x14ac:dyDescent="0.3">
      <c r="A359" s="30" t="s">
        <v>2186</v>
      </c>
      <c r="B359" s="30">
        <v>78747585</v>
      </c>
      <c r="C359" s="30">
        <v>88000000</v>
      </c>
      <c r="D359" s="42">
        <f t="shared" si="5"/>
        <v>-9252415</v>
      </c>
      <c r="E359" s="30">
        <f>RANK(D359, Budget_Analysis!D:D, 0)</f>
        <v>2776</v>
      </c>
      <c r="F359" s="30"/>
    </row>
    <row r="360" spans="1:6" x14ac:dyDescent="0.3">
      <c r="A360" s="30" t="s">
        <v>2190</v>
      </c>
      <c r="B360" s="30">
        <v>78616689</v>
      </c>
      <c r="C360" s="30">
        <v>100000000</v>
      </c>
      <c r="D360" s="42">
        <f t="shared" si="5"/>
        <v>-21383311</v>
      </c>
      <c r="E360" s="30">
        <f>RANK(D360, Budget_Analysis!D:D, 0)</f>
        <v>3256</v>
      </c>
      <c r="F360" s="30"/>
    </row>
    <row r="361" spans="1:6" x14ac:dyDescent="0.3">
      <c r="A361" s="30" t="s">
        <v>2197</v>
      </c>
      <c r="B361" s="30">
        <v>75817994</v>
      </c>
      <c r="C361" s="30">
        <v>90000000</v>
      </c>
      <c r="D361" s="42">
        <f t="shared" si="5"/>
        <v>-14182006</v>
      </c>
      <c r="E361" s="30">
        <f>RANK(D361, Budget_Analysis!D:D, 0)</f>
        <v>3034</v>
      </c>
      <c r="F361" s="30"/>
    </row>
    <row r="362" spans="1:6" x14ac:dyDescent="0.3">
      <c r="A362" s="30" t="s">
        <v>2203</v>
      </c>
      <c r="B362" s="30">
        <v>100853835</v>
      </c>
      <c r="C362" s="30">
        <v>90000000</v>
      </c>
      <c r="D362" s="42">
        <f t="shared" si="5"/>
        <v>10853835</v>
      </c>
      <c r="E362" s="30">
        <f>RANK(D362, Budget_Analysis!D:D, 0)</f>
        <v>1382</v>
      </c>
      <c r="F362" s="30"/>
    </row>
    <row r="363" spans="1:6" x14ac:dyDescent="0.3">
      <c r="A363" s="30" t="s">
        <v>2210</v>
      </c>
      <c r="B363" s="30">
        <v>73209340</v>
      </c>
      <c r="C363" s="30">
        <v>95000000</v>
      </c>
      <c r="D363" s="42">
        <f t="shared" si="5"/>
        <v>-21790660</v>
      </c>
      <c r="E363" s="30">
        <f>RANK(D363, Budget_Analysis!D:D, 0)</f>
        <v>3268</v>
      </c>
      <c r="F363" s="30"/>
    </row>
    <row r="364" spans="1:6" x14ac:dyDescent="0.3">
      <c r="A364" s="30" t="s">
        <v>2217</v>
      </c>
      <c r="B364" s="30">
        <v>72515360</v>
      </c>
      <c r="C364" s="30">
        <v>80000000</v>
      </c>
      <c r="D364" s="42">
        <f t="shared" si="5"/>
        <v>-7484640</v>
      </c>
      <c r="E364" s="30">
        <f>RANK(D364, Budget_Analysis!D:D, 0)</f>
        <v>2666</v>
      </c>
      <c r="F364" s="30"/>
    </row>
    <row r="365" spans="1:6" x14ac:dyDescent="0.3">
      <c r="A365" s="30" t="s">
        <v>2224</v>
      </c>
      <c r="B365" s="30">
        <v>68558662</v>
      </c>
      <c r="C365" s="30">
        <v>90000000</v>
      </c>
      <c r="D365" s="42">
        <f t="shared" si="5"/>
        <v>-21441338</v>
      </c>
      <c r="E365" s="30">
        <f>RANK(D365, Budget_Analysis!D:D, 0)</f>
        <v>3257</v>
      </c>
      <c r="F365" s="30"/>
    </row>
    <row r="366" spans="1:6" x14ac:dyDescent="0.3">
      <c r="A366" s="30" t="s">
        <v>2227</v>
      </c>
      <c r="B366" s="30">
        <v>65653758</v>
      </c>
      <c r="C366" s="30">
        <v>95000000</v>
      </c>
      <c r="D366" s="42">
        <f t="shared" si="5"/>
        <v>-29346242</v>
      </c>
      <c r="E366" s="30">
        <f>RANK(D366, Budget_Analysis!D:D, 0)</f>
        <v>3433</v>
      </c>
      <c r="F366" s="30"/>
    </row>
    <row r="367" spans="1:6" x14ac:dyDescent="0.3">
      <c r="A367" s="30" t="s">
        <v>2231</v>
      </c>
      <c r="B367" s="30">
        <v>64685359</v>
      </c>
      <c r="C367" s="30">
        <v>90000000</v>
      </c>
      <c r="D367" s="42">
        <f t="shared" si="5"/>
        <v>-25314641</v>
      </c>
      <c r="E367" s="30">
        <f>RANK(D367, Budget_Analysis!D:D, 0)</f>
        <v>3366</v>
      </c>
      <c r="F367" s="30"/>
    </row>
    <row r="368" spans="1:6" x14ac:dyDescent="0.3">
      <c r="A368" s="30" t="s">
        <v>2237</v>
      </c>
      <c r="B368" s="30">
        <v>61355436</v>
      </c>
      <c r="C368" s="30">
        <v>68000000</v>
      </c>
      <c r="D368" s="42">
        <f t="shared" si="5"/>
        <v>-6644564</v>
      </c>
      <c r="E368" s="30">
        <f>RANK(D368, Budget_Analysis!D:D, 0)</f>
        <v>2612</v>
      </c>
      <c r="F368" s="30"/>
    </row>
    <row r="369" spans="1:6" x14ac:dyDescent="0.3">
      <c r="A369" s="30" t="s">
        <v>2242</v>
      </c>
      <c r="B369" s="30">
        <v>26871</v>
      </c>
      <c r="C369" s="30">
        <v>92000000</v>
      </c>
      <c r="D369" s="42">
        <f t="shared" si="5"/>
        <v>-91973129</v>
      </c>
      <c r="E369" s="30">
        <f>RANK(D369, Budget_Analysis!D:D, 0)</f>
        <v>3740</v>
      </c>
      <c r="F369" s="30"/>
    </row>
    <row r="370" spans="1:6" x14ac:dyDescent="0.3">
      <c r="A370" s="30" t="s">
        <v>2247</v>
      </c>
      <c r="B370" s="30">
        <v>60874615</v>
      </c>
      <c r="C370" s="30">
        <v>90000000</v>
      </c>
      <c r="D370" s="42">
        <f t="shared" si="5"/>
        <v>-29125385</v>
      </c>
      <c r="E370" s="30">
        <f>RANK(D370, Budget_Analysis!D:D, 0)</f>
        <v>3431</v>
      </c>
      <c r="F370" s="30"/>
    </row>
    <row r="371" spans="1:6" x14ac:dyDescent="0.3">
      <c r="A371" s="30" t="s">
        <v>2252</v>
      </c>
      <c r="B371" s="30">
        <v>143618384</v>
      </c>
      <c r="C371" s="30">
        <v>90000000</v>
      </c>
      <c r="D371" s="42">
        <f t="shared" si="5"/>
        <v>53618384</v>
      </c>
      <c r="E371" s="30">
        <f>RANK(D371, Budget_Analysis!D:D, 0)</f>
        <v>464</v>
      </c>
      <c r="F371" s="30"/>
    </row>
    <row r="372" spans="1:6" x14ac:dyDescent="0.3">
      <c r="A372" s="30" t="s">
        <v>2257</v>
      </c>
      <c r="B372" s="30">
        <v>58220776</v>
      </c>
      <c r="C372" s="30">
        <v>100000000</v>
      </c>
      <c r="D372" s="42">
        <f t="shared" si="5"/>
        <v>-41779224</v>
      </c>
      <c r="E372" s="30">
        <f>RANK(D372, Budget_Analysis!D:D, 0)</f>
        <v>3582</v>
      </c>
      <c r="F372" s="30"/>
    </row>
    <row r="373" spans="1:6" x14ac:dyDescent="0.3">
      <c r="A373" s="30" t="s">
        <v>2262</v>
      </c>
      <c r="B373" s="30">
        <v>47474112</v>
      </c>
      <c r="C373" s="30">
        <v>90000000</v>
      </c>
      <c r="D373" s="42">
        <f t="shared" si="5"/>
        <v>-42525888</v>
      </c>
      <c r="E373" s="30">
        <f>RANK(D373, Budget_Analysis!D:D, 0)</f>
        <v>3585</v>
      </c>
      <c r="F373" s="30"/>
    </row>
    <row r="374" spans="1:6" x14ac:dyDescent="0.3">
      <c r="A374" s="30" t="s">
        <v>2267</v>
      </c>
      <c r="B374" s="30">
        <v>42877165</v>
      </c>
      <c r="C374" s="30">
        <v>86000000</v>
      </c>
      <c r="D374" s="42">
        <f t="shared" si="5"/>
        <v>-43122835</v>
      </c>
      <c r="E374" s="30">
        <f>RANK(D374, Budget_Analysis!D:D, 0)</f>
        <v>3590</v>
      </c>
      <c r="F374" s="30"/>
    </row>
    <row r="375" spans="1:6" x14ac:dyDescent="0.3">
      <c r="A375" s="30" t="s">
        <v>2273</v>
      </c>
      <c r="B375" s="30">
        <v>35168677</v>
      </c>
      <c r="C375" s="30">
        <v>100000000</v>
      </c>
      <c r="D375" s="42">
        <f t="shared" si="5"/>
        <v>-64831323</v>
      </c>
      <c r="E375" s="30">
        <f>RANK(D375, Budget_Analysis!D:D, 0)</f>
        <v>3692</v>
      </c>
      <c r="F375" s="30"/>
    </row>
    <row r="376" spans="1:6" x14ac:dyDescent="0.3">
      <c r="A376" s="30" t="s">
        <v>2279</v>
      </c>
      <c r="B376" s="30">
        <v>37567440</v>
      </c>
      <c r="C376" s="30">
        <v>20000000</v>
      </c>
      <c r="D376" s="42">
        <f t="shared" si="5"/>
        <v>17567440</v>
      </c>
      <c r="E376" s="30">
        <f>RANK(D376, Budget_Analysis!D:D, 0)</f>
        <v>1145</v>
      </c>
      <c r="F376" s="30"/>
    </row>
    <row r="377" spans="1:6" x14ac:dyDescent="0.3">
      <c r="A377" s="30" t="s">
        <v>2285</v>
      </c>
      <c r="B377" s="30">
        <v>61644321</v>
      </c>
      <c r="C377" s="30">
        <v>88000000</v>
      </c>
      <c r="D377" s="42">
        <f t="shared" si="5"/>
        <v>-26355679</v>
      </c>
      <c r="E377" s="30">
        <f>RANK(D377, Budget_Analysis!D:D, 0)</f>
        <v>3384</v>
      </c>
      <c r="F377" s="30"/>
    </row>
    <row r="378" spans="1:6" x14ac:dyDescent="0.3">
      <c r="A378" s="30" t="s">
        <v>2292</v>
      </c>
      <c r="B378" s="30">
        <v>190562</v>
      </c>
      <c r="C378" s="30">
        <v>90000000</v>
      </c>
      <c r="D378" s="42">
        <f t="shared" si="5"/>
        <v>-89809438</v>
      </c>
      <c r="E378" s="30">
        <f>RANK(D378, Budget_Analysis!D:D, 0)</f>
        <v>3738</v>
      </c>
      <c r="F378" s="30"/>
    </row>
    <row r="379" spans="1:6" x14ac:dyDescent="0.3">
      <c r="A379" s="30" t="s">
        <v>2299</v>
      </c>
      <c r="B379" s="30">
        <v>120147445</v>
      </c>
      <c r="C379" s="30">
        <v>87000000</v>
      </c>
      <c r="D379" s="42">
        <f t="shared" si="5"/>
        <v>33147445</v>
      </c>
      <c r="E379" s="30">
        <f>RANK(D379, Budget_Analysis!D:D, 0)</f>
        <v>756</v>
      </c>
      <c r="F379" s="30"/>
    </row>
    <row r="380" spans="1:6" x14ac:dyDescent="0.3">
      <c r="A380" s="30" t="s">
        <v>2303</v>
      </c>
      <c r="B380" s="30">
        <v>241688385</v>
      </c>
      <c r="C380" s="30">
        <v>92000000</v>
      </c>
      <c r="D380" s="42">
        <f t="shared" si="5"/>
        <v>149688385</v>
      </c>
      <c r="E380" s="30">
        <f>RANK(D380, Budget_Analysis!D:D, 0)</f>
        <v>102</v>
      </c>
      <c r="F380" s="30"/>
    </row>
    <row r="381" spans="1:6" x14ac:dyDescent="0.3">
      <c r="A381" s="30" t="s">
        <v>2309</v>
      </c>
      <c r="B381" s="30">
        <v>233630478</v>
      </c>
      <c r="C381" s="30">
        <v>90000000</v>
      </c>
      <c r="D381" s="42">
        <f t="shared" si="5"/>
        <v>143630478</v>
      </c>
      <c r="E381" s="30">
        <f>RANK(D381, Budget_Analysis!D:D, 0)</f>
        <v>109</v>
      </c>
      <c r="F381" s="30"/>
    </row>
    <row r="382" spans="1:6" x14ac:dyDescent="0.3">
      <c r="A382" s="30" t="s">
        <v>2314</v>
      </c>
      <c r="B382" s="30">
        <v>197992827</v>
      </c>
      <c r="C382" s="30">
        <v>100000000</v>
      </c>
      <c r="D382" s="42">
        <f t="shared" si="5"/>
        <v>97992827</v>
      </c>
      <c r="E382" s="30">
        <f>RANK(D382, Budget_Analysis!D:D, 0)</f>
        <v>225</v>
      </c>
      <c r="F382" s="30"/>
    </row>
    <row r="383" spans="1:6" x14ac:dyDescent="0.3">
      <c r="A383" s="30" t="s">
        <v>2319</v>
      </c>
      <c r="B383" s="30">
        <v>176049130</v>
      </c>
      <c r="C383" s="30">
        <v>75000000</v>
      </c>
      <c r="D383" s="42">
        <f t="shared" si="5"/>
        <v>101049130</v>
      </c>
      <c r="E383" s="30">
        <f>RANK(D383, Budget_Analysis!D:D, 0)</f>
        <v>213</v>
      </c>
      <c r="F383" s="30"/>
    </row>
    <row r="384" spans="1:6" x14ac:dyDescent="0.3">
      <c r="A384" s="30" t="s">
        <v>2323</v>
      </c>
      <c r="B384" s="30">
        <v>172620724</v>
      </c>
      <c r="C384" s="30">
        <v>85000000</v>
      </c>
      <c r="D384" s="42">
        <f t="shared" si="5"/>
        <v>87620724</v>
      </c>
      <c r="E384" s="30">
        <f>RANK(D384, Budget_Analysis!D:D, 0)</f>
        <v>256</v>
      </c>
      <c r="F384" s="30"/>
    </row>
    <row r="385" spans="1:6" x14ac:dyDescent="0.3">
      <c r="A385" s="30" t="s">
        <v>2327</v>
      </c>
      <c r="B385" s="30">
        <v>183405771</v>
      </c>
      <c r="C385" s="30">
        <v>85000000</v>
      </c>
      <c r="D385" s="42">
        <f t="shared" si="5"/>
        <v>98405771</v>
      </c>
      <c r="E385" s="30">
        <f>RANK(D385, Budget_Analysis!D:D, 0)</f>
        <v>224</v>
      </c>
      <c r="F385" s="30"/>
    </row>
    <row r="386" spans="1:6" x14ac:dyDescent="0.3">
      <c r="A386" s="30" t="s">
        <v>2332</v>
      </c>
      <c r="B386" s="30">
        <v>20315324</v>
      </c>
      <c r="C386" s="30">
        <v>75000000</v>
      </c>
      <c r="D386" s="42">
        <f t="shared" si="5"/>
        <v>-54684676</v>
      </c>
      <c r="E386" s="30">
        <f>RANK(D386, Budget_Analysis!D:D, 0)</f>
        <v>3658</v>
      </c>
      <c r="F386" s="30"/>
    </row>
    <row r="387" spans="1:6" x14ac:dyDescent="0.3">
      <c r="A387" s="30" t="s">
        <v>2336</v>
      </c>
      <c r="B387" s="30">
        <v>148313048</v>
      </c>
      <c r="C387" s="30">
        <v>85000000</v>
      </c>
      <c r="D387" s="42">
        <f t="shared" ref="D387:D450" si="6">B387-C387</f>
        <v>63313048</v>
      </c>
      <c r="E387" s="30">
        <f>RANK(D387, Budget_Analysis!D:D, 0)</f>
        <v>386</v>
      </c>
      <c r="F387" s="30"/>
    </row>
    <row r="388" spans="1:6" x14ac:dyDescent="0.3">
      <c r="A388" s="30" t="s">
        <v>2343</v>
      </c>
      <c r="B388" s="30">
        <v>127706877</v>
      </c>
      <c r="C388" s="30">
        <v>85000000</v>
      </c>
      <c r="D388" s="42">
        <f t="shared" si="6"/>
        <v>42706877</v>
      </c>
      <c r="E388" s="30">
        <f>RANK(D388, Budget_Analysis!D:D, 0)</f>
        <v>607</v>
      </c>
      <c r="F388" s="30"/>
    </row>
    <row r="389" spans="1:6" x14ac:dyDescent="0.3">
      <c r="A389" s="30" t="s">
        <v>2355</v>
      </c>
      <c r="B389" s="30">
        <v>126149655</v>
      </c>
      <c r="C389" s="30">
        <v>85000000</v>
      </c>
      <c r="D389" s="42">
        <f t="shared" si="6"/>
        <v>41149655</v>
      </c>
      <c r="E389" s="30">
        <f>RANK(D389, Budget_Analysis!D:D, 0)</f>
        <v>630</v>
      </c>
      <c r="F389" s="30"/>
    </row>
    <row r="390" spans="1:6" x14ac:dyDescent="0.3">
      <c r="A390" s="30" t="s">
        <v>2359</v>
      </c>
      <c r="B390" s="30">
        <v>66941559</v>
      </c>
      <c r="C390" s="30">
        <v>85000000</v>
      </c>
      <c r="D390" s="42">
        <f t="shared" si="6"/>
        <v>-18058441</v>
      </c>
      <c r="E390" s="30">
        <f>RANK(D390, Budget_Analysis!D:D, 0)</f>
        <v>3164</v>
      </c>
      <c r="F390" s="30"/>
    </row>
    <row r="391" spans="1:6" x14ac:dyDescent="0.3">
      <c r="A391" s="30" t="s">
        <v>2364</v>
      </c>
      <c r="B391" s="30">
        <v>78009155</v>
      </c>
      <c r="C391" s="30">
        <v>75000000</v>
      </c>
      <c r="D391" s="42">
        <f t="shared" si="6"/>
        <v>3009155</v>
      </c>
      <c r="E391" s="30">
        <f>RANK(D391, Budget_Analysis!D:D, 0)</f>
        <v>1729</v>
      </c>
      <c r="F391" s="30"/>
    </row>
    <row r="392" spans="1:6" x14ac:dyDescent="0.3">
      <c r="A392" s="30" t="s">
        <v>2368</v>
      </c>
      <c r="B392" s="30">
        <v>63224849</v>
      </c>
      <c r="C392" s="30">
        <v>85000000</v>
      </c>
      <c r="D392" s="42">
        <f t="shared" si="6"/>
        <v>-21775151</v>
      </c>
      <c r="E392" s="30">
        <f>RANK(D392, Budget_Analysis!D:D, 0)</f>
        <v>3267</v>
      </c>
      <c r="F392" s="30"/>
    </row>
    <row r="393" spans="1:6" x14ac:dyDescent="0.3">
      <c r="A393" s="30" t="s">
        <v>2372</v>
      </c>
      <c r="B393" s="30">
        <v>111544445</v>
      </c>
      <c r="C393" s="30">
        <v>90000000</v>
      </c>
      <c r="D393" s="42">
        <f t="shared" si="6"/>
        <v>21544445</v>
      </c>
      <c r="E393" s="30">
        <f>RANK(D393, Budget_Analysis!D:D, 0)</f>
        <v>1022</v>
      </c>
      <c r="F393" s="30"/>
    </row>
    <row r="394" spans="1:6" x14ac:dyDescent="0.3">
      <c r="A394" s="30" t="s">
        <v>2378</v>
      </c>
      <c r="B394" s="30">
        <v>112703470</v>
      </c>
      <c r="C394" s="30">
        <v>85000000</v>
      </c>
      <c r="D394" s="42">
        <f t="shared" si="6"/>
        <v>27703470</v>
      </c>
      <c r="E394" s="30">
        <f>RANK(D394, Budget_Analysis!D:D, 0)</f>
        <v>870</v>
      </c>
      <c r="F394" s="30"/>
    </row>
    <row r="395" spans="1:6" x14ac:dyDescent="0.3">
      <c r="A395" s="30" t="s">
        <v>2383</v>
      </c>
      <c r="B395" s="30">
        <v>117144465</v>
      </c>
      <c r="C395" s="30">
        <v>85000000</v>
      </c>
      <c r="D395" s="42">
        <f t="shared" si="6"/>
        <v>32144465</v>
      </c>
      <c r="E395" s="30">
        <f>RANK(D395, Budget_Analysis!D:D, 0)</f>
        <v>779</v>
      </c>
      <c r="F395" s="30"/>
    </row>
    <row r="396" spans="1:6" x14ac:dyDescent="0.3">
      <c r="A396" s="30" t="s">
        <v>2388</v>
      </c>
      <c r="B396" s="30">
        <v>84303558</v>
      </c>
      <c r="C396" s="30">
        <v>85000000</v>
      </c>
      <c r="D396" s="42">
        <f t="shared" si="6"/>
        <v>-696442</v>
      </c>
      <c r="E396" s="30">
        <f>RANK(D396, Budget_Analysis!D:D, 0)</f>
        <v>2103</v>
      </c>
      <c r="F396" s="30"/>
    </row>
    <row r="397" spans="1:6" x14ac:dyDescent="0.3">
      <c r="A397" s="30" t="s">
        <v>2393</v>
      </c>
      <c r="B397" s="30">
        <v>150832203</v>
      </c>
      <c r="C397" s="30">
        <v>85000000</v>
      </c>
      <c r="D397" s="42">
        <f t="shared" si="6"/>
        <v>65832203</v>
      </c>
      <c r="E397" s="30">
        <f>RANK(D397, Budget_Analysis!D:D, 0)</f>
        <v>375</v>
      </c>
      <c r="F397" s="30"/>
    </row>
    <row r="398" spans="1:6" x14ac:dyDescent="0.3">
      <c r="A398" s="30" t="s">
        <v>2399</v>
      </c>
      <c r="B398" s="30">
        <v>51396781</v>
      </c>
      <c r="C398" s="30">
        <v>68000000</v>
      </c>
      <c r="D398" s="42">
        <f t="shared" si="6"/>
        <v>-16603219</v>
      </c>
      <c r="E398" s="30">
        <f>RANK(D398, Budget_Analysis!D:D, 0)</f>
        <v>3119</v>
      </c>
      <c r="F398" s="30"/>
    </row>
    <row r="399" spans="1:6" x14ac:dyDescent="0.3">
      <c r="A399" s="30" t="s">
        <v>2403</v>
      </c>
      <c r="B399" s="30">
        <v>47592825</v>
      </c>
      <c r="C399" s="30">
        <v>85000000</v>
      </c>
      <c r="D399" s="42">
        <f t="shared" si="6"/>
        <v>-37407175</v>
      </c>
      <c r="E399" s="30">
        <f>RANK(D399, Budget_Analysis!D:D, 0)</f>
        <v>3538</v>
      </c>
      <c r="F399" s="30"/>
    </row>
    <row r="400" spans="1:6" x14ac:dyDescent="0.3">
      <c r="A400" s="30" t="s">
        <v>2409</v>
      </c>
      <c r="B400" s="30">
        <v>50016394</v>
      </c>
      <c r="C400" s="30">
        <v>70000000</v>
      </c>
      <c r="D400" s="42">
        <f t="shared" si="6"/>
        <v>-19983606</v>
      </c>
      <c r="E400" s="30">
        <f>RANK(D400, Budget_Analysis!D:D, 0)</f>
        <v>3227</v>
      </c>
      <c r="F400" s="30"/>
    </row>
    <row r="401" spans="1:6" x14ac:dyDescent="0.3">
      <c r="A401" s="30" t="s">
        <v>2413</v>
      </c>
      <c r="B401" s="30">
        <v>57010853</v>
      </c>
      <c r="C401" s="30">
        <v>85000000</v>
      </c>
      <c r="D401" s="42">
        <f t="shared" si="6"/>
        <v>-27989147</v>
      </c>
      <c r="E401" s="30">
        <f>RANK(D401, Budget_Analysis!D:D, 0)</f>
        <v>3407</v>
      </c>
      <c r="F401" s="30"/>
    </row>
    <row r="402" spans="1:6" x14ac:dyDescent="0.3">
      <c r="A402" s="30" t="s">
        <v>2419</v>
      </c>
      <c r="B402" s="30">
        <v>62494975</v>
      </c>
      <c r="C402" s="30">
        <v>85000000</v>
      </c>
      <c r="D402" s="42">
        <f t="shared" si="6"/>
        <v>-22505025</v>
      </c>
      <c r="E402" s="30">
        <f>RANK(D402, Budget_Analysis!D:D, 0)</f>
        <v>3281</v>
      </c>
      <c r="F402" s="30"/>
    </row>
    <row r="403" spans="1:6" x14ac:dyDescent="0.3">
      <c r="A403" s="30" t="s">
        <v>2425</v>
      </c>
      <c r="B403" s="30">
        <v>46440491</v>
      </c>
      <c r="C403" s="30">
        <v>100000000</v>
      </c>
      <c r="D403" s="42">
        <f t="shared" si="6"/>
        <v>-53559509</v>
      </c>
      <c r="E403" s="30">
        <f>RANK(D403, Budget_Analysis!D:D, 0)</f>
        <v>3656</v>
      </c>
      <c r="F403" s="30"/>
    </row>
    <row r="404" spans="1:6" x14ac:dyDescent="0.3">
      <c r="A404" s="30" t="s">
        <v>2430</v>
      </c>
      <c r="B404" s="30">
        <v>44606335</v>
      </c>
      <c r="C404" s="30">
        <v>90000000</v>
      </c>
      <c r="D404" s="42">
        <f t="shared" si="6"/>
        <v>-45393665</v>
      </c>
      <c r="E404" s="30">
        <f>RANK(D404, Budget_Analysis!D:D, 0)</f>
        <v>3603</v>
      </c>
      <c r="F404" s="30"/>
    </row>
    <row r="405" spans="1:6" x14ac:dyDescent="0.3">
      <c r="A405" s="30" t="s">
        <v>2436</v>
      </c>
      <c r="B405" s="30">
        <v>40048332</v>
      </c>
      <c r="C405" s="30">
        <v>85000000</v>
      </c>
      <c r="D405" s="42">
        <f t="shared" si="6"/>
        <v>-44951668</v>
      </c>
      <c r="E405" s="30">
        <f>RANK(D405, Budget_Analysis!D:D, 0)</f>
        <v>3601</v>
      </c>
      <c r="F405" s="30"/>
    </row>
    <row r="406" spans="1:6" x14ac:dyDescent="0.3">
      <c r="A406" s="30" t="s">
        <v>2450</v>
      </c>
      <c r="B406" s="30">
        <v>64933670</v>
      </c>
      <c r="C406" s="30">
        <v>85000000</v>
      </c>
      <c r="D406" s="42">
        <f t="shared" si="6"/>
        <v>-20066330</v>
      </c>
      <c r="E406" s="30">
        <f>RANK(D406, Budget_Analysis!D:D, 0)</f>
        <v>3231</v>
      </c>
      <c r="F406" s="30"/>
    </row>
    <row r="407" spans="1:6" x14ac:dyDescent="0.3">
      <c r="A407" s="30" t="s">
        <v>2457</v>
      </c>
      <c r="B407" s="30">
        <v>31494270</v>
      </c>
      <c r="C407" s="30">
        <v>60000000</v>
      </c>
      <c r="D407" s="42">
        <f t="shared" si="6"/>
        <v>-28505730</v>
      </c>
      <c r="E407" s="30">
        <f>RANK(D407, Budget_Analysis!D:D, 0)</f>
        <v>3417</v>
      </c>
      <c r="F407" s="30"/>
    </row>
    <row r="408" spans="1:6" x14ac:dyDescent="0.3">
      <c r="A408" s="30" t="s">
        <v>2463</v>
      </c>
      <c r="B408" s="30">
        <v>31111260</v>
      </c>
      <c r="C408" s="30">
        <v>60000000</v>
      </c>
      <c r="D408" s="42">
        <f t="shared" si="6"/>
        <v>-28888740</v>
      </c>
      <c r="E408" s="30">
        <f>RANK(D408, Budget_Analysis!D:D, 0)</f>
        <v>3422</v>
      </c>
      <c r="F408" s="30"/>
    </row>
    <row r="409" spans="1:6" x14ac:dyDescent="0.3">
      <c r="A409" s="30" t="s">
        <v>2471</v>
      </c>
      <c r="B409" s="30">
        <v>123307945</v>
      </c>
      <c r="C409" s="30">
        <v>65000000</v>
      </c>
      <c r="D409" s="42">
        <f t="shared" si="6"/>
        <v>58307945</v>
      </c>
      <c r="E409" s="30">
        <f>RANK(D409, Budget_Analysis!D:D, 0)</f>
        <v>421</v>
      </c>
      <c r="F409" s="30"/>
    </row>
    <row r="410" spans="1:6" x14ac:dyDescent="0.3">
      <c r="A410" s="30" t="s">
        <v>2478</v>
      </c>
      <c r="B410" s="30">
        <v>153288182</v>
      </c>
      <c r="C410" s="30">
        <v>84000000</v>
      </c>
      <c r="D410" s="42">
        <f t="shared" si="6"/>
        <v>69288182</v>
      </c>
      <c r="E410" s="30">
        <f>RANK(D410, Budget_Analysis!D:D, 0)</f>
        <v>353</v>
      </c>
      <c r="F410" s="30"/>
    </row>
    <row r="411" spans="1:6" x14ac:dyDescent="0.3">
      <c r="A411" s="30" t="s">
        <v>2485</v>
      </c>
      <c r="B411" s="30">
        <v>13401683</v>
      </c>
      <c r="C411" s="30">
        <v>35000000</v>
      </c>
      <c r="D411" s="42">
        <f t="shared" si="6"/>
        <v>-21598317</v>
      </c>
      <c r="E411" s="30">
        <f>RANK(D411, Budget_Analysis!D:D, 0)</f>
        <v>3264</v>
      </c>
      <c r="F411" s="30"/>
    </row>
    <row r="412" spans="1:6" x14ac:dyDescent="0.3">
      <c r="A412" s="30" t="s">
        <v>2491</v>
      </c>
      <c r="B412" s="30">
        <v>137340146</v>
      </c>
      <c r="C412" s="30">
        <v>70000000</v>
      </c>
      <c r="D412" s="42">
        <f t="shared" si="6"/>
        <v>67340146</v>
      </c>
      <c r="E412" s="30">
        <f>RANK(D412, Budget_Analysis!D:D, 0)</f>
        <v>366</v>
      </c>
      <c r="F412" s="30"/>
    </row>
    <row r="413" spans="1:6" x14ac:dyDescent="0.3">
      <c r="A413" s="30" t="s">
        <v>2503</v>
      </c>
      <c r="B413" s="30">
        <v>43575716</v>
      </c>
      <c r="C413" s="30">
        <v>85000000</v>
      </c>
      <c r="D413" s="42">
        <f t="shared" si="6"/>
        <v>-41424284</v>
      </c>
      <c r="E413" s="30">
        <f>RANK(D413, Budget_Analysis!D:D, 0)</f>
        <v>3577</v>
      </c>
      <c r="F413" s="30"/>
    </row>
    <row r="414" spans="1:6" x14ac:dyDescent="0.3">
      <c r="A414" s="30" t="s">
        <v>2507</v>
      </c>
      <c r="B414" s="30">
        <v>80170146</v>
      </c>
      <c r="C414" s="30">
        <v>85000000</v>
      </c>
      <c r="D414" s="42">
        <f t="shared" si="6"/>
        <v>-4829854</v>
      </c>
      <c r="E414" s="30">
        <f>RANK(D414, Budget_Analysis!D:D, 0)</f>
        <v>2498</v>
      </c>
      <c r="F414" s="30"/>
    </row>
    <row r="415" spans="1:6" x14ac:dyDescent="0.3">
      <c r="A415" s="30" t="s">
        <v>2514</v>
      </c>
      <c r="B415" s="30">
        <v>75754670</v>
      </c>
      <c r="C415" s="30">
        <v>85000000</v>
      </c>
      <c r="D415" s="42">
        <f t="shared" si="6"/>
        <v>-9245330</v>
      </c>
      <c r="E415" s="30">
        <f>RANK(D415, Budget_Analysis!D:D, 0)</f>
        <v>2775</v>
      </c>
      <c r="F415" s="30"/>
    </row>
    <row r="416" spans="1:6" x14ac:dyDescent="0.3">
      <c r="A416" s="30" t="s">
        <v>2519</v>
      </c>
      <c r="B416" s="30">
        <v>33048353</v>
      </c>
      <c r="C416" s="30">
        <v>65000000</v>
      </c>
      <c r="D416" s="42">
        <f t="shared" si="6"/>
        <v>-31951647</v>
      </c>
      <c r="E416" s="30">
        <f>RANK(D416, Budget_Analysis!D:D, 0)</f>
        <v>3475</v>
      </c>
      <c r="F416" s="30"/>
    </row>
    <row r="417" spans="1:6" x14ac:dyDescent="0.3">
      <c r="A417" s="30" t="s">
        <v>2524</v>
      </c>
      <c r="B417" s="30">
        <v>34543701</v>
      </c>
      <c r="C417" s="30">
        <v>82000000</v>
      </c>
      <c r="D417" s="42">
        <f t="shared" si="6"/>
        <v>-47456299</v>
      </c>
      <c r="E417" s="30">
        <f>RANK(D417, Budget_Analysis!D:D, 0)</f>
        <v>3617</v>
      </c>
      <c r="F417" s="30"/>
    </row>
    <row r="418" spans="1:6" x14ac:dyDescent="0.3">
      <c r="A418" s="30" t="s">
        <v>2528</v>
      </c>
      <c r="B418" s="30">
        <v>242589580</v>
      </c>
      <c r="C418" s="30">
        <v>81000000</v>
      </c>
      <c r="D418" s="42">
        <f t="shared" si="6"/>
        <v>161589580</v>
      </c>
      <c r="E418" s="30">
        <f>RANK(D418, Budget_Analysis!D:D, 0)</f>
        <v>82</v>
      </c>
      <c r="F418" s="30"/>
    </row>
    <row r="419" spans="1:6" x14ac:dyDescent="0.3">
      <c r="A419" s="30" t="s">
        <v>2531</v>
      </c>
      <c r="B419" s="30">
        <v>102981571</v>
      </c>
      <c r="C419" s="30">
        <v>80000000</v>
      </c>
      <c r="D419" s="42">
        <f t="shared" si="6"/>
        <v>22981571</v>
      </c>
      <c r="E419" s="30">
        <f>RANK(D419, Budget_Analysis!D:D, 0)</f>
        <v>980</v>
      </c>
      <c r="F419" s="30"/>
    </row>
    <row r="420" spans="1:6" x14ac:dyDescent="0.3">
      <c r="A420" s="30" t="s">
        <v>2534</v>
      </c>
      <c r="B420" s="30">
        <v>180965237</v>
      </c>
      <c r="C420" s="30">
        <v>80000000</v>
      </c>
      <c r="D420" s="42">
        <f t="shared" si="6"/>
        <v>100965237</v>
      </c>
      <c r="E420" s="30">
        <f>RANK(D420, Budget_Analysis!D:D, 0)</f>
        <v>214</v>
      </c>
      <c r="F420" s="30"/>
    </row>
    <row r="421" spans="1:6" x14ac:dyDescent="0.3">
      <c r="A421" s="30" t="s">
        <v>2538</v>
      </c>
      <c r="B421" s="30">
        <v>407999255</v>
      </c>
      <c r="C421" s="30">
        <v>78000000</v>
      </c>
      <c r="D421" s="42">
        <f t="shared" si="6"/>
        <v>329999255</v>
      </c>
      <c r="E421" s="30">
        <f>RANK(D421, Budget_Analysis!D:D, 0)</f>
        <v>10</v>
      </c>
      <c r="F421" s="30"/>
    </row>
    <row r="422" spans="1:6" x14ac:dyDescent="0.3">
      <c r="A422" s="30" t="s">
        <v>2544</v>
      </c>
      <c r="B422" s="30">
        <v>254455986</v>
      </c>
      <c r="C422" s="30">
        <v>80000000</v>
      </c>
      <c r="D422" s="42">
        <f t="shared" si="6"/>
        <v>174455986</v>
      </c>
      <c r="E422" s="30">
        <f>RANK(D422, Budget_Analysis!D:D, 0)</f>
        <v>66</v>
      </c>
      <c r="F422" s="30"/>
    </row>
    <row r="423" spans="1:6" x14ac:dyDescent="0.3">
      <c r="A423" s="30" t="s">
        <v>2548</v>
      </c>
      <c r="B423" s="30">
        <v>162831698</v>
      </c>
      <c r="C423" s="30">
        <v>80000000</v>
      </c>
      <c r="D423" s="42">
        <f t="shared" si="6"/>
        <v>82831698</v>
      </c>
      <c r="E423" s="30">
        <f>RANK(D423, Budget_Analysis!D:D, 0)</f>
        <v>281</v>
      </c>
      <c r="F423" s="30"/>
    </row>
    <row r="424" spans="1:6" x14ac:dyDescent="0.3">
      <c r="A424" s="30" t="s">
        <v>2552</v>
      </c>
      <c r="B424" s="30">
        <v>155019340</v>
      </c>
      <c r="C424" s="30">
        <v>80000000</v>
      </c>
      <c r="D424" s="42">
        <f t="shared" si="6"/>
        <v>75019340</v>
      </c>
      <c r="E424" s="30">
        <f>RANK(D424, Budget_Analysis!D:D, 0)</f>
        <v>331</v>
      </c>
      <c r="F424" s="30"/>
    </row>
    <row r="425" spans="1:6" x14ac:dyDescent="0.3">
      <c r="A425" s="30" t="s">
        <v>2557</v>
      </c>
      <c r="B425" s="30">
        <v>145771527</v>
      </c>
      <c r="C425" s="30">
        <v>80000000</v>
      </c>
      <c r="D425" s="42">
        <f t="shared" si="6"/>
        <v>65771527</v>
      </c>
      <c r="E425" s="30">
        <f>RANK(D425, Budget_Analysis!D:D, 0)</f>
        <v>376</v>
      </c>
      <c r="F425" s="30"/>
    </row>
    <row r="426" spans="1:6" x14ac:dyDescent="0.3">
      <c r="A426" s="30" t="s">
        <v>2567</v>
      </c>
      <c r="B426" s="30">
        <v>140459099</v>
      </c>
      <c r="C426" s="30">
        <v>75000000</v>
      </c>
      <c r="D426" s="42">
        <f t="shared" si="6"/>
        <v>65459099</v>
      </c>
      <c r="E426" s="30">
        <f>RANK(D426, Budget_Analysis!D:D, 0)</f>
        <v>378</v>
      </c>
      <c r="F426" s="30"/>
    </row>
    <row r="427" spans="1:6" x14ac:dyDescent="0.3">
      <c r="A427" s="30" t="s">
        <v>2570</v>
      </c>
      <c r="B427" s="30">
        <v>53215979</v>
      </c>
      <c r="C427" s="30">
        <v>84000000</v>
      </c>
      <c r="D427" s="42">
        <f t="shared" si="6"/>
        <v>-30784021</v>
      </c>
      <c r="E427" s="30">
        <f>RANK(D427, Budget_Analysis!D:D, 0)</f>
        <v>3463</v>
      </c>
      <c r="F427" s="30"/>
    </row>
    <row r="428" spans="1:6" x14ac:dyDescent="0.3">
      <c r="A428" s="30" t="s">
        <v>2576</v>
      </c>
      <c r="B428" s="30">
        <v>158115031</v>
      </c>
      <c r="C428" s="30">
        <v>82000000</v>
      </c>
      <c r="D428" s="42">
        <f t="shared" si="6"/>
        <v>76115031</v>
      </c>
      <c r="E428" s="30">
        <f>RANK(D428, Budget_Analysis!D:D, 0)</f>
        <v>322</v>
      </c>
      <c r="F428" s="30"/>
    </row>
    <row r="429" spans="1:6" x14ac:dyDescent="0.3">
      <c r="A429" s="30" t="s">
        <v>2580</v>
      </c>
      <c r="B429" s="30">
        <v>133103929</v>
      </c>
      <c r="C429" s="30">
        <v>75000000</v>
      </c>
      <c r="D429" s="42">
        <f t="shared" si="6"/>
        <v>58103929</v>
      </c>
      <c r="E429" s="30">
        <f>RANK(D429, Budget_Analysis!D:D, 0)</f>
        <v>423</v>
      </c>
      <c r="F429" s="30"/>
    </row>
    <row r="430" spans="1:6" x14ac:dyDescent="0.3">
      <c r="A430" s="30" t="s">
        <v>2584</v>
      </c>
      <c r="B430" s="30">
        <v>133668525</v>
      </c>
      <c r="C430" s="30">
        <v>80000000</v>
      </c>
      <c r="D430" s="42">
        <f t="shared" si="6"/>
        <v>53668525</v>
      </c>
      <c r="E430" s="30">
        <f>RANK(D430, Budget_Analysis!D:D, 0)</f>
        <v>462</v>
      </c>
      <c r="F430" s="30"/>
    </row>
    <row r="431" spans="1:6" x14ac:dyDescent="0.3">
      <c r="A431" s="30" t="s">
        <v>2587</v>
      </c>
      <c r="B431" s="30">
        <v>130313314</v>
      </c>
      <c r="C431" s="30">
        <v>80000000</v>
      </c>
      <c r="D431" s="42">
        <f t="shared" si="6"/>
        <v>50313314</v>
      </c>
      <c r="E431" s="30">
        <f>RANK(D431, Budget_Analysis!D:D, 0)</f>
        <v>508</v>
      </c>
      <c r="F431" s="30"/>
    </row>
    <row r="432" spans="1:6" x14ac:dyDescent="0.3">
      <c r="A432" s="30" t="s">
        <v>2590</v>
      </c>
      <c r="B432" s="30">
        <v>124590960</v>
      </c>
      <c r="C432" s="30">
        <v>80000000</v>
      </c>
      <c r="D432" s="42">
        <f t="shared" si="6"/>
        <v>44590960</v>
      </c>
      <c r="E432" s="30">
        <f>RANK(D432, Budget_Analysis!D:D, 0)</f>
        <v>589</v>
      </c>
      <c r="F432" s="30"/>
    </row>
    <row r="433" spans="1:6" x14ac:dyDescent="0.3">
      <c r="A433" s="30" t="s">
        <v>2595</v>
      </c>
      <c r="B433" s="30">
        <v>127968405</v>
      </c>
      <c r="C433" s="30">
        <v>80000000</v>
      </c>
      <c r="D433" s="42">
        <f t="shared" si="6"/>
        <v>47968405</v>
      </c>
      <c r="E433" s="30">
        <f>RANK(D433, Budget_Analysis!D:D, 0)</f>
        <v>533</v>
      </c>
      <c r="F433" s="30"/>
    </row>
    <row r="434" spans="1:6" x14ac:dyDescent="0.3">
      <c r="A434" s="30" t="s">
        <v>2600</v>
      </c>
      <c r="B434" s="30">
        <v>120136047</v>
      </c>
      <c r="C434" s="30">
        <v>80000000</v>
      </c>
      <c r="D434" s="42">
        <f t="shared" si="6"/>
        <v>40136047</v>
      </c>
      <c r="E434" s="30">
        <f>RANK(D434, Budget_Analysis!D:D, 0)</f>
        <v>643</v>
      </c>
      <c r="F434" s="30"/>
    </row>
    <row r="435" spans="1:6" x14ac:dyDescent="0.3">
      <c r="A435" s="30" t="s">
        <v>2605</v>
      </c>
      <c r="B435" s="30">
        <v>128200012</v>
      </c>
      <c r="C435" s="30">
        <v>75000000</v>
      </c>
      <c r="D435" s="42">
        <f t="shared" si="6"/>
        <v>53200012</v>
      </c>
      <c r="E435" s="30">
        <f>RANK(D435, Budget_Analysis!D:D, 0)</f>
        <v>472</v>
      </c>
      <c r="F435" s="30"/>
    </row>
    <row r="436" spans="1:6" x14ac:dyDescent="0.3">
      <c r="A436" s="30" t="s">
        <v>2609</v>
      </c>
      <c r="B436" s="30">
        <v>112225777</v>
      </c>
      <c r="C436" s="30">
        <v>80000000</v>
      </c>
      <c r="D436" s="42">
        <f t="shared" si="6"/>
        <v>32225777</v>
      </c>
      <c r="E436" s="30">
        <f>RANK(D436, Budget_Analysis!D:D, 0)</f>
        <v>776</v>
      </c>
      <c r="F436" s="30"/>
    </row>
    <row r="437" spans="1:6" x14ac:dyDescent="0.3">
      <c r="A437" s="30" t="s">
        <v>2615</v>
      </c>
      <c r="B437" s="30">
        <v>109993847</v>
      </c>
      <c r="C437" s="30">
        <v>80000000</v>
      </c>
      <c r="D437" s="42">
        <f t="shared" si="6"/>
        <v>29993847</v>
      </c>
      <c r="E437" s="30">
        <f>RANK(D437, Budget_Analysis!D:D, 0)</f>
        <v>830</v>
      </c>
      <c r="F437" s="30"/>
    </row>
    <row r="438" spans="1:6" x14ac:dyDescent="0.3">
      <c r="A438" s="30" t="s">
        <v>2620</v>
      </c>
      <c r="B438" s="30">
        <v>104054514</v>
      </c>
      <c r="C438" s="30">
        <v>80000000</v>
      </c>
      <c r="D438" s="42">
        <f t="shared" si="6"/>
        <v>24054514</v>
      </c>
      <c r="E438" s="30">
        <f>RANK(D438, Budget_Analysis!D:D, 0)</f>
        <v>953</v>
      </c>
      <c r="F438" s="30"/>
    </row>
    <row r="439" spans="1:6" x14ac:dyDescent="0.3">
      <c r="A439" s="30" t="s">
        <v>2625</v>
      </c>
      <c r="B439" s="30">
        <v>103028109</v>
      </c>
      <c r="C439" s="30">
        <v>80000000</v>
      </c>
      <c r="D439" s="42">
        <f t="shared" si="6"/>
        <v>23028109</v>
      </c>
      <c r="E439" s="30">
        <f>RANK(D439, Budget_Analysis!D:D, 0)</f>
        <v>976</v>
      </c>
      <c r="F439" s="30"/>
    </row>
    <row r="440" spans="1:6" x14ac:dyDescent="0.3">
      <c r="A440" s="30" t="s">
        <v>2637</v>
      </c>
      <c r="B440" s="30">
        <v>101087161</v>
      </c>
      <c r="C440" s="30">
        <v>75000000</v>
      </c>
      <c r="D440" s="42">
        <f t="shared" si="6"/>
        <v>26087161</v>
      </c>
      <c r="E440" s="30">
        <f>RANK(D440, Budget_Analysis!D:D, 0)</f>
        <v>907</v>
      </c>
      <c r="F440" s="30"/>
    </row>
    <row r="441" spans="1:6" x14ac:dyDescent="0.3">
      <c r="A441" s="30" t="s">
        <v>2643</v>
      </c>
      <c r="B441" s="30">
        <v>101111837</v>
      </c>
      <c r="C441" s="30">
        <v>80000000</v>
      </c>
      <c r="D441" s="42">
        <f t="shared" si="6"/>
        <v>21111837</v>
      </c>
      <c r="E441" s="30">
        <f>RANK(D441, Budget_Analysis!D:D, 0)</f>
        <v>1036</v>
      </c>
      <c r="F441" s="30"/>
    </row>
    <row r="442" spans="1:6" x14ac:dyDescent="0.3">
      <c r="A442" s="30" t="s">
        <v>2649</v>
      </c>
      <c r="B442" s="30">
        <v>95632614</v>
      </c>
      <c r="C442" s="30">
        <v>79000000</v>
      </c>
      <c r="D442" s="42">
        <f t="shared" si="6"/>
        <v>16632614</v>
      </c>
      <c r="E442" s="30">
        <f>RANK(D442, Budget_Analysis!D:D, 0)</f>
        <v>1172</v>
      </c>
      <c r="F442" s="30"/>
    </row>
    <row r="443" spans="1:6" x14ac:dyDescent="0.3">
      <c r="A443" s="30" t="s">
        <v>2653</v>
      </c>
      <c r="B443" s="30">
        <v>94822707</v>
      </c>
      <c r="C443" s="30">
        <v>80000000</v>
      </c>
      <c r="D443" s="42">
        <f t="shared" si="6"/>
        <v>14822707</v>
      </c>
      <c r="E443" s="30">
        <f>RANK(D443, Budget_Analysis!D:D, 0)</f>
        <v>1244</v>
      </c>
      <c r="F443" s="30"/>
    </row>
    <row r="444" spans="1:6" x14ac:dyDescent="0.3">
      <c r="A444" s="30" t="s">
        <v>2659</v>
      </c>
      <c r="B444" s="30">
        <v>92969824</v>
      </c>
      <c r="C444" s="30">
        <v>80000000</v>
      </c>
      <c r="D444" s="42">
        <f t="shared" si="6"/>
        <v>12969824</v>
      </c>
      <c r="E444" s="30">
        <f>RANK(D444, Budget_Analysis!D:D, 0)</f>
        <v>1307</v>
      </c>
      <c r="F444" s="30"/>
    </row>
    <row r="445" spans="1:6" x14ac:dyDescent="0.3">
      <c r="A445" s="30" t="s">
        <v>2665</v>
      </c>
      <c r="B445" s="30">
        <v>91188905</v>
      </c>
      <c r="C445" s="30">
        <v>80000000</v>
      </c>
      <c r="D445" s="42">
        <f t="shared" si="6"/>
        <v>11188905</v>
      </c>
      <c r="E445" s="30">
        <f>RANK(D445, Budget_Analysis!D:D, 0)</f>
        <v>1367</v>
      </c>
      <c r="F445" s="30"/>
    </row>
    <row r="446" spans="1:6" x14ac:dyDescent="0.3">
      <c r="A446" s="30" t="s">
        <v>2671</v>
      </c>
      <c r="B446" s="30">
        <v>90443603</v>
      </c>
      <c r="C446" s="30">
        <v>80000000</v>
      </c>
      <c r="D446" s="42">
        <f t="shared" si="6"/>
        <v>10443603</v>
      </c>
      <c r="E446" s="30">
        <f>RANK(D446, Budget_Analysis!D:D, 0)</f>
        <v>1393</v>
      </c>
      <c r="F446" s="30"/>
    </row>
    <row r="447" spans="1:6" x14ac:dyDescent="0.3">
      <c r="A447" s="30" t="s">
        <v>2678</v>
      </c>
      <c r="B447" s="30">
        <v>82226474</v>
      </c>
      <c r="C447" s="30">
        <v>65000000</v>
      </c>
      <c r="D447" s="42">
        <f t="shared" si="6"/>
        <v>17226474</v>
      </c>
      <c r="E447" s="30">
        <f>RANK(D447, Budget_Analysis!D:D, 0)</f>
        <v>1155</v>
      </c>
      <c r="F447" s="30"/>
    </row>
    <row r="448" spans="1:6" x14ac:dyDescent="0.3">
      <c r="A448" s="30" t="s">
        <v>2684</v>
      </c>
      <c r="B448" s="30">
        <v>79363785</v>
      </c>
      <c r="C448" s="30">
        <v>80000000</v>
      </c>
      <c r="D448" s="42">
        <f t="shared" si="6"/>
        <v>-636215</v>
      </c>
      <c r="E448" s="30">
        <f>RANK(D448, Budget_Analysis!D:D, 0)</f>
        <v>2093</v>
      </c>
      <c r="F448" s="30"/>
    </row>
    <row r="449" spans="1:6" x14ac:dyDescent="0.3">
      <c r="A449" s="30" t="s">
        <v>2690</v>
      </c>
      <c r="B449" s="30">
        <v>76081498</v>
      </c>
      <c r="C449" s="30">
        <v>75000000</v>
      </c>
      <c r="D449" s="42">
        <f t="shared" si="6"/>
        <v>1081498</v>
      </c>
      <c r="E449" s="30">
        <f>RANK(D449, Budget_Analysis!D:D, 0)</f>
        <v>1869</v>
      </c>
      <c r="F449" s="30"/>
    </row>
    <row r="450" spans="1:6" x14ac:dyDescent="0.3">
      <c r="A450" s="30" t="s">
        <v>2694</v>
      </c>
      <c r="B450" s="30">
        <v>85707116</v>
      </c>
      <c r="C450" s="30">
        <v>68000000</v>
      </c>
      <c r="D450" s="42">
        <f t="shared" si="6"/>
        <v>17707116</v>
      </c>
      <c r="E450" s="30">
        <f>RANK(D450, Budget_Analysis!D:D, 0)</f>
        <v>1142</v>
      </c>
      <c r="F450" s="30"/>
    </row>
    <row r="451" spans="1:6" x14ac:dyDescent="0.3">
      <c r="A451" s="30" t="s">
        <v>2700</v>
      </c>
      <c r="B451" s="30">
        <v>74329966</v>
      </c>
      <c r="C451" s="30">
        <v>70000000</v>
      </c>
      <c r="D451" s="42">
        <f t="shared" ref="D451:D514" si="7">B451-C451</f>
        <v>4329966</v>
      </c>
      <c r="E451" s="30">
        <f>RANK(D451, Budget_Analysis!D:D, 0)</f>
        <v>1659</v>
      </c>
      <c r="F451" s="30"/>
    </row>
    <row r="452" spans="1:6" x14ac:dyDescent="0.3">
      <c r="A452" s="30" t="s">
        <v>2705</v>
      </c>
      <c r="B452" s="30">
        <v>100169068</v>
      </c>
      <c r="C452" s="30">
        <v>80000000</v>
      </c>
      <c r="D452" s="42">
        <f t="shared" si="7"/>
        <v>20169068</v>
      </c>
      <c r="E452" s="30">
        <f>RANK(D452, Budget_Analysis!D:D, 0)</f>
        <v>1066</v>
      </c>
      <c r="F452" s="30"/>
    </row>
    <row r="453" spans="1:6" x14ac:dyDescent="0.3">
      <c r="A453" s="30" t="s">
        <v>2712</v>
      </c>
      <c r="B453" s="30">
        <v>73215310</v>
      </c>
      <c r="C453" s="30">
        <v>80000000</v>
      </c>
      <c r="D453" s="42">
        <f t="shared" si="7"/>
        <v>-6784690</v>
      </c>
      <c r="E453" s="30">
        <f>RANK(D453, Budget_Analysis!D:D, 0)</f>
        <v>2619</v>
      </c>
      <c r="F453" s="30"/>
    </row>
    <row r="454" spans="1:6" x14ac:dyDescent="0.3">
      <c r="A454" s="30" t="s">
        <v>2718</v>
      </c>
      <c r="B454" s="30">
        <v>80360866</v>
      </c>
      <c r="C454" s="30">
        <v>80000000</v>
      </c>
      <c r="D454" s="42">
        <f t="shared" si="7"/>
        <v>360866</v>
      </c>
      <c r="E454" s="30">
        <f>RANK(D454, Budget_Analysis!D:D, 0)</f>
        <v>1932</v>
      </c>
      <c r="F454" s="30"/>
    </row>
    <row r="455" spans="1:6" x14ac:dyDescent="0.3">
      <c r="A455" s="30" t="s">
        <v>2724</v>
      </c>
      <c r="B455" s="30">
        <v>69102910</v>
      </c>
      <c r="C455" s="30">
        <v>80000000</v>
      </c>
      <c r="D455" s="42">
        <f t="shared" si="7"/>
        <v>-10897090</v>
      </c>
      <c r="E455" s="30">
        <f>RANK(D455, Budget_Analysis!D:D, 0)</f>
        <v>2882</v>
      </c>
      <c r="F455" s="30"/>
    </row>
    <row r="456" spans="1:6" x14ac:dyDescent="0.3">
      <c r="A456" s="30" t="s">
        <v>2730</v>
      </c>
      <c r="B456" s="30">
        <v>65948711</v>
      </c>
      <c r="C456" s="30">
        <v>80000000</v>
      </c>
      <c r="D456" s="42">
        <f t="shared" si="7"/>
        <v>-14051289</v>
      </c>
      <c r="E456" s="30">
        <f>RANK(D456, Budget_Analysis!D:D, 0)</f>
        <v>3027</v>
      </c>
      <c r="F456" s="30"/>
    </row>
    <row r="457" spans="1:6" x14ac:dyDescent="0.3">
      <c r="A457" s="30" t="s">
        <v>2739</v>
      </c>
      <c r="B457" s="30">
        <v>169692572</v>
      </c>
      <c r="C457" s="30">
        <v>80000000</v>
      </c>
      <c r="D457" s="42">
        <f t="shared" si="7"/>
        <v>89692572</v>
      </c>
      <c r="E457" s="30">
        <f>RANK(D457, Budget_Analysis!D:D, 0)</f>
        <v>250</v>
      </c>
      <c r="F457" s="30"/>
    </row>
    <row r="458" spans="1:6" x14ac:dyDescent="0.3">
      <c r="A458" s="30" t="s">
        <v>2754</v>
      </c>
      <c r="B458" s="30">
        <v>60507228</v>
      </c>
      <c r="C458" s="30">
        <v>80000000</v>
      </c>
      <c r="D458" s="42">
        <f t="shared" si="7"/>
        <v>-19492772</v>
      </c>
      <c r="E458" s="30">
        <f>RANK(D458, Budget_Analysis!D:D, 0)</f>
        <v>3208</v>
      </c>
      <c r="F458" s="30"/>
    </row>
    <row r="459" spans="1:6" x14ac:dyDescent="0.3">
      <c r="A459" s="30" t="s">
        <v>2759</v>
      </c>
      <c r="B459" s="30">
        <v>56684819</v>
      </c>
      <c r="C459" s="30">
        <v>80000000</v>
      </c>
      <c r="D459" s="42">
        <f t="shared" si="7"/>
        <v>-23315181</v>
      </c>
      <c r="E459" s="30">
        <f>RANK(D459, Budget_Analysis!D:D, 0)</f>
        <v>3301</v>
      </c>
      <c r="F459" s="30"/>
    </row>
    <row r="460" spans="1:6" x14ac:dyDescent="0.3">
      <c r="A460" s="30" t="s">
        <v>2765</v>
      </c>
      <c r="B460" s="30">
        <v>50628009</v>
      </c>
      <c r="C460" s="30">
        <v>90000000</v>
      </c>
      <c r="D460" s="42">
        <f t="shared" si="7"/>
        <v>-39371991</v>
      </c>
      <c r="E460" s="30">
        <f>RANK(D460, Budget_Analysis!D:D, 0)</f>
        <v>3555</v>
      </c>
      <c r="F460" s="30"/>
    </row>
    <row r="461" spans="1:6" x14ac:dyDescent="0.3">
      <c r="A461" s="30" t="s">
        <v>2769</v>
      </c>
      <c r="B461" s="30">
        <v>69772969</v>
      </c>
      <c r="C461" s="30">
        <v>80000000</v>
      </c>
      <c r="D461" s="42">
        <f t="shared" si="7"/>
        <v>-10227031</v>
      </c>
      <c r="E461" s="30">
        <f>RANK(D461, Budget_Analysis!D:D, 0)</f>
        <v>2843</v>
      </c>
      <c r="F461" s="30"/>
    </row>
    <row r="462" spans="1:6" x14ac:dyDescent="0.3">
      <c r="A462" s="30" t="s">
        <v>2774</v>
      </c>
      <c r="B462" s="30">
        <v>45356386</v>
      </c>
      <c r="C462" s="30">
        <v>75000000</v>
      </c>
      <c r="D462" s="42">
        <f t="shared" si="7"/>
        <v>-29643614</v>
      </c>
      <c r="E462" s="30">
        <f>RANK(D462, Budget_Analysis!D:D, 0)</f>
        <v>3444</v>
      </c>
      <c r="F462" s="30"/>
    </row>
    <row r="463" spans="1:6" x14ac:dyDescent="0.3">
      <c r="A463" s="30" t="s">
        <v>2781</v>
      </c>
      <c r="B463" s="30">
        <v>55350897</v>
      </c>
      <c r="C463" s="30">
        <v>85000000</v>
      </c>
      <c r="D463" s="42">
        <f t="shared" si="7"/>
        <v>-29649103</v>
      </c>
      <c r="E463" s="30">
        <f>RANK(D463, Budget_Analysis!D:D, 0)</f>
        <v>3445</v>
      </c>
      <c r="F463" s="30"/>
    </row>
    <row r="464" spans="1:6" x14ac:dyDescent="0.3">
      <c r="A464" s="30" t="s">
        <v>2787</v>
      </c>
      <c r="B464" s="30">
        <v>39442871</v>
      </c>
      <c r="C464" s="30">
        <v>80000000</v>
      </c>
      <c r="D464" s="42">
        <f t="shared" si="7"/>
        <v>-40557129</v>
      </c>
      <c r="E464" s="30">
        <f>RANK(D464, Budget_Analysis!D:D, 0)</f>
        <v>3568</v>
      </c>
      <c r="F464" s="30"/>
    </row>
    <row r="465" spans="1:6" x14ac:dyDescent="0.3">
      <c r="A465" s="30" t="s">
        <v>2793</v>
      </c>
      <c r="B465" s="30">
        <v>37899638</v>
      </c>
      <c r="C465" s="30">
        <v>88000000</v>
      </c>
      <c r="D465" s="42">
        <f t="shared" si="7"/>
        <v>-50100362</v>
      </c>
      <c r="E465" s="30">
        <f>RANK(D465, Budget_Analysis!D:D, 0)</f>
        <v>3637</v>
      </c>
      <c r="F465" s="30"/>
    </row>
    <row r="466" spans="1:6" x14ac:dyDescent="0.3">
      <c r="A466" s="30" t="s">
        <v>2796</v>
      </c>
      <c r="B466" s="30">
        <v>37754208</v>
      </c>
      <c r="C466" s="30">
        <v>70000000</v>
      </c>
      <c r="D466" s="42">
        <f t="shared" si="7"/>
        <v>-32245792</v>
      </c>
      <c r="E466" s="30">
        <f>RANK(D466, Budget_Analysis!D:D, 0)</f>
        <v>3482</v>
      </c>
      <c r="F466" s="30"/>
    </row>
    <row r="467" spans="1:6" x14ac:dyDescent="0.3">
      <c r="A467" s="30" t="s">
        <v>2814</v>
      </c>
      <c r="B467" s="30">
        <v>38542418</v>
      </c>
      <c r="C467" s="30">
        <v>80000000</v>
      </c>
      <c r="D467" s="42">
        <f t="shared" si="7"/>
        <v>-41457582</v>
      </c>
      <c r="E467" s="30">
        <f>RANK(D467, Budget_Analysis!D:D, 0)</f>
        <v>3578</v>
      </c>
      <c r="F467" s="30"/>
    </row>
    <row r="468" spans="1:6" x14ac:dyDescent="0.3">
      <c r="A468" s="30" t="s">
        <v>2820</v>
      </c>
      <c r="B468" s="30">
        <v>34566746</v>
      </c>
      <c r="C468" s="30">
        <v>80000000</v>
      </c>
      <c r="D468" s="42">
        <f t="shared" si="7"/>
        <v>-45433254</v>
      </c>
      <c r="E468" s="30">
        <f>RANK(D468, Budget_Analysis!D:D, 0)</f>
        <v>3604</v>
      </c>
      <c r="F468" s="30"/>
    </row>
    <row r="469" spans="1:6" x14ac:dyDescent="0.3">
      <c r="A469" s="30" t="s">
        <v>2825</v>
      </c>
      <c r="B469" s="30">
        <v>32885565</v>
      </c>
      <c r="C469" s="30">
        <v>80000000</v>
      </c>
      <c r="D469" s="42">
        <f t="shared" si="7"/>
        <v>-47114435</v>
      </c>
      <c r="E469" s="30">
        <f>RANK(D469, Budget_Analysis!D:D, 0)</f>
        <v>3614</v>
      </c>
      <c r="F469" s="30"/>
    </row>
    <row r="470" spans="1:6" x14ac:dyDescent="0.3">
      <c r="A470" s="30" t="s">
        <v>2833</v>
      </c>
      <c r="B470" s="30">
        <v>36073232</v>
      </c>
      <c r="C470" s="30">
        <v>80000000</v>
      </c>
      <c r="D470" s="42">
        <f t="shared" si="7"/>
        <v>-43926768</v>
      </c>
      <c r="E470" s="30">
        <f>RANK(D470, Budget_Analysis!D:D, 0)</f>
        <v>3595</v>
      </c>
      <c r="F470" s="30"/>
    </row>
    <row r="471" spans="1:6" x14ac:dyDescent="0.3">
      <c r="A471" s="30" t="s">
        <v>2839</v>
      </c>
      <c r="B471" s="30">
        <v>21471685</v>
      </c>
      <c r="C471" s="30">
        <v>44000000</v>
      </c>
      <c r="D471" s="42">
        <f t="shared" si="7"/>
        <v>-22528315</v>
      </c>
      <c r="E471" s="30">
        <f>RANK(D471, Budget_Analysis!D:D, 0)</f>
        <v>3285</v>
      </c>
      <c r="F471" s="30"/>
    </row>
    <row r="472" spans="1:6" x14ac:dyDescent="0.3">
      <c r="A472" s="30" t="s">
        <v>2845</v>
      </c>
      <c r="B472" s="30">
        <v>20950820</v>
      </c>
      <c r="C472" s="30">
        <v>80000000</v>
      </c>
      <c r="D472" s="42">
        <f t="shared" si="7"/>
        <v>-59049180</v>
      </c>
      <c r="E472" s="30">
        <f>RANK(D472, Budget_Analysis!D:D, 0)</f>
        <v>3670</v>
      </c>
      <c r="F472" s="30"/>
    </row>
    <row r="473" spans="1:6" x14ac:dyDescent="0.3">
      <c r="A473" s="30" t="s">
        <v>2852</v>
      </c>
      <c r="B473" s="30">
        <v>19673424</v>
      </c>
      <c r="C473" s="30">
        <v>80000000</v>
      </c>
      <c r="D473" s="42">
        <f t="shared" si="7"/>
        <v>-60326576</v>
      </c>
      <c r="E473" s="30">
        <f>RANK(D473, Budget_Analysis!D:D, 0)</f>
        <v>3678</v>
      </c>
      <c r="F473" s="30"/>
    </row>
    <row r="474" spans="1:6" x14ac:dyDescent="0.3">
      <c r="A474" s="30" t="s">
        <v>2856</v>
      </c>
      <c r="B474" s="30">
        <v>19480739</v>
      </c>
      <c r="C474" s="30">
        <v>80000000</v>
      </c>
      <c r="D474" s="42">
        <f t="shared" si="7"/>
        <v>-60519261</v>
      </c>
      <c r="E474" s="30">
        <f>RANK(D474, Budget_Analysis!D:D, 0)</f>
        <v>3680</v>
      </c>
      <c r="F474" s="30"/>
    </row>
    <row r="475" spans="1:6" x14ac:dyDescent="0.3">
      <c r="A475" s="30" t="s">
        <v>2861</v>
      </c>
      <c r="B475" s="30">
        <v>17593391</v>
      </c>
      <c r="C475" s="30">
        <v>80000000</v>
      </c>
      <c r="D475" s="42">
        <f t="shared" si="7"/>
        <v>-62406609</v>
      </c>
      <c r="E475" s="30">
        <f>RANK(D475, Budget_Analysis!D:D, 0)</f>
        <v>3686</v>
      </c>
      <c r="F475" s="30"/>
    </row>
    <row r="476" spans="1:6" x14ac:dyDescent="0.3">
      <c r="A476" s="30" t="s">
        <v>2866</v>
      </c>
      <c r="B476" s="30">
        <v>18318000</v>
      </c>
      <c r="C476" s="30">
        <v>80000000</v>
      </c>
      <c r="D476" s="42">
        <f t="shared" si="7"/>
        <v>-61682000</v>
      </c>
      <c r="E476" s="30">
        <f>RANK(D476, Budget_Analysis!D:D, 0)</f>
        <v>3684</v>
      </c>
      <c r="F476" s="30"/>
    </row>
    <row r="477" spans="1:6" x14ac:dyDescent="0.3">
      <c r="A477" s="30" t="s">
        <v>2871</v>
      </c>
      <c r="B477" s="30">
        <v>27356090</v>
      </c>
      <c r="C477" s="30">
        <v>90000000</v>
      </c>
      <c r="D477" s="42">
        <f t="shared" si="7"/>
        <v>-62643910</v>
      </c>
      <c r="E477" s="30">
        <f>RANK(D477, Budget_Analysis!D:D, 0)</f>
        <v>3687</v>
      </c>
      <c r="F477" s="30"/>
    </row>
    <row r="478" spans="1:6" x14ac:dyDescent="0.3">
      <c r="A478" s="30" t="s">
        <v>2878</v>
      </c>
      <c r="B478" s="30">
        <v>17473245</v>
      </c>
      <c r="C478" s="30">
        <v>70000000</v>
      </c>
      <c r="D478" s="42">
        <f t="shared" si="7"/>
        <v>-52526755</v>
      </c>
      <c r="E478" s="30">
        <f>RANK(D478, Budget_Analysis!D:D, 0)</f>
        <v>3653</v>
      </c>
      <c r="F478" s="30"/>
    </row>
    <row r="479" spans="1:6" x14ac:dyDescent="0.3">
      <c r="A479" s="30" t="s">
        <v>2884</v>
      </c>
      <c r="B479" s="30">
        <v>15131330</v>
      </c>
      <c r="C479" s="30">
        <v>86000000</v>
      </c>
      <c r="D479" s="42">
        <f t="shared" si="7"/>
        <v>-70868670</v>
      </c>
      <c r="E479" s="30">
        <f>RANK(D479, Budget_Analysis!D:D, 0)</f>
        <v>3706</v>
      </c>
      <c r="F479" s="30"/>
    </row>
    <row r="480" spans="1:6" x14ac:dyDescent="0.3">
      <c r="A480" s="30" t="s">
        <v>2891</v>
      </c>
      <c r="B480" s="30">
        <v>19406406</v>
      </c>
      <c r="C480" s="30">
        <v>40000000</v>
      </c>
      <c r="D480" s="42">
        <f t="shared" si="7"/>
        <v>-20593594</v>
      </c>
      <c r="E480" s="30">
        <f>RANK(D480, Budget_Analysis!D:D, 0)</f>
        <v>3239</v>
      </c>
      <c r="F480" s="30"/>
    </row>
    <row r="481" spans="1:6" x14ac:dyDescent="0.3">
      <c r="A481" s="30" t="s">
        <v>2895</v>
      </c>
      <c r="B481" s="30">
        <v>1891821</v>
      </c>
      <c r="C481" s="30">
        <v>52000000</v>
      </c>
      <c r="D481" s="42">
        <f t="shared" si="7"/>
        <v>-50108179</v>
      </c>
      <c r="E481" s="30">
        <f>RANK(D481, Budget_Analysis!D:D, 0)</f>
        <v>3638</v>
      </c>
      <c r="F481" s="30"/>
    </row>
    <row r="482" spans="1:6" x14ac:dyDescent="0.3">
      <c r="A482" s="30" t="s">
        <v>2902</v>
      </c>
      <c r="B482" s="30">
        <v>23219748</v>
      </c>
      <c r="C482" s="30">
        <v>80000000</v>
      </c>
      <c r="D482" s="42">
        <f t="shared" si="7"/>
        <v>-56780252</v>
      </c>
      <c r="E482" s="30">
        <f>RANK(D482, Budget_Analysis!D:D, 0)</f>
        <v>3668</v>
      </c>
      <c r="F482" s="30"/>
    </row>
    <row r="483" spans="1:6" x14ac:dyDescent="0.3">
      <c r="A483" s="30" t="s">
        <v>2915</v>
      </c>
      <c r="B483" s="30">
        <v>170708996</v>
      </c>
      <c r="C483" s="30">
        <v>58000000</v>
      </c>
      <c r="D483" s="42">
        <f t="shared" si="7"/>
        <v>112708996</v>
      </c>
      <c r="E483" s="30">
        <f>RANK(D483, Budget_Analysis!D:D, 0)</f>
        <v>173</v>
      </c>
      <c r="F483" s="30"/>
    </row>
    <row r="484" spans="1:6" x14ac:dyDescent="0.3">
      <c r="A484" s="30" t="s">
        <v>2919</v>
      </c>
      <c r="B484" s="30">
        <v>422783777</v>
      </c>
      <c r="C484" s="30">
        <v>45000000</v>
      </c>
      <c r="D484" s="42">
        <f t="shared" si="7"/>
        <v>377783777</v>
      </c>
      <c r="E484" s="30">
        <f>RANK(D484, Budget_Analysis!D:D, 0)</f>
        <v>7</v>
      </c>
      <c r="F484" s="30"/>
    </row>
    <row r="485" spans="1:6" x14ac:dyDescent="0.3">
      <c r="A485" s="30" t="s">
        <v>2923</v>
      </c>
      <c r="B485" s="30">
        <v>103812241</v>
      </c>
      <c r="C485" s="30">
        <v>79000000</v>
      </c>
      <c r="D485" s="42">
        <f t="shared" si="7"/>
        <v>24812241</v>
      </c>
      <c r="E485" s="30">
        <f>RANK(D485, Budget_Analysis!D:D, 0)</f>
        <v>932</v>
      </c>
      <c r="F485" s="30"/>
    </row>
    <row r="486" spans="1:6" x14ac:dyDescent="0.3">
      <c r="A486" s="30" t="s">
        <v>2928</v>
      </c>
      <c r="B486" s="30">
        <v>119793567</v>
      </c>
      <c r="C486" s="30">
        <v>78000000</v>
      </c>
      <c r="D486" s="42">
        <f t="shared" si="7"/>
        <v>41793567</v>
      </c>
      <c r="E486" s="30">
        <f>RANK(D486, Budget_Analysis!D:D, 0)</f>
        <v>622</v>
      </c>
      <c r="F486" s="30"/>
    </row>
    <row r="487" spans="1:6" x14ac:dyDescent="0.3">
      <c r="A487" s="30" t="s">
        <v>2932</v>
      </c>
      <c r="B487" s="30">
        <v>92930005</v>
      </c>
      <c r="C487" s="30">
        <v>78000000</v>
      </c>
      <c r="D487" s="42">
        <f t="shared" si="7"/>
        <v>14930005</v>
      </c>
      <c r="E487" s="30">
        <f>RANK(D487, Budget_Analysis!D:D, 0)</f>
        <v>1241</v>
      </c>
      <c r="F487" s="30"/>
    </row>
    <row r="488" spans="1:6" x14ac:dyDescent="0.3">
      <c r="A488" s="30" t="s">
        <v>2936</v>
      </c>
      <c r="B488" s="30">
        <v>67286731</v>
      </c>
      <c r="C488" s="30">
        <v>100000000</v>
      </c>
      <c r="D488" s="42">
        <f t="shared" si="7"/>
        <v>-32713269</v>
      </c>
      <c r="E488" s="30">
        <f>RANK(D488, Budget_Analysis!D:D, 0)</f>
        <v>3488</v>
      </c>
      <c r="F488" s="30"/>
    </row>
    <row r="489" spans="1:6" x14ac:dyDescent="0.3">
      <c r="A489" s="30" t="s">
        <v>2939</v>
      </c>
      <c r="B489" s="30">
        <v>74158157</v>
      </c>
      <c r="C489" s="30">
        <v>79000000</v>
      </c>
      <c r="D489" s="42">
        <f t="shared" si="7"/>
        <v>-4841843</v>
      </c>
      <c r="E489" s="30">
        <f>RANK(D489, Budget_Analysis!D:D, 0)</f>
        <v>2499</v>
      </c>
      <c r="F489" s="30"/>
    </row>
    <row r="490" spans="1:6" x14ac:dyDescent="0.3">
      <c r="A490" s="30" t="s">
        <v>2944</v>
      </c>
      <c r="B490" s="30">
        <v>127083765</v>
      </c>
      <c r="C490" s="30">
        <v>76000000</v>
      </c>
      <c r="D490" s="42">
        <f t="shared" si="7"/>
        <v>51083765</v>
      </c>
      <c r="E490" s="30">
        <f>RANK(D490, Budget_Analysis!D:D, 0)</f>
        <v>495</v>
      </c>
      <c r="F490" s="30"/>
    </row>
    <row r="491" spans="1:6" x14ac:dyDescent="0.3">
      <c r="A491" s="30" t="s">
        <v>2949</v>
      </c>
      <c r="B491" s="30">
        <v>1339152</v>
      </c>
      <c r="C491" s="30">
        <v>81200000</v>
      </c>
      <c r="D491" s="42">
        <f t="shared" si="7"/>
        <v>-79860848</v>
      </c>
      <c r="E491" s="30">
        <f>RANK(D491, Budget_Analysis!D:D, 0)</f>
        <v>3720</v>
      </c>
      <c r="F491" s="30"/>
    </row>
    <row r="492" spans="1:6" x14ac:dyDescent="0.3">
      <c r="A492" s="30" t="s">
        <v>2955</v>
      </c>
      <c r="B492" s="30">
        <v>15071514</v>
      </c>
      <c r="C492" s="30">
        <v>80000000</v>
      </c>
      <c r="D492" s="42">
        <f t="shared" si="7"/>
        <v>-64928486</v>
      </c>
      <c r="E492" s="30">
        <f>RANK(D492, Budget_Analysis!D:D, 0)</f>
        <v>3694</v>
      </c>
      <c r="F492" s="30"/>
    </row>
    <row r="493" spans="1:6" x14ac:dyDescent="0.3">
      <c r="A493" s="30" t="s">
        <v>2960</v>
      </c>
      <c r="B493" s="30">
        <v>26000610</v>
      </c>
      <c r="C493" s="30">
        <v>76000000</v>
      </c>
      <c r="D493" s="42">
        <f t="shared" si="7"/>
        <v>-49999390</v>
      </c>
      <c r="E493" s="30">
        <f>RANK(D493, Budget_Analysis!D:D, 0)</f>
        <v>3636</v>
      </c>
      <c r="F493" s="30"/>
    </row>
    <row r="494" spans="1:6" x14ac:dyDescent="0.3">
      <c r="A494" s="30" t="s">
        <v>2967</v>
      </c>
      <c r="B494" s="30">
        <v>323505540</v>
      </c>
      <c r="C494" s="30">
        <v>75000000</v>
      </c>
      <c r="D494" s="42">
        <f t="shared" si="7"/>
        <v>248505540</v>
      </c>
      <c r="E494" s="30">
        <f>RANK(D494, Budget_Analysis!D:D, 0)</f>
        <v>29</v>
      </c>
      <c r="F494" s="30"/>
    </row>
    <row r="495" spans="1:6" x14ac:dyDescent="0.3">
      <c r="A495" s="30" t="s">
        <v>2973</v>
      </c>
      <c r="B495" s="30">
        <v>66462600</v>
      </c>
      <c r="C495" s="30">
        <v>78000000</v>
      </c>
      <c r="D495" s="42">
        <f t="shared" si="7"/>
        <v>-11537400</v>
      </c>
      <c r="E495" s="30">
        <f>RANK(D495, Budget_Analysis!D:D, 0)</f>
        <v>2915</v>
      </c>
      <c r="F495" s="30"/>
    </row>
    <row r="496" spans="1:6" x14ac:dyDescent="0.3">
      <c r="A496" s="30" t="s">
        <v>2978</v>
      </c>
      <c r="B496" s="30">
        <v>368049635</v>
      </c>
      <c r="C496" s="30">
        <v>76000000</v>
      </c>
      <c r="D496" s="42">
        <f t="shared" si="7"/>
        <v>292049635</v>
      </c>
      <c r="E496" s="30">
        <f>RANK(D496, Budget_Analysis!D:D, 0)</f>
        <v>14</v>
      </c>
      <c r="F496" s="30"/>
    </row>
    <row r="497" spans="1:6" x14ac:dyDescent="0.3">
      <c r="A497" s="30" t="s">
        <v>2981</v>
      </c>
      <c r="B497" s="30">
        <v>306124059</v>
      </c>
      <c r="C497" s="30">
        <v>75000000</v>
      </c>
      <c r="D497" s="42">
        <f t="shared" si="7"/>
        <v>231124059</v>
      </c>
      <c r="E497" s="30">
        <f>RANK(D497, Budget_Analysis!D:D, 0)</f>
        <v>35</v>
      </c>
      <c r="F497" s="30"/>
    </row>
    <row r="498" spans="1:6" x14ac:dyDescent="0.3">
      <c r="A498" s="30" t="s">
        <v>2987</v>
      </c>
      <c r="B498" s="30">
        <v>229074524</v>
      </c>
      <c r="C498" s="30">
        <v>73000000</v>
      </c>
      <c r="D498" s="42">
        <f t="shared" si="7"/>
        <v>156074524</v>
      </c>
      <c r="E498" s="30">
        <f>RANK(D498, Budget_Analysis!D:D, 0)</f>
        <v>90</v>
      </c>
      <c r="F498" s="30"/>
    </row>
    <row r="499" spans="1:6" x14ac:dyDescent="0.3">
      <c r="A499" s="30" t="s">
        <v>2991</v>
      </c>
      <c r="B499" s="30">
        <v>193136719</v>
      </c>
      <c r="C499" s="30">
        <v>75000000</v>
      </c>
      <c r="D499" s="42">
        <f t="shared" si="7"/>
        <v>118136719</v>
      </c>
      <c r="E499" s="30">
        <f>RANK(D499, Budget_Analysis!D:D, 0)</f>
        <v>152</v>
      </c>
      <c r="F499" s="30"/>
    </row>
    <row r="500" spans="1:6" x14ac:dyDescent="0.3">
      <c r="A500" s="30" t="s">
        <v>2995</v>
      </c>
      <c r="B500" s="30">
        <v>35286428</v>
      </c>
      <c r="C500" s="30">
        <v>76000000</v>
      </c>
      <c r="D500" s="42">
        <f t="shared" si="7"/>
        <v>-40713572</v>
      </c>
      <c r="E500" s="30">
        <f>RANK(D500, Budget_Analysis!D:D, 0)</f>
        <v>3571</v>
      </c>
      <c r="F500" s="30"/>
    </row>
    <row r="501" spans="1:6" x14ac:dyDescent="0.3">
      <c r="A501" s="30" t="s">
        <v>3000</v>
      </c>
      <c r="B501" s="30">
        <v>157299717</v>
      </c>
      <c r="C501" s="30">
        <v>75000000</v>
      </c>
      <c r="D501" s="42">
        <f t="shared" si="7"/>
        <v>82299717</v>
      </c>
      <c r="E501" s="30">
        <f>RANK(D501, Budget_Analysis!D:D, 0)</f>
        <v>284</v>
      </c>
      <c r="F501" s="30"/>
    </row>
    <row r="502" spans="1:6" x14ac:dyDescent="0.3">
      <c r="A502" s="30" t="s">
        <v>3004</v>
      </c>
      <c r="B502" s="30">
        <v>134568845</v>
      </c>
      <c r="C502" s="30">
        <v>75000000</v>
      </c>
      <c r="D502" s="42">
        <f t="shared" si="7"/>
        <v>59568845</v>
      </c>
      <c r="E502" s="30">
        <f>RANK(D502, Budget_Analysis!D:D, 0)</f>
        <v>411</v>
      </c>
      <c r="F502" s="30"/>
    </row>
    <row r="503" spans="1:6" x14ac:dyDescent="0.3">
      <c r="A503" s="30" t="s">
        <v>3008</v>
      </c>
      <c r="B503" s="30">
        <v>134006721</v>
      </c>
      <c r="C503" s="30">
        <v>75000000</v>
      </c>
      <c r="D503" s="42">
        <f t="shared" si="7"/>
        <v>59006721</v>
      </c>
      <c r="E503" s="30">
        <f>RANK(D503, Budget_Analysis!D:D, 0)</f>
        <v>415</v>
      </c>
      <c r="F503" s="30"/>
    </row>
    <row r="504" spans="1:6" x14ac:dyDescent="0.3">
      <c r="A504" s="30" t="s">
        <v>3013</v>
      </c>
      <c r="B504" s="30">
        <v>195329763</v>
      </c>
      <c r="C504" s="30">
        <v>80000000</v>
      </c>
      <c r="D504" s="42">
        <f t="shared" si="7"/>
        <v>115329763</v>
      </c>
      <c r="E504" s="30">
        <f>RANK(D504, Budget_Analysis!D:D, 0)</f>
        <v>163</v>
      </c>
      <c r="F504" s="30"/>
    </row>
    <row r="505" spans="1:6" x14ac:dyDescent="0.3">
      <c r="A505" s="30" t="s">
        <v>3018</v>
      </c>
      <c r="B505" s="30">
        <v>120776832</v>
      </c>
      <c r="C505" s="30">
        <v>75000000</v>
      </c>
      <c r="D505" s="42">
        <f t="shared" si="7"/>
        <v>45776832</v>
      </c>
      <c r="E505" s="30">
        <f>RANK(D505, Budget_Analysis!D:D, 0)</f>
        <v>568</v>
      </c>
      <c r="F505" s="30"/>
    </row>
    <row r="506" spans="1:6" x14ac:dyDescent="0.3">
      <c r="A506" s="30" t="s">
        <v>3025</v>
      </c>
      <c r="B506" s="30">
        <v>118823091</v>
      </c>
      <c r="C506" s="30">
        <v>75000000</v>
      </c>
      <c r="D506" s="42">
        <f t="shared" si="7"/>
        <v>43823091</v>
      </c>
      <c r="E506" s="30">
        <f>RANK(D506, Budget_Analysis!D:D, 0)</f>
        <v>597</v>
      </c>
      <c r="F506" s="30"/>
    </row>
    <row r="507" spans="1:6" x14ac:dyDescent="0.3">
      <c r="A507" s="30" t="s">
        <v>3031</v>
      </c>
      <c r="B507" s="30">
        <v>41814863</v>
      </c>
      <c r="C507" s="30">
        <v>50000000</v>
      </c>
      <c r="D507" s="42">
        <f t="shared" si="7"/>
        <v>-8185137</v>
      </c>
      <c r="E507" s="30">
        <f>RANK(D507, Budget_Analysis!D:D, 0)</f>
        <v>2716</v>
      </c>
      <c r="F507" s="30"/>
    </row>
    <row r="508" spans="1:6" x14ac:dyDescent="0.3">
      <c r="A508" s="30" t="s">
        <v>3037</v>
      </c>
      <c r="B508" s="30">
        <v>97360069</v>
      </c>
      <c r="C508" s="30">
        <v>75000000</v>
      </c>
      <c r="D508" s="42">
        <f t="shared" si="7"/>
        <v>22360069</v>
      </c>
      <c r="E508" s="30">
        <f>RANK(D508, Budget_Analysis!D:D, 0)</f>
        <v>995</v>
      </c>
      <c r="F508" s="30"/>
    </row>
    <row r="509" spans="1:6" x14ac:dyDescent="0.3">
      <c r="A509" s="30" t="s">
        <v>3040</v>
      </c>
      <c r="B509" s="30">
        <v>117698894</v>
      </c>
      <c r="C509" s="30">
        <v>75000000</v>
      </c>
      <c r="D509" s="42">
        <f t="shared" si="7"/>
        <v>42698894</v>
      </c>
      <c r="E509" s="30">
        <f>RANK(D509, Budget_Analysis!D:D, 0)</f>
        <v>608</v>
      </c>
      <c r="F509" s="30"/>
    </row>
    <row r="510" spans="1:6" x14ac:dyDescent="0.3">
      <c r="A510" s="30" t="s">
        <v>3044</v>
      </c>
      <c r="B510" s="30">
        <v>162001186</v>
      </c>
      <c r="C510" s="30">
        <v>80000000</v>
      </c>
      <c r="D510" s="42">
        <f t="shared" si="7"/>
        <v>82001186</v>
      </c>
      <c r="E510" s="30">
        <f>RANK(D510, Budget_Analysis!D:D, 0)</f>
        <v>286</v>
      </c>
      <c r="F510" s="30"/>
    </row>
    <row r="511" spans="1:6" x14ac:dyDescent="0.3">
      <c r="A511" s="30" t="s">
        <v>3047</v>
      </c>
      <c r="B511" s="30">
        <v>77032279</v>
      </c>
      <c r="C511" s="30">
        <v>60000000</v>
      </c>
      <c r="D511" s="42">
        <f t="shared" si="7"/>
        <v>17032279</v>
      </c>
      <c r="E511" s="30">
        <f>RANK(D511, Budget_Analysis!D:D, 0)</f>
        <v>1159</v>
      </c>
      <c r="F511" s="30"/>
    </row>
    <row r="512" spans="1:6" x14ac:dyDescent="0.3">
      <c r="A512" s="30" t="s">
        <v>3058</v>
      </c>
      <c r="B512" s="30">
        <v>73023275</v>
      </c>
      <c r="C512" s="30">
        <v>35000000</v>
      </c>
      <c r="D512" s="42">
        <f t="shared" si="7"/>
        <v>38023275</v>
      </c>
      <c r="E512" s="30">
        <f>RANK(D512, Budget_Analysis!D:D, 0)</f>
        <v>672</v>
      </c>
      <c r="F512" s="30"/>
    </row>
    <row r="513" spans="1:6" x14ac:dyDescent="0.3">
      <c r="A513" s="30" t="s">
        <v>3063</v>
      </c>
      <c r="B513" s="30">
        <v>68473360</v>
      </c>
      <c r="C513" s="30">
        <v>75000000</v>
      </c>
      <c r="D513" s="42">
        <f t="shared" si="7"/>
        <v>-6526640</v>
      </c>
      <c r="E513" s="30">
        <f>RANK(D513, Budget_Analysis!D:D, 0)</f>
        <v>2604</v>
      </c>
      <c r="F513" s="30"/>
    </row>
    <row r="514" spans="1:6" x14ac:dyDescent="0.3">
      <c r="A514" s="30" t="s">
        <v>3068</v>
      </c>
      <c r="B514" s="30">
        <v>66636385</v>
      </c>
      <c r="C514" s="30">
        <v>75000000</v>
      </c>
      <c r="D514" s="42">
        <f t="shared" si="7"/>
        <v>-8363615</v>
      </c>
      <c r="E514" s="30">
        <f>RANK(D514, Budget_Analysis!D:D, 0)</f>
        <v>2724</v>
      </c>
      <c r="F514" s="30"/>
    </row>
    <row r="515" spans="1:6" x14ac:dyDescent="0.3">
      <c r="A515" s="30" t="s">
        <v>3072</v>
      </c>
      <c r="B515" s="30">
        <v>160762022</v>
      </c>
      <c r="C515" s="30">
        <v>75000000</v>
      </c>
      <c r="D515" s="42">
        <f t="shared" ref="D515:D578" si="8">B515-C515</f>
        <v>85762022</v>
      </c>
      <c r="E515" s="30">
        <f>RANK(D515, Budget_Analysis!D:D, 0)</f>
        <v>263</v>
      </c>
      <c r="F515" s="30"/>
    </row>
    <row r="516" spans="1:6" x14ac:dyDescent="0.3">
      <c r="A516" s="30" t="s">
        <v>3078</v>
      </c>
      <c r="B516" s="30">
        <v>103338338</v>
      </c>
      <c r="C516" s="30">
        <v>70000000</v>
      </c>
      <c r="D516" s="42">
        <f t="shared" si="8"/>
        <v>33338338</v>
      </c>
      <c r="E516" s="30">
        <f>RANK(D516, Budget_Analysis!D:D, 0)</f>
        <v>751</v>
      </c>
      <c r="F516" s="30"/>
    </row>
    <row r="517" spans="1:6" x14ac:dyDescent="0.3">
      <c r="A517" s="30" t="s">
        <v>3091</v>
      </c>
      <c r="B517" s="30">
        <v>55808744</v>
      </c>
      <c r="C517" s="30">
        <v>53000000</v>
      </c>
      <c r="D517" s="42">
        <f t="shared" si="8"/>
        <v>2808744</v>
      </c>
      <c r="E517" s="30">
        <f>RANK(D517, Budget_Analysis!D:D, 0)</f>
        <v>1748</v>
      </c>
      <c r="F517" s="30"/>
    </row>
    <row r="518" spans="1:6" x14ac:dyDescent="0.3">
      <c r="A518" s="30" t="s">
        <v>3095</v>
      </c>
      <c r="B518" s="30">
        <v>47379090</v>
      </c>
      <c r="C518" s="30">
        <v>70000000</v>
      </c>
      <c r="D518" s="42">
        <f t="shared" si="8"/>
        <v>-22620910</v>
      </c>
      <c r="E518" s="30">
        <f>RANK(D518, Budget_Analysis!D:D, 0)</f>
        <v>3288</v>
      </c>
      <c r="F518" s="30"/>
    </row>
    <row r="519" spans="1:6" x14ac:dyDescent="0.3">
      <c r="A519" s="30" t="s">
        <v>3099</v>
      </c>
      <c r="B519" s="30">
        <v>43426961</v>
      </c>
      <c r="C519" s="30">
        <v>70000000</v>
      </c>
      <c r="D519" s="42">
        <f t="shared" si="8"/>
        <v>-26573039</v>
      </c>
      <c r="E519" s="30">
        <f>RANK(D519, Budget_Analysis!D:D, 0)</f>
        <v>3385</v>
      </c>
      <c r="F519" s="30"/>
    </row>
    <row r="520" spans="1:6" x14ac:dyDescent="0.3">
      <c r="A520" s="30" t="s">
        <v>3105</v>
      </c>
      <c r="B520" s="30">
        <v>47000485</v>
      </c>
      <c r="C520" s="30">
        <v>75000000</v>
      </c>
      <c r="D520" s="42">
        <f t="shared" si="8"/>
        <v>-27999515</v>
      </c>
      <c r="E520" s="30">
        <f>RANK(D520, Budget_Analysis!D:D, 0)</f>
        <v>3408</v>
      </c>
      <c r="F520" s="30"/>
    </row>
    <row r="521" spans="1:6" x14ac:dyDescent="0.3">
      <c r="A521" s="30" t="s">
        <v>3108</v>
      </c>
      <c r="B521" s="30">
        <v>45434443</v>
      </c>
      <c r="C521" s="30">
        <v>75000000</v>
      </c>
      <c r="D521" s="42">
        <f t="shared" si="8"/>
        <v>-29565557</v>
      </c>
      <c r="E521" s="30">
        <f>RANK(D521, Budget_Analysis!D:D, 0)</f>
        <v>3441</v>
      </c>
      <c r="F521" s="30"/>
    </row>
    <row r="522" spans="1:6" x14ac:dyDescent="0.3">
      <c r="A522" s="30" t="s">
        <v>3113</v>
      </c>
      <c r="B522" s="30">
        <v>42044321</v>
      </c>
      <c r="C522" s="30">
        <v>80000000</v>
      </c>
      <c r="D522" s="42">
        <f t="shared" si="8"/>
        <v>-37955679</v>
      </c>
      <c r="E522" s="30">
        <f>RANK(D522, Budget_Analysis!D:D, 0)</f>
        <v>3543</v>
      </c>
      <c r="F522" s="30"/>
    </row>
    <row r="523" spans="1:6" x14ac:dyDescent="0.3">
      <c r="A523" s="30" t="s">
        <v>3119</v>
      </c>
      <c r="B523" s="30">
        <v>73661010</v>
      </c>
      <c r="C523" s="30">
        <v>75000000</v>
      </c>
      <c r="D523" s="42">
        <f t="shared" si="8"/>
        <v>-1338990</v>
      </c>
      <c r="E523" s="30">
        <f>RANK(D523, Budget_Analysis!D:D, 0)</f>
        <v>2195</v>
      </c>
      <c r="F523" s="30"/>
    </row>
    <row r="524" spans="1:6" x14ac:dyDescent="0.3">
      <c r="A524" s="30" t="s">
        <v>3125</v>
      </c>
      <c r="B524" s="30">
        <v>41523271</v>
      </c>
      <c r="C524" s="30">
        <v>80000000</v>
      </c>
      <c r="D524" s="42">
        <f t="shared" si="8"/>
        <v>-38476729</v>
      </c>
      <c r="E524" s="30">
        <f>RANK(D524, Budget_Analysis!D:D, 0)</f>
        <v>3547</v>
      </c>
      <c r="F524" s="30"/>
    </row>
    <row r="525" spans="1:6" x14ac:dyDescent="0.3">
      <c r="A525" s="30" t="s">
        <v>3132</v>
      </c>
      <c r="B525" s="30">
        <v>37600435</v>
      </c>
      <c r="C525" s="30">
        <v>55000000</v>
      </c>
      <c r="D525" s="42">
        <f t="shared" si="8"/>
        <v>-17399565</v>
      </c>
      <c r="E525" s="30">
        <f>RANK(D525, Budget_Analysis!D:D, 0)</f>
        <v>3145</v>
      </c>
      <c r="F525" s="30"/>
    </row>
    <row r="526" spans="1:6" x14ac:dyDescent="0.3">
      <c r="A526" s="30" t="s">
        <v>3139</v>
      </c>
      <c r="B526" s="30">
        <v>39251128</v>
      </c>
      <c r="C526" s="30">
        <v>75000000</v>
      </c>
      <c r="D526" s="42">
        <f t="shared" si="8"/>
        <v>-35748872</v>
      </c>
      <c r="E526" s="30">
        <f>RANK(D526, Budget_Analysis!D:D, 0)</f>
        <v>3523</v>
      </c>
      <c r="F526" s="30"/>
    </row>
    <row r="527" spans="1:6" x14ac:dyDescent="0.3">
      <c r="A527" s="30" t="s">
        <v>3145</v>
      </c>
      <c r="B527" s="30">
        <v>83503161</v>
      </c>
      <c r="C527" s="30">
        <v>75000000</v>
      </c>
      <c r="D527" s="42">
        <f t="shared" si="8"/>
        <v>8503161</v>
      </c>
      <c r="E527" s="30">
        <f>RANK(D527, Budget_Analysis!D:D, 0)</f>
        <v>1474</v>
      </c>
      <c r="F527" s="30"/>
    </row>
    <row r="528" spans="1:6" x14ac:dyDescent="0.3">
      <c r="A528" s="30" t="s">
        <v>3150</v>
      </c>
      <c r="B528" s="30">
        <v>34636443</v>
      </c>
      <c r="C528" s="30">
        <v>52000000</v>
      </c>
      <c r="D528" s="42">
        <f t="shared" si="8"/>
        <v>-17363557</v>
      </c>
      <c r="E528" s="30">
        <f>RANK(D528, Budget_Analysis!D:D, 0)</f>
        <v>3143</v>
      </c>
      <c r="F528" s="30"/>
    </row>
    <row r="529" spans="1:6" x14ac:dyDescent="0.3">
      <c r="A529" s="30" t="s">
        <v>3156</v>
      </c>
      <c r="B529" s="30">
        <v>22751979</v>
      </c>
      <c r="C529" s="30">
        <v>75000000</v>
      </c>
      <c r="D529" s="42">
        <f t="shared" si="8"/>
        <v>-52248021</v>
      </c>
      <c r="E529" s="30">
        <f>RANK(D529, Budget_Analysis!D:D, 0)</f>
        <v>3650</v>
      </c>
      <c r="F529" s="30"/>
    </row>
    <row r="530" spans="1:6" x14ac:dyDescent="0.3">
      <c r="A530" s="30" t="s">
        <v>3160</v>
      </c>
      <c r="B530" s="30">
        <v>30013346</v>
      </c>
      <c r="C530" s="30">
        <v>75000000</v>
      </c>
      <c r="D530" s="42">
        <f t="shared" si="8"/>
        <v>-44986654</v>
      </c>
      <c r="E530" s="30">
        <f>RANK(D530, Budget_Analysis!D:D, 0)</f>
        <v>3602</v>
      </c>
      <c r="F530" s="30"/>
    </row>
    <row r="531" spans="1:6" x14ac:dyDescent="0.3">
      <c r="A531" s="30" t="s">
        <v>3166</v>
      </c>
      <c r="B531" s="30">
        <v>14567883</v>
      </c>
      <c r="C531" s="30">
        <v>75000000</v>
      </c>
      <c r="D531" s="42">
        <f t="shared" si="8"/>
        <v>-60432117</v>
      </c>
      <c r="E531" s="30">
        <f>RANK(D531, Budget_Analysis!D:D, 0)</f>
        <v>3679</v>
      </c>
      <c r="F531" s="30"/>
    </row>
    <row r="532" spans="1:6" x14ac:dyDescent="0.3">
      <c r="A532" s="30" t="s">
        <v>3179</v>
      </c>
      <c r="B532" s="30">
        <v>5409517</v>
      </c>
      <c r="C532" s="30">
        <v>75000000</v>
      </c>
      <c r="D532" s="42">
        <f t="shared" si="8"/>
        <v>-69590483</v>
      </c>
      <c r="E532" s="30">
        <f>RANK(D532, Budget_Analysis!D:D, 0)</f>
        <v>3704</v>
      </c>
      <c r="F532" s="30"/>
    </row>
    <row r="533" spans="1:6" x14ac:dyDescent="0.3">
      <c r="A533" s="30" t="s">
        <v>3183</v>
      </c>
      <c r="B533" s="30">
        <v>21009180</v>
      </c>
      <c r="C533" s="30">
        <v>45000000</v>
      </c>
      <c r="D533" s="42">
        <f t="shared" si="8"/>
        <v>-23990820</v>
      </c>
      <c r="E533" s="30">
        <f>RANK(D533, Budget_Analysis!D:D, 0)</f>
        <v>3323</v>
      </c>
      <c r="F533" s="30"/>
    </row>
    <row r="534" spans="1:6" x14ac:dyDescent="0.3">
      <c r="A534" s="30" t="s">
        <v>3186</v>
      </c>
      <c r="B534" s="30">
        <v>94999143</v>
      </c>
      <c r="C534" s="30">
        <v>75000000</v>
      </c>
      <c r="D534" s="42">
        <f t="shared" si="8"/>
        <v>19999143</v>
      </c>
      <c r="E534" s="30">
        <f>RANK(D534, Budget_Analysis!D:D, 0)</f>
        <v>1073</v>
      </c>
      <c r="F534" s="30"/>
    </row>
    <row r="535" spans="1:6" x14ac:dyDescent="0.3">
      <c r="A535" s="30" t="s">
        <v>3190</v>
      </c>
      <c r="B535" s="30">
        <v>336029560</v>
      </c>
      <c r="C535" s="30">
        <v>74000000</v>
      </c>
      <c r="D535" s="42">
        <f t="shared" si="8"/>
        <v>262029560</v>
      </c>
      <c r="E535" s="30">
        <f>RANK(D535, Budget_Analysis!D:D, 0)</f>
        <v>25</v>
      </c>
      <c r="F535" s="30"/>
    </row>
    <row r="536" spans="1:6" x14ac:dyDescent="0.3">
      <c r="A536" s="30" t="s">
        <v>3193</v>
      </c>
      <c r="B536" s="30">
        <v>36381716</v>
      </c>
      <c r="C536" s="30">
        <v>82000000</v>
      </c>
      <c r="D536" s="42">
        <f t="shared" si="8"/>
        <v>-45618284</v>
      </c>
      <c r="E536" s="30">
        <f>RANK(D536, Budget_Analysis!D:D, 0)</f>
        <v>3607</v>
      </c>
      <c r="F536" s="30"/>
    </row>
    <row r="537" spans="1:6" x14ac:dyDescent="0.3">
      <c r="A537" s="30" t="s">
        <v>3197</v>
      </c>
      <c r="B537" s="30">
        <v>55585389</v>
      </c>
      <c r="C537" s="30">
        <v>69000000</v>
      </c>
      <c r="D537" s="42">
        <f t="shared" si="8"/>
        <v>-13414611</v>
      </c>
      <c r="E537" s="30">
        <f>RANK(D537, Budget_Analysis!D:D, 0)</f>
        <v>2997</v>
      </c>
      <c r="F537" s="30"/>
    </row>
    <row r="538" spans="1:6" x14ac:dyDescent="0.3">
      <c r="A538" s="30" t="s">
        <v>3203</v>
      </c>
      <c r="B538" s="30">
        <v>36976367</v>
      </c>
      <c r="C538" s="30">
        <v>75000000</v>
      </c>
      <c r="D538" s="42">
        <f t="shared" si="8"/>
        <v>-38023633</v>
      </c>
      <c r="E538" s="30">
        <f>RANK(D538, Budget_Analysis!D:D, 0)</f>
        <v>3544</v>
      </c>
      <c r="F538" s="30"/>
    </row>
    <row r="539" spans="1:6" x14ac:dyDescent="0.3">
      <c r="A539" s="30" t="s">
        <v>3209</v>
      </c>
      <c r="B539" s="30">
        <v>107225164</v>
      </c>
      <c r="C539" s="30">
        <v>73000000</v>
      </c>
      <c r="D539" s="42">
        <f t="shared" si="8"/>
        <v>34225164</v>
      </c>
      <c r="E539" s="30">
        <f>RANK(D539, Budget_Analysis!D:D, 0)</f>
        <v>732</v>
      </c>
      <c r="F539" s="30"/>
    </row>
    <row r="540" spans="1:6" x14ac:dyDescent="0.3">
      <c r="A540" s="30" t="s">
        <v>3214</v>
      </c>
      <c r="B540" s="30">
        <v>70224196</v>
      </c>
      <c r="C540" s="30">
        <v>70000000</v>
      </c>
      <c r="D540" s="42">
        <f t="shared" si="8"/>
        <v>224196</v>
      </c>
      <c r="E540" s="30">
        <f>RANK(D540, Budget_Analysis!D:D, 0)</f>
        <v>1954</v>
      </c>
      <c r="F540" s="30"/>
    </row>
    <row r="541" spans="1:6" x14ac:dyDescent="0.3">
      <c r="A541" s="30" t="s">
        <v>3219</v>
      </c>
      <c r="B541" s="30">
        <v>51814190</v>
      </c>
      <c r="C541" s="30">
        <v>75000000</v>
      </c>
      <c r="D541" s="42">
        <f t="shared" si="8"/>
        <v>-23185810</v>
      </c>
      <c r="E541" s="30">
        <f>RANK(D541, Budget_Analysis!D:D, 0)</f>
        <v>3300</v>
      </c>
      <c r="F541" s="30"/>
    </row>
    <row r="542" spans="1:6" x14ac:dyDescent="0.3">
      <c r="A542" s="30" t="s">
        <v>3224</v>
      </c>
      <c r="B542" s="30">
        <v>47456450</v>
      </c>
      <c r="C542" s="30">
        <v>70000000</v>
      </c>
      <c r="D542" s="42">
        <f t="shared" si="8"/>
        <v>-22543550</v>
      </c>
      <c r="E542" s="30">
        <f>RANK(D542, Budget_Analysis!D:D, 0)</f>
        <v>3286</v>
      </c>
      <c r="F542" s="30"/>
    </row>
    <row r="543" spans="1:6" x14ac:dyDescent="0.3">
      <c r="A543" s="30" t="s">
        <v>3229</v>
      </c>
      <c r="B543" s="30">
        <v>148213377</v>
      </c>
      <c r="C543" s="30">
        <v>73000000</v>
      </c>
      <c r="D543" s="42">
        <f t="shared" si="8"/>
        <v>75213377</v>
      </c>
      <c r="E543" s="30">
        <f>RANK(D543, Budget_Analysis!D:D, 0)</f>
        <v>330</v>
      </c>
      <c r="F543" s="30"/>
    </row>
    <row r="544" spans="1:6" x14ac:dyDescent="0.3">
      <c r="A544" s="30" t="s">
        <v>3235</v>
      </c>
      <c r="B544" s="30">
        <v>112950721</v>
      </c>
      <c r="C544" s="30">
        <v>72000000</v>
      </c>
      <c r="D544" s="42">
        <f t="shared" si="8"/>
        <v>40950721</v>
      </c>
      <c r="E544" s="30">
        <f>RANK(D544, Budget_Analysis!D:D, 0)</f>
        <v>634</v>
      </c>
      <c r="F544" s="30"/>
    </row>
    <row r="545" spans="1:6" x14ac:dyDescent="0.3">
      <c r="A545" s="30" t="s">
        <v>3243</v>
      </c>
      <c r="B545" s="30">
        <v>75600000</v>
      </c>
      <c r="C545" s="30">
        <v>72000000</v>
      </c>
      <c r="D545" s="42">
        <f t="shared" si="8"/>
        <v>3600000</v>
      </c>
      <c r="E545" s="30">
        <f>RANK(D545, Budget_Analysis!D:D, 0)</f>
        <v>1695</v>
      </c>
      <c r="F545" s="30"/>
    </row>
    <row r="546" spans="1:6" x14ac:dyDescent="0.3">
      <c r="A546" s="30" t="s">
        <v>3248</v>
      </c>
      <c r="B546" s="30">
        <v>62647540</v>
      </c>
      <c r="C546" s="30">
        <v>70000000</v>
      </c>
      <c r="D546" s="42">
        <f t="shared" si="8"/>
        <v>-7352460</v>
      </c>
      <c r="E546" s="30">
        <f>RANK(D546, Budget_Analysis!D:D, 0)</f>
        <v>2657</v>
      </c>
      <c r="F546" s="30"/>
    </row>
    <row r="547" spans="1:6" x14ac:dyDescent="0.3">
      <c r="A547" s="30" t="s">
        <v>3255</v>
      </c>
      <c r="B547" s="30">
        <v>183132370</v>
      </c>
      <c r="C547" s="30">
        <v>75000000</v>
      </c>
      <c r="D547" s="42">
        <f t="shared" si="8"/>
        <v>108132370</v>
      </c>
      <c r="E547" s="30">
        <f>RANK(D547, Budget_Analysis!D:D, 0)</f>
        <v>189</v>
      </c>
      <c r="F547" s="30"/>
    </row>
    <row r="548" spans="1:6" x14ac:dyDescent="0.3">
      <c r="A548" s="30" t="s">
        <v>3261</v>
      </c>
      <c r="B548" s="30">
        <v>27796042</v>
      </c>
      <c r="C548" s="30">
        <v>72000000</v>
      </c>
      <c r="D548" s="42">
        <f t="shared" si="8"/>
        <v>-44203958</v>
      </c>
      <c r="E548" s="30">
        <f>RANK(D548, Budget_Analysis!D:D, 0)</f>
        <v>3598</v>
      </c>
      <c r="F548" s="30"/>
    </row>
    <row r="549" spans="1:6" x14ac:dyDescent="0.3">
      <c r="A549" s="30" t="s">
        <v>3266</v>
      </c>
      <c r="B549" s="30">
        <v>32616869</v>
      </c>
      <c r="C549" s="30">
        <v>72000000</v>
      </c>
      <c r="D549" s="42">
        <f t="shared" si="8"/>
        <v>-39383131</v>
      </c>
      <c r="E549" s="30">
        <f>RANK(D549, Budget_Analysis!D:D, 0)</f>
        <v>3556</v>
      </c>
      <c r="F549" s="30"/>
    </row>
    <row r="550" spans="1:6" x14ac:dyDescent="0.3">
      <c r="A550" s="30" t="s">
        <v>3273</v>
      </c>
      <c r="B550" s="30">
        <v>18947630</v>
      </c>
      <c r="C550" s="30">
        <v>59660000</v>
      </c>
      <c r="D550" s="42">
        <f t="shared" si="8"/>
        <v>-40712370</v>
      </c>
      <c r="E550" s="30">
        <f>RANK(D550, Budget_Analysis!D:D, 0)</f>
        <v>3570</v>
      </c>
      <c r="F550" s="30"/>
    </row>
    <row r="551" spans="1:6" x14ac:dyDescent="0.3">
      <c r="A551" s="30" t="s">
        <v>3278</v>
      </c>
      <c r="B551" s="30">
        <v>114195633</v>
      </c>
      <c r="C551" s="30">
        <v>60000000</v>
      </c>
      <c r="D551" s="42">
        <f t="shared" si="8"/>
        <v>54195633</v>
      </c>
      <c r="E551" s="30">
        <f>RANK(D551, Budget_Analysis!D:D, 0)</f>
        <v>457</v>
      </c>
      <c r="F551" s="30"/>
    </row>
    <row r="552" spans="1:6" x14ac:dyDescent="0.3">
      <c r="A552" s="30" t="s">
        <v>3282</v>
      </c>
      <c r="B552" s="30">
        <v>144156464</v>
      </c>
      <c r="C552" s="30">
        <v>71500000</v>
      </c>
      <c r="D552" s="42">
        <f t="shared" si="8"/>
        <v>72656464</v>
      </c>
      <c r="E552" s="30">
        <f>RANK(D552, Budget_Analysis!D:D, 0)</f>
        <v>343</v>
      </c>
      <c r="F552" s="30"/>
    </row>
    <row r="553" spans="1:6" x14ac:dyDescent="0.3">
      <c r="A553" s="30" t="s">
        <v>3288</v>
      </c>
      <c r="B553" s="30">
        <v>227965690</v>
      </c>
      <c r="C553" s="30">
        <v>72000000</v>
      </c>
      <c r="D553" s="42">
        <f t="shared" si="8"/>
        <v>155965690</v>
      </c>
      <c r="E553" s="30">
        <f>RANK(D553, Budget_Analysis!D:D, 0)</f>
        <v>91</v>
      </c>
      <c r="F553" s="30"/>
    </row>
    <row r="554" spans="1:6" x14ac:dyDescent="0.3">
      <c r="A554" s="30" t="s">
        <v>3294</v>
      </c>
      <c r="B554" s="30">
        <v>436471036</v>
      </c>
      <c r="C554" s="30">
        <v>150000000</v>
      </c>
      <c r="D554" s="42">
        <f t="shared" si="8"/>
        <v>286471036</v>
      </c>
      <c r="E554" s="30">
        <f>RANK(D554, Budget_Analysis!D:D, 0)</f>
        <v>17</v>
      </c>
      <c r="F554" s="30"/>
    </row>
    <row r="555" spans="1:6" x14ac:dyDescent="0.3">
      <c r="A555" s="30" t="s">
        <v>3299</v>
      </c>
      <c r="B555" s="30">
        <v>244052771</v>
      </c>
      <c r="C555" s="30">
        <v>120000000</v>
      </c>
      <c r="D555" s="42">
        <f t="shared" si="8"/>
        <v>124052771</v>
      </c>
      <c r="E555" s="30">
        <f>RANK(D555, Budget_Analysis!D:D, 0)</f>
        <v>141</v>
      </c>
      <c r="F555" s="30"/>
    </row>
    <row r="556" spans="1:6" x14ac:dyDescent="0.3">
      <c r="A556" s="30" t="s">
        <v>3304</v>
      </c>
      <c r="B556" s="30">
        <v>152149590</v>
      </c>
      <c r="C556" s="30">
        <v>70000000</v>
      </c>
      <c r="D556" s="42">
        <f t="shared" si="8"/>
        <v>82149590</v>
      </c>
      <c r="E556" s="30">
        <f>RANK(D556, Budget_Analysis!D:D, 0)</f>
        <v>285</v>
      </c>
      <c r="F556" s="30"/>
    </row>
    <row r="557" spans="1:6" x14ac:dyDescent="0.3">
      <c r="A557" s="30" t="s">
        <v>3309</v>
      </c>
      <c r="B557" s="30">
        <v>141204016</v>
      </c>
      <c r="C557" s="30">
        <v>70000000</v>
      </c>
      <c r="D557" s="42">
        <f t="shared" si="8"/>
        <v>71204016</v>
      </c>
      <c r="E557" s="30">
        <f>RANK(D557, Budget_Analysis!D:D, 0)</f>
        <v>348</v>
      </c>
      <c r="F557" s="30"/>
    </row>
    <row r="558" spans="1:6" x14ac:dyDescent="0.3">
      <c r="A558" s="30" t="s">
        <v>3316</v>
      </c>
      <c r="B558" s="30">
        <v>162495848</v>
      </c>
      <c r="C558" s="30">
        <v>74000000</v>
      </c>
      <c r="D558" s="42">
        <f t="shared" si="8"/>
        <v>88495848</v>
      </c>
      <c r="E558" s="30">
        <f>RANK(D558, Budget_Analysis!D:D, 0)</f>
        <v>252</v>
      </c>
      <c r="F558" s="30"/>
    </row>
    <row r="559" spans="1:6" x14ac:dyDescent="0.3">
      <c r="A559" s="30" t="s">
        <v>3319</v>
      </c>
      <c r="B559" s="30">
        <v>136448821</v>
      </c>
      <c r="C559" s="30">
        <v>80000000</v>
      </c>
      <c r="D559" s="42">
        <f t="shared" si="8"/>
        <v>56448821</v>
      </c>
      <c r="E559" s="30">
        <f>RANK(D559, Budget_Analysis!D:D, 0)</f>
        <v>433</v>
      </c>
      <c r="F559" s="30"/>
    </row>
    <row r="560" spans="1:6" x14ac:dyDescent="0.3">
      <c r="A560" s="30" t="s">
        <v>3323</v>
      </c>
      <c r="B560" s="30">
        <v>120523073</v>
      </c>
      <c r="C560" s="30">
        <v>75000000</v>
      </c>
      <c r="D560" s="42">
        <f t="shared" si="8"/>
        <v>45523073</v>
      </c>
      <c r="E560" s="30">
        <f>RANK(D560, Budget_Analysis!D:D, 0)</f>
        <v>573</v>
      </c>
      <c r="F560" s="30"/>
    </row>
    <row r="561" spans="1:6" x14ac:dyDescent="0.3">
      <c r="A561" s="30" t="s">
        <v>3326</v>
      </c>
      <c r="B561" s="30">
        <v>119654900</v>
      </c>
      <c r="C561" s="30">
        <v>70000000</v>
      </c>
      <c r="D561" s="42">
        <f t="shared" si="8"/>
        <v>49654900</v>
      </c>
      <c r="E561" s="30">
        <f>RANK(D561, Budget_Analysis!D:D, 0)</f>
        <v>512</v>
      </c>
      <c r="F561" s="30"/>
    </row>
    <row r="562" spans="1:6" x14ac:dyDescent="0.3">
      <c r="A562" s="30" t="s">
        <v>3330</v>
      </c>
      <c r="B562" s="30">
        <v>117541000</v>
      </c>
      <c r="C562" s="30">
        <v>70000000</v>
      </c>
      <c r="D562" s="42">
        <f t="shared" si="8"/>
        <v>47541000</v>
      </c>
      <c r="E562" s="30">
        <f>RANK(D562, Budget_Analysis!D:D, 0)</f>
        <v>538</v>
      </c>
      <c r="F562" s="30"/>
    </row>
    <row r="563" spans="1:6" x14ac:dyDescent="0.3">
      <c r="A563" s="30" t="s">
        <v>3337</v>
      </c>
      <c r="B563" s="30">
        <v>116643346</v>
      </c>
      <c r="C563" s="30">
        <v>80000000</v>
      </c>
      <c r="D563" s="42">
        <f t="shared" si="8"/>
        <v>36643346</v>
      </c>
      <c r="E563" s="30">
        <f>RANK(D563, Budget_Analysis!D:D, 0)</f>
        <v>689</v>
      </c>
      <c r="F563" s="30"/>
    </row>
    <row r="564" spans="1:6" x14ac:dyDescent="0.3">
      <c r="A564" s="30" t="s">
        <v>3349</v>
      </c>
      <c r="B564" s="30">
        <v>100614858</v>
      </c>
      <c r="C564" s="30">
        <v>68000000</v>
      </c>
      <c r="D564" s="42">
        <f t="shared" si="8"/>
        <v>32614858</v>
      </c>
      <c r="E564" s="30">
        <f>RANK(D564, Budget_Analysis!D:D, 0)</f>
        <v>766</v>
      </c>
      <c r="F564" s="30"/>
    </row>
    <row r="565" spans="1:6" x14ac:dyDescent="0.3">
      <c r="A565" s="30" t="s">
        <v>3354</v>
      </c>
      <c r="B565" s="30">
        <v>42272747</v>
      </c>
      <c r="C565" s="30">
        <v>70000000</v>
      </c>
      <c r="D565" s="42">
        <f t="shared" si="8"/>
        <v>-27727253</v>
      </c>
      <c r="E565" s="30">
        <f>RANK(D565, Budget_Analysis!D:D, 0)</f>
        <v>3402</v>
      </c>
      <c r="F565" s="30"/>
    </row>
    <row r="566" spans="1:6" x14ac:dyDescent="0.3">
      <c r="A566" s="30" t="s">
        <v>3358</v>
      </c>
      <c r="B566" s="30">
        <v>80281096</v>
      </c>
      <c r="C566" s="30">
        <v>60000000</v>
      </c>
      <c r="D566" s="42">
        <f t="shared" si="8"/>
        <v>20281096</v>
      </c>
      <c r="E566" s="30">
        <f>RANK(D566, Budget_Analysis!D:D, 0)</f>
        <v>1064</v>
      </c>
      <c r="F566" s="30"/>
    </row>
    <row r="567" spans="1:6" x14ac:dyDescent="0.3">
      <c r="A567" s="30" t="s">
        <v>3364</v>
      </c>
      <c r="B567" s="30">
        <v>219613391</v>
      </c>
      <c r="C567" s="30">
        <v>75000000</v>
      </c>
      <c r="D567" s="42">
        <f t="shared" si="8"/>
        <v>144613391</v>
      </c>
      <c r="E567" s="30">
        <f>RANK(D567, Budget_Analysis!D:D, 0)</f>
        <v>108</v>
      </c>
      <c r="F567" s="30"/>
    </row>
    <row r="568" spans="1:6" x14ac:dyDescent="0.3">
      <c r="A568" s="30" t="s">
        <v>3368</v>
      </c>
      <c r="B568" s="30">
        <v>78120196</v>
      </c>
      <c r="C568" s="30">
        <v>75000000</v>
      </c>
      <c r="D568" s="42">
        <f t="shared" si="8"/>
        <v>3120196</v>
      </c>
      <c r="E568" s="30">
        <f>RANK(D568, Budget_Analysis!D:D, 0)</f>
        <v>1723</v>
      </c>
      <c r="F568" s="30"/>
    </row>
    <row r="569" spans="1:6" x14ac:dyDescent="0.3">
      <c r="A569" s="30" t="s">
        <v>3372</v>
      </c>
      <c r="B569" s="30">
        <v>98895417</v>
      </c>
      <c r="C569" s="30">
        <v>70000000</v>
      </c>
      <c r="D569" s="42">
        <f t="shared" si="8"/>
        <v>28895417</v>
      </c>
      <c r="E569" s="30">
        <f>RANK(D569, Budget_Analysis!D:D, 0)</f>
        <v>845</v>
      </c>
      <c r="F569" s="30"/>
    </row>
    <row r="570" spans="1:6" x14ac:dyDescent="0.3">
      <c r="A570" s="30" t="s">
        <v>3378</v>
      </c>
      <c r="B570" s="30">
        <v>70117571</v>
      </c>
      <c r="C570" s="30">
        <v>58000000</v>
      </c>
      <c r="D570" s="42">
        <f t="shared" si="8"/>
        <v>12117571</v>
      </c>
      <c r="E570" s="30">
        <f>RANK(D570, Budget_Analysis!D:D, 0)</f>
        <v>1335</v>
      </c>
      <c r="F570" s="30"/>
    </row>
    <row r="571" spans="1:6" x14ac:dyDescent="0.3">
      <c r="A571" s="30" t="s">
        <v>3382</v>
      </c>
      <c r="B571" s="30">
        <v>83552429</v>
      </c>
      <c r="C571" s="30">
        <v>70000000</v>
      </c>
      <c r="D571" s="42">
        <f t="shared" si="8"/>
        <v>13552429</v>
      </c>
      <c r="E571" s="30">
        <f>RANK(D571, Budget_Analysis!D:D, 0)</f>
        <v>1284</v>
      </c>
      <c r="F571" s="30"/>
    </row>
    <row r="572" spans="1:6" x14ac:dyDescent="0.3">
      <c r="A572" s="30" t="s">
        <v>3386</v>
      </c>
      <c r="B572" s="30">
        <v>66257002</v>
      </c>
      <c r="C572" s="30">
        <v>70000000</v>
      </c>
      <c r="D572" s="42">
        <f t="shared" si="8"/>
        <v>-3742998</v>
      </c>
      <c r="E572" s="30">
        <f>RANK(D572, Budget_Analysis!D:D, 0)</f>
        <v>2414</v>
      </c>
      <c r="F572" s="30"/>
    </row>
    <row r="573" spans="1:6" x14ac:dyDescent="0.3">
      <c r="A573" s="30" t="s">
        <v>3392</v>
      </c>
      <c r="B573" s="30">
        <v>65012000</v>
      </c>
      <c r="C573" s="30">
        <v>70000000</v>
      </c>
      <c r="D573" s="42">
        <f t="shared" si="8"/>
        <v>-4988000</v>
      </c>
      <c r="E573" s="30">
        <f>RANK(D573, Budget_Analysis!D:D, 0)</f>
        <v>2516</v>
      </c>
      <c r="F573" s="30"/>
    </row>
    <row r="574" spans="1:6" x14ac:dyDescent="0.3">
      <c r="A574" s="30" t="s">
        <v>3398</v>
      </c>
      <c r="B574" s="30">
        <v>79883359</v>
      </c>
      <c r="C574" s="30">
        <v>66000000</v>
      </c>
      <c r="D574" s="42">
        <f t="shared" si="8"/>
        <v>13883359</v>
      </c>
      <c r="E574" s="30">
        <f>RANK(D574, Budget_Analysis!D:D, 0)</f>
        <v>1273</v>
      </c>
      <c r="F574" s="30"/>
    </row>
    <row r="575" spans="1:6" x14ac:dyDescent="0.3">
      <c r="A575" s="30" t="s">
        <v>3402</v>
      </c>
      <c r="B575" s="30">
        <v>78031620</v>
      </c>
      <c r="C575" s="30">
        <v>70000000</v>
      </c>
      <c r="D575" s="42">
        <f t="shared" si="8"/>
        <v>8031620</v>
      </c>
      <c r="E575" s="30">
        <f>RANK(D575, Budget_Analysis!D:D, 0)</f>
        <v>1500</v>
      </c>
      <c r="F575" s="30"/>
    </row>
    <row r="576" spans="1:6" x14ac:dyDescent="0.3">
      <c r="A576" s="30" t="s">
        <v>3406</v>
      </c>
      <c r="B576" s="30">
        <v>54222000</v>
      </c>
      <c r="C576" s="30">
        <v>69500000</v>
      </c>
      <c r="D576" s="42">
        <f t="shared" si="8"/>
        <v>-15278000</v>
      </c>
      <c r="E576" s="30">
        <f>RANK(D576, Budget_Analysis!D:D, 0)</f>
        <v>3086</v>
      </c>
      <c r="F576" s="30"/>
    </row>
    <row r="577" spans="1:6" x14ac:dyDescent="0.3">
      <c r="A577" s="30" t="s">
        <v>3410</v>
      </c>
      <c r="B577" s="30">
        <v>52474616</v>
      </c>
      <c r="C577" s="30">
        <v>70000000</v>
      </c>
      <c r="D577" s="42">
        <f t="shared" si="8"/>
        <v>-17525384</v>
      </c>
      <c r="E577" s="30">
        <f>RANK(D577, Budget_Analysis!D:D, 0)</f>
        <v>3149</v>
      </c>
      <c r="F577" s="30"/>
    </row>
    <row r="578" spans="1:6" x14ac:dyDescent="0.3">
      <c r="A578" s="30" t="s">
        <v>3417</v>
      </c>
      <c r="B578" s="30">
        <v>55942830</v>
      </c>
      <c r="C578" s="30">
        <v>70000000</v>
      </c>
      <c r="D578" s="42">
        <f t="shared" si="8"/>
        <v>-14057170</v>
      </c>
      <c r="E578" s="30">
        <f>RANK(D578, Budget_Analysis!D:D, 0)</f>
        <v>3028</v>
      </c>
      <c r="F578" s="30"/>
    </row>
    <row r="579" spans="1:6" x14ac:dyDescent="0.3">
      <c r="A579" s="30" t="s">
        <v>3421</v>
      </c>
      <c r="B579" s="30">
        <v>40932372</v>
      </c>
      <c r="C579" s="30">
        <v>70000000</v>
      </c>
      <c r="D579" s="42">
        <f t="shared" ref="D579:D642" si="9">B579-C579</f>
        <v>-29067628</v>
      </c>
      <c r="E579" s="30">
        <f>RANK(D579, Budget_Analysis!D:D, 0)</f>
        <v>3427</v>
      </c>
      <c r="F579" s="30"/>
    </row>
    <row r="580" spans="1:6" x14ac:dyDescent="0.3">
      <c r="A580" s="30" t="s">
        <v>3426</v>
      </c>
      <c r="B580" s="30">
        <v>38345403</v>
      </c>
      <c r="C580" s="30">
        <v>70000000</v>
      </c>
      <c r="D580" s="42">
        <f t="shared" si="9"/>
        <v>-31654597</v>
      </c>
      <c r="E580" s="30">
        <f>RANK(D580, Budget_Analysis!D:D, 0)</f>
        <v>3472</v>
      </c>
      <c r="F580" s="30"/>
    </row>
    <row r="581" spans="1:6" x14ac:dyDescent="0.3">
      <c r="A581" s="30" t="s">
        <v>3431</v>
      </c>
      <c r="B581" s="30">
        <v>37901509</v>
      </c>
      <c r="C581" s="30">
        <v>70000000</v>
      </c>
      <c r="D581" s="42">
        <f t="shared" si="9"/>
        <v>-32098491</v>
      </c>
      <c r="E581" s="30">
        <f>RANK(D581, Budget_Analysis!D:D, 0)</f>
        <v>3478</v>
      </c>
      <c r="F581" s="30"/>
    </row>
    <row r="582" spans="1:6" x14ac:dyDescent="0.3">
      <c r="A582" s="30" t="s">
        <v>3435</v>
      </c>
      <c r="B582" s="30">
        <v>48430355</v>
      </c>
      <c r="C582" s="30">
        <v>70000000</v>
      </c>
      <c r="D582" s="42">
        <f t="shared" si="9"/>
        <v>-21569645</v>
      </c>
      <c r="E582" s="30">
        <f>RANK(D582, Budget_Analysis!D:D, 0)</f>
        <v>3263</v>
      </c>
      <c r="F582" s="30"/>
    </row>
    <row r="583" spans="1:6" x14ac:dyDescent="0.3">
      <c r="A583" s="30" t="s">
        <v>3440</v>
      </c>
      <c r="B583" s="30">
        <v>30157016</v>
      </c>
      <c r="C583" s="30">
        <v>70000000</v>
      </c>
      <c r="D583" s="42">
        <f t="shared" si="9"/>
        <v>-39842984</v>
      </c>
      <c r="E583" s="30">
        <f>RANK(D583, Budget_Analysis!D:D, 0)</f>
        <v>3560</v>
      </c>
      <c r="F583" s="30"/>
    </row>
    <row r="584" spans="1:6" x14ac:dyDescent="0.3">
      <c r="A584" s="30" t="s">
        <v>3447</v>
      </c>
      <c r="B584" s="30">
        <v>28031250</v>
      </c>
      <c r="C584" s="30">
        <v>60000000</v>
      </c>
      <c r="D584" s="42">
        <f t="shared" si="9"/>
        <v>-31968750</v>
      </c>
      <c r="E584" s="30">
        <f>RANK(D584, Budget_Analysis!D:D, 0)</f>
        <v>3476</v>
      </c>
      <c r="F584" s="30"/>
    </row>
    <row r="585" spans="1:6" x14ac:dyDescent="0.3">
      <c r="A585" s="30" t="s">
        <v>3452</v>
      </c>
      <c r="B585" s="30">
        <v>33105600</v>
      </c>
      <c r="C585" s="30">
        <v>70000000</v>
      </c>
      <c r="D585" s="42">
        <f t="shared" si="9"/>
        <v>-36894400</v>
      </c>
      <c r="E585" s="30">
        <f>RANK(D585, Budget_Analysis!D:D, 0)</f>
        <v>3534</v>
      </c>
      <c r="F585" s="30"/>
    </row>
    <row r="586" spans="1:6" x14ac:dyDescent="0.3">
      <c r="A586" s="30" t="s">
        <v>3459</v>
      </c>
      <c r="B586" s="30">
        <v>62321039</v>
      </c>
      <c r="C586" s="30">
        <v>70000000</v>
      </c>
      <c r="D586" s="42">
        <f t="shared" si="9"/>
        <v>-7678961</v>
      </c>
      <c r="E586" s="30">
        <f>RANK(D586, Budget_Analysis!D:D, 0)</f>
        <v>2674</v>
      </c>
      <c r="F586" s="30"/>
    </row>
    <row r="587" spans="1:6" x14ac:dyDescent="0.3">
      <c r="A587" s="30" t="s">
        <v>3466</v>
      </c>
      <c r="B587" s="30">
        <v>38509342</v>
      </c>
      <c r="C587" s="30">
        <v>75000000</v>
      </c>
      <c r="D587" s="42">
        <f t="shared" si="9"/>
        <v>-36490658</v>
      </c>
      <c r="E587" s="30">
        <f>RANK(D587, Budget_Analysis!D:D, 0)</f>
        <v>3530</v>
      </c>
      <c r="F587" s="30"/>
    </row>
    <row r="588" spans="1:6" x14ac:dyDescent="0.3">
      <c r="A588" s="30" t="s">
        <v>3471</v>
      </c>
      <c r="B588" s="30">
        <v>19076815</v>
      </c>
      <c r="C588" s="30">
        <v>60000000</v>
      </c>
      <c r="D588" s="42">
        <f t="shared" si="9"/>
        <v>-40923185</v>
      </c>
      <c r="E588" s="30">
        <f>RANK(D588, Budget_Analysis!D:D, 0)</f>
        <v>3573</v>
      </c>
      <c r="F588" s="30"/>
    </row>
    <row r="589" spans="1:6" x14ac:dyDescent="0.3">
      <c r="A589" s="30" t="s">
        <v>3476</v>
      </c>
      <c r="B589" s="30">
        <v>25093607</v>
      </c>
      <c r="C589" s="30">
        <v>35000000</v>
      </c>
      <c r="D589" s="42">
        <f t="shared" si="9"/>
        <v>-9906393</v>
      </c>
      <c r="E589" s="30">
        <f>RANK(D589, Budget_Analysis!D:D, 0)</f>
        <v>2817</v>
      </c>
      <c r="F589" s="30"/>
    </row>
    <row r="590" spans="1:6" x14ac:dyDescent="0.3">
      <c r="A590" s="30" t="s">
        <v>3480</v>
      </c>
      <c r="B590" s="30">
        <v>18990542</v>
      </c>
      <c r="C590" s="30">
        <v>70000000</v>
      </c>
      <c r="D590" s="42">
        <f t="shared" si="9"/>
        <v>-51009458</v>
      </c>
      <c r="E590" s="30">
        <f>RANK(D590, Budget_Analysis!D:D, 0)</f>
        <v>3646</v>
      </c>
      <c r="F590" s="30"/>
    </row>
    <row r="591" spans="1:6" x14ac:dyDescent="0.3">
      <c r="A591" s="30" t="s">
        <v>3485</v>
      </c>
      <c r="B591" s="30">
        <v>14294842</v>
      </c>
      <c r="C591" s="30">
        <v>70000000</v>
      </c>
      <c r="D591" s="42">
        <f t="shared" si="9"/>
        <v>-55705158</v>
      </c>
      <c r="E591" s="30">
        <f>RANK(D591, Budget_Analysis!D:D, 0)</f>
        <v>3662</v>
      </c>
      <c r="F591" s="30"/>
    </row>
    <row r="592" spans="1:6" x14ac:dyDescent="0.3">
      <c r="A592" s="30" t="s">
        <v>3491</v>
      </c>
      <c r="B592" s="30">
        <v>19819494</v>
      </c>
      <c r="C592" s="30">
        <v>70000000</v>
      </c>
      <c r="D592" s="42">
        <f t="shared" si="9"/>
        <v>-50180506</v>
      </c>
      <c r="E592" s="30">
        <f>RANK(D592, Budget_Analysis!D:D, 0)</f>
        <v>3639</v>
      </c>
      <c r="F592" s="30"/>
    </row>
    <row r="593" spans="1:6" x14ac:dyDescent="0.3">
      <c r="A593" s="30" t="s">
        <v>3497</v>
      </c>
      <c r="B593" s="30">
        <v>13596911</v>
      </c>
      <c r="C593" s="30">
        <v>70000000</v>
      </c>
      <c r="D593" s="42">
        <f t="shared" si="9"/>
        <v>-56403089</v>
      </c>
      <c r="E593" s="30">
        <f>RANK(D593, Budget_Analysis!D:D, 0)</f>
        <v>3666</v>
      </c>
      <c r="F593" s="30"/>
    </row>
    <row r="594" spans="1:6" x14ac:dyDescent="0.3">
      <c r="A594" s="30" t="s">
        <v>3502</v>
      </c>
      <c r="B594" s="30">
        <v>8460990</v>
      </c>
      <c r="C594" s="30">
        <v>70000000</v>
      </c>
      <c r="D594" s="42">
        <f t="shared" si="9"/>
        <v>-61539010</v>
      </c>
      <c r="E594" s="30">
        <f>RANK(D594, Budget_Analysis!D:D, 0)</f>
        <v>3683</v>
      </c>
      <c r="F594" s="30"/>
    </row>
    <row r="595" spans="1:6" x14ac:dyDescent="0.3">
      <c r="A595" s="30" t="s">
        <v>3507</v>
      </c>
      <c r="B595" s="30">
        <v>7097125</v>
      </c>
      <c r="C595" s="30">
        <v>70000000</v>
      </c>
      <c r="D595" s="42">
        <f t="shared" si="9"/>
        <v>-62902875</v>
      </c>
      <c r="E595" s="30">
        <f>RANK(D595, Budget_Analysis!D:D, 0)</f>
        <v>3689</v>
      </c>
      <c r="F595" s="30"/>
    </row>
    <row r="596" spans="1:6" x14ac:dyDescent="0.3">
      <c r="A596" s="30" t="s">
        <v>3513</v>
      </c>
      <c r="B596" s="30">
        <v>37760080</v>
      </c>
      <c r="C596" s="30">
        <v>70000000</v>
      </c>
      <c r="D596" s="42">
        <f t="shared" si="9"/>
        <v>-32239920</v>
      </c>
      <c r="E596" s="30">
        <f>RANK(D596, Budget_Analysis!D:D, 0)</f>
        <v>3481</v>
      </c>
      <c r="F596" s="30"/>
    </row>
    <row r="597" spans="1:6" x14ac:dyDescent="0.3">
      <c r="A597" s="30" t="s">
        <v>3519</v>
      </c>
      <c r="B597" s="30">
        <v>5851188</v>
      </c>
      <c r="C597" s="30">
        <v>70000000</v>
      </c>
      <c r="D597" s="42">
        <f t="shared" si="9"/>
        <v>-64148812</v>
      </c>
      <c r="E597" s="30">
        <f>RANK(D597, Budget_Analysis!D:D, 0)</f>
        <v>3691</v>
      </c>
      <c r="F597" s="30"/>
    </row>
    <row r="598" spans="1:6" x14ac:dyDescent="0.3">
      <c r="A598" s="30" t="s">
        <v>3526</v>
      </c>
      <c r="B598" s="30">
        <v>25121291</v>
      </c>
      <c r="C598" s="30">
        <v>50000000</v>
      </c>
      <c r="D598" s="42">
        <f t="shared" si="9"/>
        <v>-24878709</v>
      </c>
      <c r="E598" s="30">
        <f>RANK(D598, Budget_Analysis!D:D, 0)</f>
        <v>3353</v>
      </c>
      <c r="F598" s="30"/>
    </row>
    <row r="599" spans="1:6" x14ac:dyDescent="0.3">
      <c r="A599" s="30" t="s">
        <v>3532</v>
      </c>
      <c r="B599" s="30">
        <v>18821279</v>
      </c>
      <c r="C599" s="30">
        <v>70000000</v>
      </c>
      <c r="D599" s="42">
        <f t="shared" si="9"/>
        <v>-51178721</v>
      </c>
      <c r="E599" s="30">
        <f>RANK(D599, Budget_Analysis!D:D, 0)</f>
        <v>3647</v>
      </c>
      <c r="F599" s="30"/>
    </row>
    <row r="600" spans="1:6" x14ac:dyDescent="0.3">
      <c r="A600" s="30" t="s">
        <v>3537</v>
      </c>
      <c r="B600" s="30">
        <v>118471320</v>
      </c>
      <c r="C600" s="30">
        <v>68000000</v>
      </c>
      <c r="D600" s="42">
        <f t="shared" si="9"/>
        <v>50471320</v>
      </c>
      <c r="E600" s="30">
        <f>RANK(D600, Budget_Analysis!D:D, 0)</f>
        <v>503</v>
      </c>
      <c r="F600" s="30"/>
    </row>
    <row r="601" spans="1:6" x14ac:dyDescent="0.3">
      <c r="A601" s="30" t="s">
        <v>3542</v>
      </c>
      <c r="B601" s="30">
        <v>300523113</v>
      </c>
      <c r="C601" s="30">
        <v>68000000</v>
      </c>
      <c r="D601" s="42">
        <f t="shared" si="9"/>
        <v>232523113</v>
      </c>
      <c r="E601" s="30">
        <f>RANK(D601, Budget_Analysis!D:D, 0)</f>
        <v>34</v>
      </c>
      <c r="F601" s="30"/>
    </row>
    <row r="602" spans="1:6" x14ac:dyDescent="0.3">
      <c r="A602" s="30" t="s">
        <v>3545</v>
      </c>
      <c r="B602" s="30">
        <v>71069884</v>
      </c>
      <c r="C602" s="30">
        <v>68000000</v>
      </c>
      <c r="D602" s="42">
        <f t="shared" si="9"/>
        <v>3069884</v>
      </c>
      <c r="E602" s="30">
        <f>RANK(D602, Budget_Analysis!D:D, 0)</f>
        <v>1726</v>
      </c>
      <c r="F602" s="30"/>
    </row>
    <row r="603" spans="1:6" x14ac:dyDescent="0.3">
      <c r="A603" s="30" t="s">
        <v>3549</v>
      </c>
      <c r="B603" s="30">
        <v>251501645</v>
      </c>
      <c r="C603" s="30">
        <v>69000000</v>
      </c>
      <c r="D603" s="42">
        <f t="shared" si="9"/>
        <v>182501645</v>
      </c>
      <c r="E603" s="30">
        <f>RANK(D603, Budget_Analysis!D:D, 0)</f>
        <v>61</v>
      </c>
      <c r="F603" s="30"/>
    </row>
    <row r="604" spans="1:6" x14ac:dyDescent="0.3">
      <c r="A604" s="30" t="s">
        <v>3556</v>
      </c>
      <c r="B604" s="30">
        <v>35324232</v>
      </c>
      <c r="C604" s="30">
        <v>68000000</v>
      </c>
      <c r="D604" s="42">
        <f t="shared" si="9"/>
        <v>-32675768</v>
      </c>
      <c r="E604" s="30">
        <f>RANK(D604, Budget_Analysis!D:D, 0)</f>
        <v>3487</v>
      </c>
      <c r="F604" s="30"/>
    </row>
    <row r="605" spans="1:6" x14ac:dyDescent="0.3">
      <c r="A605" s="30" t="s">
        <v>3560</v>
      </c>
      <c r="B605" s="30">
        <v>81257500</v>
      </c>
      <c r="C605" s="30">
        <v>68000000</v>
      </c>
      <c r="D605" s="42">
        <f t="shared" si="9"/>
        <v>13257500</v>
      </c>
      <c r="E605" s="30">
        <f>RANK(D605, Budget_Analysis!D:D, 0)</f>
        <v>1293</v>
      </c>
      <c r="F605" s="30"/>
    </row>
    <row r="606" spans="1:6" x14ac:dyDescent="0.3">
      <c r="A606" s="30" t="s">
        <v>3567</v>
      </c>
      <c r="B606" s="30">
        <v>617840</v>
      </c>
      <c r="C606" s="30">
        <v>70000000</v>
      </c>
      <c r="D606" s="42">
        <f t="shared" si="9"/>
        <v>-69382160</v>
      </c>
      <c r="E606" s="30">
        <f>RANK(D606, Budget_Analysis!D:D, 0)</f>
        <v>3702</v>
      </c>
      <c r="F606" s="30"/>
    </row>
    <row r="607" spans="1:6" x14ac:dyDescent="0.3">
      <c r="A607" s="30" t="s">
        <v>3573</v>
      </c>
      <c r="B607" s="30">
        <v>29655590</v>
      </c>
      <c r="C607" s="30">
        <v>65000000</v>
      </c>
      <c r="D607" s="42">
        <f t="shared" si="9"/>
        <v>-35344410</v>
      </c>
      <c r="E607" s="30">
        <f>RANK(D607, Budget_Analysis!D:D, 0)</f>
        <v>3520</v>
      </c>
      <c r="F607" s="30"/>
    </row>
    <row r="608" spans="1:6" x14ac:dyDescent="0.3">
      <c r="A608" s="30" t="s">
        <v>3577</v>
      </c>
      <c r="B608" s="30">
        <v>45045037</v>
      </c>
      <c r="C608" s="30">
        <v>36000000</v>
      </c>
      <c r="D608" s="42">
        <f t="shared" si="9"/>
        <v>9045037</v>
      </c>
      <c r="E608" s="30">
        <f>RANK(D608, Budget_Analysis!D:D, 0)</f>
        <v>1451</v>
      </c>
      <c r="F608" s="30"/>
    </row>
    <row r="609" spans="1:6" x14ac:dyDescent="0.3">
      <c r="A609" s="30" t="s">
        <v>3582</v>
      </c>
      <c r="B609" s="30">
        <v>28965197</v>
      </c>
      <c r="C609" s="30">
        <v>68000000</v>
      </c>
      <c r="D609" s="42">
        <f t="shared" si="9"/>
        <v>-39034803</v>
      </c>
      <c r="E609" s="30">
        <f>RANK(D609, Budget_Analysis!D:D, 0)</f>
        <v>3551</v>
      </c>
      <c r="F609" s="30"/>
    </row>
    <row r="610" spans="1:6" x14ac:dyDescent="0.3">
      <c r="A610" s="30" t="s">
        <v>3593</v>
      </c>
      <c r="B610" s="30">
        <v>39380442</v>
      </c>
      <c r="C610" s="30">
        <v>70000000</v>
      </c>
      <c r="D610" s="42">
        <f t="shared" si="9"/>
        <v>-30619558</v>
      </c>
      <c r="E610" s="30">
        <f>RANK(D610, Budget_Analysis!D:D, 0)</f>
        <v>3461</v>
      </c>
      <c r="F610" s="30"/>
    </row>
    <row r="611" spans="1:6" x14ac:dyDescent="0.3">
      <c r="A611" s="30" t="s">
        <v>3600</v>
      </c>
      <c r="B611" s="30">
        <v>37516013</v>
      </c>
      <c r="C611" s="30">
        <v>69000000</v>
      </c>
      <c r="D611" s="42">
        <f t="shared" si="9"/>
        <v>-31483987</v>
      </c>
      <c r="E611" s="30">
        <f>RANK(D611, Budget_Analysis!D:D, 0)</f>
        <v>3469</v>
      </c>
      <c r="F611" s="30"/>
    </row>
    <row r="612" spans="1:6" x14ac:dyDescent="0.3">
      <c r="A612" s="30" t="s">
        <v>3604</v>
      </c>
      <c r="B612" s="30">
        <v>87704396</v>
      </c>
      <c r="C612" s="30">
        <v>66000000</v>
      </c>
      <c r="D612" s="42">
        <f t="shared" si="9"/>
        <v>21704396</v>
      </c>
      <c r="E612" s="30">
        <f>RANK(D612, Budget_Analysis!D:D, 0)</f>
        <v>1016</v>
      </c>
      <c r="F612" s="30"/>
    </row>
    <row r="613" spans="1:6" x14ac:dyDescent="0.3">
      <c r="A613" s="30" t="s">
        <v>3615</v>
      </c>
      <c r="B613" s="30">
        <v>83892374</v>
      </c>
      <c r="C613" s="30">
        <v>66000000</v>
      </c>
      <c r="D613" s="42">
        <f t="shared" si="9"/>
        <v>17892374</v>
      </c>
      <c r="E613" s="30">
        <f>RANK(D613, Budget_Analysis!D:D, 0)</f>
        <v>1137</v>
      </c>
      <c r="F613" s="30"/>
    </row>
    <row r="614" spans="1:6" x14ac:dyDescent="0.3">
      <c r="A614" s="30" t="s">
        <v>3620</v>
      </c>
      <c r="B614" s="30">
        <v>5932060</v>
      </c>
      <c r="C614" s="30">
        <v>35000000</v>
      </c>
      <c r="D614" s="42">
        <f t="shared" si="9"/>
        <v>-29067940</v>
      </c>
      <c r="E614" s="30">
        <f>RANK(D614, Budget_Analysis!D:D, 0)</f>
        <v>3428</v>
      </c>
      <c r="F614" s="30"/>
    </row>
    <row r="615" spans="1:6" x14ac:dyDescent="0.3">
      <c r="A615" s="30" t="s">
        <v>3624</v>
      </c>
      <c r="B615" s="30">
        <v>216119491</v>
      </c>
      <c r="C615" s="30">
        <v>70000000</v>
      </c>
      <c r="D615" s="42">
        <f t="shared" si="9"/>
        <v>146119491</v>
      </c>
      <c r="E615" s="30">
        <f>RANK(D615, Budget_Analysis!D:D, 0)</f>
        <v>105</v>
      </c>
      <c r="F615" s="30"/>
    </row>
    <row r="616" spans="1:6" x14ac:dyDescent="0.3">
      <c r="A616" s="30" t="s">
        <v>3628</v>
      </c>
      <c r="B616" s="30">
        <v>43568507</v>
      </c>
      <c r="C616" s="30">
        <v>66000000</v>
      </c>
      <c r="D616" s="42">
        <f t="shared" si="9"/>
        <v>-22431493</v>
      </c>
      <c r="E616" s="30">
        <f>RANK(D616, Budget_Analysis!D:D, 0)</f>
        <v>3278</v>
      </c>
      <c r="F616" s="30"/>
    </row>
    <row r="617" spans="1:6" x14ac:dyDescent="0.3">
      <c r="A617" s="30" t="s">
        <v>3633</v>
      </c>
      <c r="B617" s="30">
        <v>182805123</v>
      </c>
      <c r="C617" s="30">
        <v>70000000</v>
      </c>
      <c r="D617" s="42">
        <f t="shared" si="9"/>
        <v>112805123</v>
      </c>
      <c r="E617" s="30">
        <f>RANK(D617, Budget_Analysis!D:D, 0)</f>
        <v>172</v>
      </c>
      <c r="F617" s="30"/>
    </row>
    <row r="618" spans="1:6" x14ac:dyDescent="0.3">
      <c r="A618" s="30" t="s">
        <v>3636</v>
      </c>
      <c r="B618" s="30">
        <v>176387405</v>
      </c>
      <c r="C618" s="30">
        <v>59000000</v>
      </c>
      <c r="D618" s="42">
        <f t="shared" si="9"/>
        <v>117387405</v>
      </c>
      <c r="E618" s="30">
        <f>RANK(D618, Budget_Analysis!D:D, 0)</f>
        <v>155</v>
      </c>
      <c r="F618" s="30"/>
    </row>
    <row r="619" spans="1:6" x14ac:dyDescent="0.3">
      <c r="A619" s="30" t="s">
        <v>3640</v>
      </c>
      <c r="B619" s="30">
        <v>33685268</v>
      </c>
      <c r="C619" s="30">
        <v>68000000</v>
      </c>
      <c r="D619" s="42">
        <f t="shared" si="9"/>
        <v>-34314732</v>
      </c>
      <c r="E619" s="30">
        <f>RANK(D619, Budget_Analysis!D:D, 0)</f>
        <v>3511</v>
      </c>
      <c r="F619" s="30"/>
    </row>
    <row r="620" spans="1:6" x14ac:dyDescent="0.3">
      <c r="A620" s="30" t="s">
        <v>3644</v>
      </c>
      <c r="B620" s="30">
        <v>182204440</v>
      </c>
      <c r="C620" s="30">
        <v>65000000</v>
      </c>
      <c r="D620" s="42">
        <f t="shared" si="9"/>
        <v>117204440</v>
      </c>
      <c r="E620" s="30">
        <f>RANK(D620, Budget_Analysis!D:D, 0)</f>
        <v>157</v>
      </c>
      <c r="F620" s="30"/>
    </row>
    <row r="621" spans="1:6" x14ac:dyDescent="0.3">
      <c r="A621" s="30" t="s">
        <v>3648</v>
      </c>
      <c r="B621" s="30">
        <v>171383253</v>
      </c>
      <c r="C621" s="30">
        <v>63000000</v>
      </c>
      <c r="D621" s="42">
        <f t="shared" si="9"/>
        <v>108383253</v>
      </c>
      <c r="E621" s="30">
        <f>RANK(D621, Budget_Analysis!D:D, 0)</f>
        <v>188</v>
      </c>
      <c r="F621" s="30"/>
    </row>
    <row r="622" spans="1:6" x14ac:dyDescent="0.3">
      <c r="A622" s="30" t="s">
        <v>3653</v>
      </c>
      <c r="B622" s="30">
        <v>172071312</v>
      </c>
      <c r="C622" s="30">
        <v>62000000</v>
      </c>
      <c r="D622" s="42">
        <f t="shared" si="9"/>
        <v>110071312</v>
      </c>
      <c r="E622" s="30">
        <f>RANK(D622, Budget_Analysis!D:D, 0)</f>
        <v>184</v>
      </c>
      <c r="F622" s="30"/>
    </row>
    <row r="623" spans="1:6" x14ac:dyDescent="0.3">
      <c r="A623" s="30" t="s">
        <v>3660</v>
      </c>
      <c r="B623" s="30">
        <v>139225854</v>
      </c>
      <c r="C623" s="30">
        <v>60000000</v>
      </c>
      <c r="D623" s="42">
        <f t="shared" si="9"/>
        <v>79225854</v>
      </c>
      <c r="E623" s="30">
        <f>RANK(D623, Budget_Analysis!D:D, 0)</f>
        <v>300</v>
      </c>
      <c r="F623" s="30"/>
    </row>
    <row r="624" spans="1:6" x14ac:dyDescent="0.3">
      <c r="A624" s="30" t="s">
        <v>3665</v>
      </c>
      <c r="B624" s="30">
        <v>148775460</v>
      </c>
      <c r="C624" s="30">
        <v>61000000</v>
      </c>
      <c r="D624" s="42">
        <f t="shared" si="9"/>
        <v>87775460</v>
      </c>
      <c r="E624" s="30">
        <f>RANK(D624, Budget_Analysis!D:D, 0)</f>
        <v>255</v>
      </c>
      <c r="F624" s="30"/>
    </row>
    <row r="625" spans="1:6" x14ac:dyDescent="0.3">
      <c r="A625" s="30" t="s">
        <v>3670</v>
      </c>
      <c r="B625" s="30">
        <v>115731542</v>
      </c>
      <c r="C625" s="30">
        <v>65000000</v>
      </c>
      <c r="D625" s="42">
        <f t="shared" si="9"/>
        <v>50731542</v>
      </c>
      <c r="E625" s="30">
        <f>RANK(D625, Budget_Analysis!D:D, 0)</f>
        <v>500</v>
      </c>
      <c r="F625" s="30"/>
    </row>
    <row r="626" spans="1:6" x14ac:dyDescent="0.3">
      <c r="A626" s="30" t="s">
        <v>3673</v>
      </c>
      <c r="B626" s="30">
        <v>100468793</v>
      </c>
      <c r="C626" s="30">
        <v>65000000</v>
      </c>
      <c r="D626" s="42">
        <f t="shared" si="9"/>
        <v>35468793</v>
      </c>
      <c r="E626" s="30">
        <f>RANK(D626, Budget_Analysis!D:D, 0)</f>
        <v>711</v>
      </c>
      <c r="F626" s="30"/>
    </row>
    <row r="627" spans="1:6" x14ac:dyDescent="0.3">
      <c r="A627" s="30" t="s">
        <v>3679</v>
      </c>
      <c r="B627" s="30">
        <v>93771072</v>
      </c>
      <c r="C627" s="30">
        <v>65000000</v>
      </c>
      <c r="D627" s="42">
        <f t="shared" si="9"/>
        <v>28771072</v>
      </c>
      <c r="E627" s="30">
        <f>RANK(D627, Budget_Analysis!D:D, 0)</f>
        <v>848</v>
      </c>
      <c r="F627" s="30"/>
    </row>
    <row r="628" spans="1:6" x14ac:dyDescent="0.3">
      <c r="A628" s="30" t="s">
        <v>3683</v>
      </c>
      <c r="B628" s="30">
        <v>100448498</v>
      </c>
      <c r="C628" s="30">
        <v>65000000</v>
      </c>
      <c r="D628" s="42">
        <f t="shared" si="9"/>
        <v>35448498</v>
      </c>
      <c r="E628" s="30">
        <f>RANK(D628, Budget_Analysis!D:D, 0)</f>
        <v>713</v>
      </c>
      <c r="F628" s="30"/>
    </row>
    <row r="629" spans="1:6" x14ac:dyDescent="0.3">
      <c r="A629" s="30" t="s">
        <v>3690</v>
      </c>
      <c r="B629" s="30">
        <v>115603980</v>
      </c>
      <c r="C629" s="30">
        <v>65000000</v>
      </c>
      <c r="D629" s="42">
        <f t="shared" si="9"/>
        <v>50603980</v>
      </c>
      <c r="E629" s="30">
        <f>RANK(D629, Budget_Analysis!D:D, 0)</f>
        <v>502</v>
      </c>
      <c r="F629" s="30"/>
    </row>
    <row r="630" spans="1:6" x14ac:dyDescent="0.3">
      <c r="A630" s="30" t="s">
        <v>3696</v>
      </c>
      <c r="B630" s="30">
        <v>90454043</v>
      </c>
      <c r="C630" s="30">
        <v>65000000</v>
      </c>
      <c r="D630" s="42">
        <f t="shared" si="9"/>
        <v>25454043</v>
      </c>
      <c r="E630" s="30">
        <f>RANK(D630, Budget_Analysis!D:D, 0)</f>
        <v>920</v>
      </c>
      <c r="F630" s="30"/>
    </row>
    <row r="631" spans="1:6" x14ac:dyDescent="0.3">
      <c r="A631" s="30" t="s">
        <v>3701</v>
      </c>
      <c r="B631" s="30">
        <v>84049211</v>
      </c>
      <c r="C631" s="30">
        <v>70000000</v>
      </c>
      <c r="D631" s="42">
        <f t="shared" si="9"/>
        <v>14049211</v>
      </c>
      <c r="E631" s="30">
        <f>RANK(D631, Budget_Analysis!D:D, 0)</f>
        <v>1266</v>
      </c>
      <c r="F631" s="30"/>
    </row>
    <row r="632" spans="1:6" x14ac:dyDescent="0.3">
      <c r="A632" s="30" t="s">
        <v>3706</v>
      </c>
      <c r="B632" s="30">
        <v>70450000</v>
      </c>
      <c r="C632" s="30">
        <v>50000000</v>
      </c>
      <c r="D632" s="42">
        <f t="shared" si="9"/>
        <v>20450000</v>
      </c>
      <c r="E632" s="30">
        <f>RANK(D632, Budget_Analysis!D:D, 0)</f>
        <v>1059</v>
      </c>
      <c r="F632" s="30"/>
    </row>
    <row r="633" spans="1:6" x14ac:dyDescent="0.3">
      <c r="A633" s="30" t="s">
        <v>3710</v>
      </c>
      <c r="B633" s="30">
        <v>69688384</v>
      </c>
      <c r="C633" s="30">
        <v>60000000</v>
      </c>
      <c r="D633" s="42">
        <f t="shared" si="9"/>
        <v>9688384</v>
      </c>
      <c r="E633" s="30">
        <f>RANK(D633, Budget_Analysis!D:D, 0)</f>
        <v>1428</v>
      </c>
      <c r="F633" s="30"/>
    </row>
    <row r="634" spans="1:6" x14ac:dyDescent="0.3">
      <c r="A634" s="30" t="s">
        <v>3715</v>
      </c>
      <c r="B634" s="30">
        <v>70236496</v>
      </c>
      <c r="C634" s="30">
        <v>63000000</v>
      </c>
      <c r="D634" s="42">
        <f t="shared" si="9"/>
        <v>7236496</v>
      </c>
      <c r="E634" s="30">
        <f>RANK(D634, Budget_Analysis!D:D, 0)</f>
        <v>1530</v>
      </c>
      <c r="F634" s="30"/>
    </row>
    <row r="635" spans="1:6" x14ac:dyDescent="0.3">
      <c r="A635" s="30" t="s">
        <v>3718</v>
      </c>
      <c r="B635" s="30">
        <v>63695760</v>
      </c>
      <c r="C635" s="30">
        <v>65000000</v>
      </c>
      <c r="D635" s="42">
        <f t="shared" si="9"/>
        <v>-1304240</v>
      </c>
      <c r="E635" s="30">
        <f>RANK(D635, Budget_Analysis!D:D, 0)</f>
        <v>2187</v>
      </c>
      <c r="F635" s="30"/>
    </row>
    <row r="636" spans="1:6" x14ac:dyDescent="0.3">
      <c r="A636" s="30" t="s">
        <v>3723</v>
      </c>
      <c r="B636" s="30">
        <v>59617068</v>
      </c>
      <c r="C636" s="30">
        <v>65000000</v>
      </c>
      <c r="D636" s="42">
        <f t="shared" si="9"/>
        <v>-5382932</v>
      </c>
      <c r="E636" s="30">
        <f>RANK(D636, Budget_Analysis!D:D, 0)</f>
        <v>2538</v>
      </c>
      <c r="F636" s="30"/>
    </row>
    <row r="637" spans="1:6" x14ac:dyDescent="0.3">
      <c r="A637" s="30" t="s">
        <v>3729</v>
      </c>
      <c r="B637" s="30">
        <v>55637680</v>
      </c>
      <c r="C637" s="30">
        <v>65000000</v>
      </c>
      <c r="D637" s="42">
        <f t="shared" si="9"/>
        <v>-9362320</v>
      </c>
      <c r="E637" s="30">
        <f>RANK(D637, Budget_Analysis!D:D, 0)</f>
        <v>2782</v>
      </c>
      <c r="F637" s="30"/>
    </row>
    <row r="638" spans="1:6" x14ac:dyDescent="0.3">
      <c r="A638" s="30" t="s">
        <v>3735</v>
      </c>
      <c r="B638" s="30">
        <v>85911262</v>
      </c>
      <c r="C638" s="30">
        <v>65000000</v>
      </c>
      <c r="D638" s="42">
        <f t="shared" si="9"/>
        <v>20911262</v>
      </c>
      <c r="E638" s="30">
        <f>RANK(D638, Budget_Analysis!D:D, 0)</f>
        <v>1045</v>
      </c>
      <c r="F638" s="30"/>
    </row>
    <row r="639" spans="1:6" x14ac:dyDescent="0.3">
      <c r="A639" s="30" t="s">
        <v>3740</v>
      </c>
      <c r="B639" s="30">
        <v>53846915</v>
      </c>
      <c r="C639" s="30">
        <v>50100000</v>
      </c>
      <c r="D639" s="42">
        <f t="shared" si="9"/>
        <v>3746915</v>
      </c>
      <c r="E639" s="30">
        <f>RANK(D639, Budget_Analysis!D:D, 0)</f>
        <v>1689</v>
      </c>
      <c r="F639" s="30"/>
    </row>
    <row r="640" spans="1:6" x14ac:dyDescent="0.3">
      <c r="A640" s="30" t="s">
        <v>3745</v>
      </c>
      <c r="B640" s="30">
        <v>54758461</v>
      </c>
      <c r="C640" s="30">
        <v>65000000</v>
      </c>
      <c r="D640" s="42">
        <f t="shared" si="9"/>
        <v>-10241539</v>
      </c>
      <c r="E640" s="30">
        <f>RANK(D640, Budget_Analysis!D:D, 0)</f>
        <v>2844</v>
      </c>
      <c r="F640" s="30"/>
    </row>
    <row r="641" spans="1:6" x14ac:dyDescent="0.3">
      <c r="A641" s="30" t="s">
        <v>3752</v>
      </c>
      <c r="B641" s="30">
        <v>52397389</v>
      </c>
      <c r="C641" s="30">
        <v>65000000</v>
      </c>
      <c r="D641" s="42">
        <f t="shared" si="9"/>
        <v>-12602611</v>
      </c>
      <c r="E641" s="30">
        <f>RANK(D641, Budget_Analysis!D:D, 0)</f>
        <v>2965</v>
      </c>
      <c r="F641" s="30"/>
    </row>
    <row r="642" spans="1:6" x14ac:dyDescent="0.3">
      <c r="A642" s="30" t="s">
        <v>3762</v>
      </c>
      <c r="B642" s="30">
        <v>38966057</v>
      </c>
      <c r="C642" s="30">
        <v>65000000</v>
      </c>
      <c r="D642" s="42">
        <f t="shared" si="9"/>
        <v>-26033943</v>
      </c>
      <c r="E642" s="30">
        <f>RANK(D642, Budget_Analysis!D:D, 0)</f>
        <v>3380</v>
      </c>
      <c r="F642" s="30"/>
    </row>
    <row r="643" spans="1:6" x14ac:dyDescent="0.3">
      <c r="A643" s="30" t="s">
        <v>3766</v>
      </c>
      <c r="B643" s="30">
        <v>42345531</v>
      </c>
      <c r="C643" s="30">
        <v>65000000</v>
      </c>
      <c r="D643" s="42">
        <f t="shared" ref="D643:D706" si="10">B643-C643</f>
        <v>-22654469</v>
      </c>
      <c r="E643" s="30">
        <f>RANK(D643, Budget_Analysis!D:D, 0)</f>
        <v>3289</v>
      </c>
      <c r="F643" s="30"/>
    </row>
    <row r="644" spans="1:6" x14ac:dyDescent="0.3">
      <c r="A644" s="30" t="s">
        <v>3769</v>
      </c>
      <c r="B644" s="30">
        <v>36064910</v>
      </c>
      <c r="C644" s="30">
        <v>45000000</v>
      </c>
      <c r="D644" s="42">
        <f t="shared" si="10"/>
        <v>-8935090</v>
      </c>
      <c r="E644" s="30">
        <f>RANK(D644, Budget_Analysis!D:D, 0)</f>
        <v>2750</v>
      </c>
      <c r="F644" s="30"/>
    </row>
    <row r="645" spans="1:6" x14ac:dyDescent="0.3">
      <c r="A645" s="30" t="s">
        <v>3774</v>
      </c>
      <c r="B645" s="30">
        <v>33328051</v>
      </c>
      <c r="C645" s="30">
        <v>65000000</v>
      </c>
      <c r="D645" s="42">
        <f t="shared" si="10"/>
        <v>-31671949</v>
      </c>
      <c r="E645" s="30">
        <f>RANK(D645, Budget_Analysis!D:D, 0)</f>
        <v>3473</v>
      </c>
      <c r="F645" s="30"/>
    </row>
    <row r="646" spans="1:6" x14ac:dyDescent="0.3">
      <c r="A646" s="30" t="s">
        <v>3780</v>
      </c>
      <c r="B646" s="30">
        <v>32598931</v>
      </c>
      <c r="C646" s="30">
        <v>65000000</v>
      </c>
      <c r="D646" s="42">
        <f t="shared" si="10"/>
        <v>-32401069</v>
      </c>
      <c r="E646" s="30">
        <f>RANK(D646, Budget_Analysis!D:D, 0)</f>
        <v>3485</v>
      </c>
      <c r="F646" s="30"/>
    </row>
    <row r="647" spans="1:6" x14ac:dyDescent="0.3">
      <c r="A647" s="30" t="s">
        <v>3784</v>
      </c>
      <c r="B647" s="30">
        <v>28045540</v>
      </c>
      <c r="C647" s="30">
        <v>65000000</v>
      </c>
      <c r="D647" s="42">
        <f t="shared" si="10"/>
        <v>-36954460</v>
      </c>
      <c r="E647" s="30">
        <f>RANK(D647, Budget_Analysis!D:D, 0)</f>
        <v>3535</v>
      </c>
      <c r="F647" s="30"/>
    </row>
    <row r="648" spans="1:6" x14ac:dyDescent="0.3">
      <c r="A648" s="30" t="s">
        <v>3789</v>
      </c>
      <c r="B648" s="30">
        <v>37023395</v>
      </c>
      <c r="C648" s="30">
        <v>63000000</v>
      </c>
      <c r="D648" s="42">
        <f t="shared" si="10"/>
        <v>-25976605</v>
      </c>
      <c r="E648" s="30">
        <f>RANK(D648, Budget_Analysis!D:D, 0)</f>
        <v>3377</v>
      </c>
      <c r="F648" s="30"/>
    </row>
    <row r="649" spans="1:6" x14ac:dyDescent="0.3">
      <c r="A649" s="30" t="s">
        <v>3795</v>
      </c>
      <c r="B649" s="30">
        <v>43532294</v>
      </c>
      <c r="C649" s="30">
        <v>65000000</v>
      </c>
      <c r="D649" s="42">
        <f t="shared" si="10"/>
        <v>-21467706</v>
      </c>
      <c r="E649" s="30">
        <f>RANK(D649, Budget_Analysis!D:D, 0)</f>
        <v>3259</v>
      </c>
      <c r="F649" s="30"/>
    </row>
    <row r="650" spans="1:6" x14ac:dyDescent="0.3">
      <c r="A650" s="30" t="s">
        <v>3803</v>
      </c>
      <c r="B650" s="30">
        <v>17218080</v>
      </c>
      <c r="C650" s="30">
        <v>70000000</v>
      </c>
      <c r="D650" s="42">
        <f t="shared" si="10"/>
        <v>-52781920</v>
      </c>
      <c r="E650" s="30">
        <f>RANK(D650, Budget_Analysis!D:D, 0)</f>
        <v>3654</v>
      </c>
      <c r="F650" s="30"/>
    </row>
    <row r="651" spans="1:6" x14ac:dyDescent="0.3">
      <c r="A651" s="30" t="s">
        <v>3807</v>
      </c>
      <c r="B651" s="30">
        <v>10014234</v>
      </c>
      <c r="C651" s="30">
        <v>65000000</v>
      </c>
      <c r="D651" s="42">
        <f t="shared" si="10"/>
        <v>-54985766</v>
      </c>
      <c r="E651" s="30">
        <f>RANK(D651, Budget_Analysis!D:D, 0)</f>
        <v>3659</v>
      </c>
      <c r="F651" s="30"/>
    </row>
    <row r="652" spans="1:6" x14ac:dyDescent="0.3">
      <c r="A652" s="30" t="s">
        <v>3814</v>
      </c>
      <c r="B652" s="30">
        <v>19059018</v>
      </c>
      <c r="C652" s="30">
        <v>65000000</v>
      </c>
      <c r="D652" s="42">
        <f t="shared" si="10"/>
        <v>-45940982</v>
      </c>
      <c r="E652" s="30">
        <f>RANK(D652, Budget_Analysis!D:D, 0)</f>
        <v>3608</v>
      </c>
      <c r="F652" s="30"/>
    </row>
    <row r="653" spans="1:6" x14ac:dyDescent="0.3">
      <c r="A653" s="30" t="s">
        <v>3820</v>
      </c>
      <c r="B653" s="30">
        <v>1987287</v>
      </c>
      <c r="C653" s="30">
        <v>50000000</v>
      </c>
      <c r="D653" s="42">
        <f t="shared" si="10"/>
        <v>-48012713</v>
      </c>
      <c r="E653" s="30">
        <f>RANK(D653, Budget_Analysis!D:D, 0)</f>
        <v>3623</v>
      </c>
      <c r="F653" s="30"/>
    </row>
    <row r="654" spans="1:6" x14ac:dyDescent="0.3">
      <c r="A654" s="30" t="s">
        <v>3824</v>
      </c>
      <c r="B654" s="30">
        <v>24407944</v>
      </c>
      <c r="C654" s="30">
        <v>43000000</v>
      </c>
      <c r="D654" s="42">
        <f t="shared" si="10"/>
        <v>-18592056</v>
      </c>
      <c r="E654" s="30">
        <f>RANK(D654, Budget_Analysis!D:D, 0)</f>
        <v>3179</v>
      </c>
      <c r="F654" s="30"/>
    </row>
    <row r="655" spans="1:6" x14ac:dyDescent="0.3">
      <c r="A655" s="30" t="s">
        <v>3828</v>
      </c>
      <c r="B655" s="30">
        <v>13750556</v>
      </c>
      <c r="C655" s="30">
        <v>65000000</v>
      </c>
      <c r="D655" s="42">
        <f t="shared" si="10"/>
        <v>-51249444</v>
      </c>
      <c r="E655" s="30">
        <f>RANK(D655, Budget_Analysis!D:D, 0)</f>
        <v>3648</v>
      </c>
      <c r="F655" s="30"/>
    </row>
    <row r="656" spans="1:6" x14ac:dyDescent="0.3">
      <c r="A656" s="30" t="s">
        <v>3832</v>
      </c>
      <c r="B656" s="30">
        <v>31054924</v>
      </c>
      <c r="C656" s="30">
        <v>64000000</v>
      </c>
      <c r="D656" s="42">
        <f t="shared" si="10"/>
        <v>-32945076</v>
      </c>
      <c r="E656" s="30">
        <f>RANK(D656, Budget_Analysis!D:D, 0)</f>
        <v>3492</v>
      </c>
      <c r="F656" s="30"/>
    </row>
    <row r="657" spans="1:6" x14ac:dyDescent="0.3">
      <c r="A657" s="30" t="s">
        <v>3839</v>
      </c>
      <c r="B657" s="30">
        <v>43247140</v>
      </c>
      <c r="C657" s="30">
        <v>55000000</v>
      </c>
      <c r="D657" s="42">
        <f t="shared" si="10"/>
        <v>-11752860</v>
      </c>
      <c r="E657" s="30">
        <f>RANK(D657, Budget_Analysis!D:D, 0)</f>
        <v>2923</v>
      </c>
      <c r="F657" s="30"/>
    </row>
    <row r="658" spans="1:6" x14ac:dyDescent="0.3">
      <c r="A658" s="30" t="s">
        <v>3846</v>
      </c>
      <c r="B658" s="30">
        <v>2208939</v>
      </c>
      <c r="C658" s="30">
        <v>50000000</v>
      </c>
      <c r="D658" s="42">
        <f t="shared" si="10"/>
        <v>-47791061</v>
      </c>
      <c r="E658" s="30">
        <f>RANK(D658, Budget_Analysis!D:D, 0)</f>
        <v>3620</v>
      </c>
      <c r="F658" s="30"/>
    </row>
    <row r="659" spans="1:6" x14ac:dyDescent="0.3">
      <c r="A659" s="30" t="s">
        <v>3851</v>
      </c>
      <c r="B659" s="30">
        <v>213079163</v>
      </c>
      <c r="C659" s="30">
        <v>63000000</v>
      </c>
      <c r="D659" s="42">
        <f t="shared" si="10"/>
        <v>150079163</v>
      </c>
      <c r="E659" s="30">
        <f>RANK(D659, Budget_Analysis!D:D, 0)</f>
        <v>101</v>
      </c>
      <c r="F659" s="30"/>
    </row>
    <row r="660" spans="1:6" x14ac:dyDescent="0.3">
      <c r="A660" s="30" t="s">
        <v>3855</v>
      </c>
      <c r="B660" s="30">
        <v>19548064</v>
      </c>
      <c r="C660" s="30">
        <v>65000000</v>
      </c>
      <c r="D660" s="42">
        <f t="shared" si="10"/>
        <v>-45451936</v>
      </c>
      <c r="E660" s="30">
        <f>RANK(D660, Budget_Analysis!D:D, 0)</f>
        <v>3605</v>
      </c>
      <c r="F660" s="30"/>
    </row>
    <row r="661" spans="1:6" x14ac:dyDescent="0.3">
      <c r="A661" s="30" t="s">
        <v>3860</v>
      </c>
      <c r="B661" s="30">
        <v>356784000</v>
      </c>
      <c r="C661" s="30">
        <v>63000000</v>
      </c>
      <c r="D661" s="42">
        <f t="shared" si="10"/>
        <v>293784000</v>
      </c>
      <c r="E661" s="30">
        <f>RANK(D661, Budget_Analysis!D:D, 0)</f>
        <v>13</v>
      </c>
      <c r="F661" s="30"/>
    </row>
    <row r="662" spans="1:6" x14ac:dyDescent="0.3">
      <c r="A662" s="30" t="s">
        <v>3865</v>
      </c>
      <c r="B662" s="30">
        <v>25052000</v>
      </c>
      <c r="C662" s="30">
        <v>63000000</v>
      </c>
      <c r="D662" s="42">
        <f t="shared" si="10"/>
        <v>-37948000</v>
      </c>
      <c r="E662" s="30">
        <f>RANK(D662, Budget_Analysis!D:D, 0)</f>
        <v>3542</v>
      </c>
      <c r="F662" s="30"/>
    </row>
    <row r="663" spans="1:6" x14ac:dyDescent="0.3">
      <c r="A663" s="30" t="s">
        <v>3870</v>
      </c>
      <c r="B663" s="30">
        <v>122012710</v>
      </c>
      <c r="C663" s="30">
        <v>62000000</v>
      </c>
      <c r="D663" s="42">
        <f t="shared" si="10"/>
        <v>60012710</v>
      </c>
      <c r="E663" s="30">
        <f>RANK(D663, Budget_Analysis!D:D, 0)</f>
        <v>408</v>
      </c>
      <c r="F663" s="30"/>
    </row>
    <row r="664" spans="1:6" x14ac:dyDescent="0.3">
      <c r="A664" s="30" t="s">
        <v>3876</v>
      </c>
      <c r="B664" s="30">
        <v>72413</v>
      </c>
      <c r="C664" s="30">
        <v>65000000</v>
      </c>
      <c r="D664" s="42">
        <f t="shared" si="10"/>
        <v>-64927587</v>
      </c>
      <c r="E664" s="30">
        <f>RANK(D664, Budget_Analysis!D:D, 0)</f>
        <v>3693</v>
      </c>
      <c r="F664" s="30"/>
    </row>
    <row r="665" spans="1:6" x14ac:dyDescent="0.3">
      <c r="A665" s="30" t="s">
        <v>3882</v>
      </c>
      <c r="B665" s="30">
        <v>58255287</v>
      </c>
      <c r="C665" s="30">
        <v>64000000</v>
      </c>
      <c r="D665" s="42">
        <f t="shared" si="10"/>
        <v>-5744713</v>
      </c>
      <c r="E665" s="30">
        <f>RANK(D665, Budget_Analysis!D:D, 0)</f>
        <v>2555</v>
      </c>
      <c r="F665" s="30"/>
    </row>
    <row r="666" spans="1:6" x14ac:dyDescent="0.3">
      <c r="A666" s="30" t="s">
        <v>3887</v>
      </c>
      <c r="B666" s="30">
        <v>77086030</v>
      </c>
      <c r="C666" s="30">
        <v>62000000</v>
      </c>
      <c r="D666" s="42">
        <f t="shared" si="10"/>
        <v>15086030</v>
      </c>
      <c r="E666" s="30">
        <f>RANK(D666, Budget_Analysis!D:D, 0)</f>
        <v>1235</v>
      </c>
      <c r="F666" s="30"/>
    </row>
    <row r="667" spans="1:6" x14ac:dyDescent="0.3">
      <c r="A667" s="30" t="s">
        <v>3893</v>
      </c>
      <c r="B667" s="30">
        <v>65000000</v>
      </c>
      <c r="C667" s="30">
        <v>62000000</v>
      </c>
      <c r="D667" s="42">
        <f t="shared" si="10"/>
        <v>3000000</v>
      </c>
      <c r="E667" s="30">
        <f>RANK(D667, Budget_Analysis!D:D, 0)</f>
        <v>1731</v>
      </c>
      <c r="F667" s="30"/>
    </row>
    <row r="668" spans="1:6" x14ac:dyDescent="0.3">
      <c r="A668" s="30" t="s">
        <v>3899</v>
      </c>
      <c r="B668" s="30">
        <v>32178777</v>
      </c>
      <c r="C668" s="30">
        <v>62000000</v>
      </c>
      <c r="D668" s="42">
        <f t="shared" si="10"/>
        <v>-29821223</v>
      </c>
      <c r="E668" s="30">
        <f>RANK(D668, Budget_Analysis!D:D, 0)</f>
        <v>3447</v>
      </c>
      <c r="F668" s="30"/>
    </row>
    <row r="669" spans="1:6" x14ac:dyDescent="0.3">
      <c r="A669" s="30" t="s">
        <v>3903</v>
      </c>
      <c r="B669" s="30">
        <v>15738632</v>
      </c>
      <c r="C669" s="30">
        <v>42000000</v>
      </c>
      <c r="D669" s="42">
        <f t="shared" si="10"/>
        <v>-26261368</v>
      </c>
      <c r="E669" s="30">
        <f>RANK(D669, Budget_Analysis!D:D, 0)</f>
        <v>3383</v>
      </c>
      <c r="F669" s="30"/>
    </row>
    <row r="670" spans="1:6" x14ac:dyDescent="0.3">
      <c r="A670" s="30" t="s">
        <v>3909</v>
      </c>
      <c r="B670" s="30">
        <v>54116191</v>
      </c>
      <c r="C670" s="30">
        <v>44000000</v>
      </c>
      <c r="D670" s="42">
        <f t="shared" si="10"/>
        <v>10116191</v>
      </c>
      <c r="E670" s="30">
        <f>RANK(D670, Budget_Analysis!D:D, 0)</f>
        <v>1411</v>
      </c>
      <c r="F670" s="30"/>
    </row>
    <row r="671" spans="1:6" x14ac:dyDescent="0.3">
      <c r="A671" s="30" t="s">
        <v>3914</v>
      </c>
      <c r="B671" s="30">
        <v>118153533</v>
      </c>
      <c r="C671" s="30">
        <v>61000000</v>
      </c>
      <c r="D671" s="42">
        <f t="shared" si="10"/>
        <v>57153533</v>
      </c>
      <c r="E671" s="30">
        <f>RANK(D671, Budget_Analysis!D:D, 0)</f>
        <v>427</v>
      </c>
      <c r="F671" s="30"/>
    </row>
    <row r="672" spans="1:6" x14ac:dyDescent="0.3">
      <c r="A672" s="30" t="s">
        <v>3919</v>
      </c>
      <c r="B672" s="30">
        <v>108012170</v>
      </c>
      <c r="C672" s="30">
        <v>63000000</v>
      </c>
      <c r="D672" s="42">
        <f t="shared" si="10"/>
        <v>45012170</v>
      </c>
      <c r="E672" s="30">
        <f>RANK(D672, Budget_Analysis!D:D, 0)</f>
        <v>580</v>
      </c>
      <c r="F672" s="30"/>
    </row>
    <row r="673" spans="1:6" x14ac:dyDescent="0.3">
      <c r="A673" s="30" t="s">
        <v>3923</v>
      </c>
      <c r="B673" s="30">
        <v>210592590</v>
      </c>
      <c r="C673" s="30">
        <v>65000000</v>
      </c>
      <c r="D673" s="42">
        <f t="shared" si="10"/>
        <v>145592590</v>
      </c>
      <c r="E673" s="30">
        <f>RANK(D673, Budget_Analysis!D:D, 0)</f>
        <v>106</v>
      </c>
      <c r="F673" s="30"/>
    </row>
    <row r="674" spans="1:6" x14ac:dyDescent="0.3">
      <c r="A674" s="30" t="s">
        <v>3927</v>
      </c>
      <c r="B674" s="30">
        <v>279167575</v>
      </c>
      <c r="C674" s="30">
        <v>80000000</v>
      </c>
      <c r="D674" s="42">
        <f t="shared" si="10"/>
        <v>199167575</v>
      </c>
      <c r="E674" s="30">
        <f>RANK(D674, Budget_Analysis!D:D, 0)</f>
        <v>47</v>
      </c>
      <c r="F674" s="30"/>
    </row>
    <row r="675" spans="1:6" x14ac:dyDescent="0.3">
      <c r="A675" s="30" t="s">
        <v>3934</v>
      </c>
      <c r="B675" s="30">
        <v>143151473</v>
      </c>
      <c r="C675" s="30">
        <v>60000000</v>
      </c>
      <c r="D675" s="42">
        <f t="shared" si="10"/>
        <v>83151473</v>
      </c>
      <c r="E675" s="30">
        <f>RANK(D675, Budget_Analysis!D:D, 0)</f>
        <v>278</v>
      </c>
      <c r="F675" s="30"/>
    </row>
    <row r="676" spans="1:6" x14ac:dyDescent="0.3">
      <c r="A676" s="30" t="s">
        <v>3939</v>
      </c>
      <c r="B676" s="30">
        <v>136801374</v>
      </c>
      <c r="C676" s="30">
        <v>60000000</v>
      </c>
      <c r="D676" s="42">
        <f t="shared" si="10"/>
        <v>76801374</v>
      </c>
      <c r="E676" s="30">
        <f>RANK(D676, Budget_Analysis!D:D, 0)</f>
        <v>317</v>
      </c>
      <c r="F676" s="30"/>
    </row>
    <row r="677" spans="1:6" x14ac:dyDescent="0.3">
      <c r="A677" s="30" t="s">
        <v>3948</v>
      </c>
      <c r="B677" s="30">
        <v>135381507</v>
      </c>
      <c r="C677" s="30">
        <v>150000000</v>
      </c>
      <c r="D677" s="42">
        <f t="shared" si="10"/>
        <v>-14618493</v>
      </c>
      <c r="E677" s="30">
        <f>RANK(D677, Budget_Analysis!D:D, 0)</f>
        <v>3054</v>
      </c>
      <c r="F677" s="30"/>
    </row>
    <row r="678" spans="1:6" x14ac:dyDescent="0.3">
      <c r="A678" s="30" t="s">
        <v>3952</v>
      </c>
      <c r="B678" s="30">
        <v>167735396</v>
      </c>
      <c r="C678" s="30">
        <v>61000000</v>
      </c>
      <c r="D678" s="42">
        <f t="shared" si="10"/>
        <v>106735396</v>
      </c>
      <c r="E678" s="30">
        <f>RANK(D678, Budget_Analysis!D:D, 0)</f>
        <v>195</v>
      </c>
      <c r="F678" s="30"/>
    </row>
    <row r="679" spans="1:6" x14ac:dyDescent="0.3">
      <c r="A679" s="30" t="s">
        <v>3957</v>
      </c>
      <c r="B679" s="30">
        <v>121468960</v>
      </c>
      <c r="C679" s="30">
        <v>60000000</v>
      </c>
      <c r="D679" s="42">
        <f t="shared" si="10"/>
        <v>61468960</v>
      </c>
      <c r="E679" s="30">
        <f>RANK(D679, Budget_Analysis!D:D, 0)</f>
        <v>400</v>
      </c>
      <c r="F679" s="30"/>
    </row>
    <row r="680" spans="1:6" x14ac:dyDescent="0.3">
      <c r="A680" s="30" t="s">
        <v>3961</v>
      </c>
      <c r="B680" s="30">
        <v>106635996</v>
      </c>
      <c r="C680" s="30">
        <v>58000000</v>
      </c>
      <c r="D680" s="42">
        <f t="shared" si="10"/>
        <v>48635996</v>
      </c>
      <c r="E680" s="30">
        <f>RANK(D680, Budget_Analysis!D:D, 0)</f>
        <v>522</v>
      </c>
      <c r="F680" s="30"/>
    </row>
    <row r="681" spans="1:6" x14ac:dyDescent="0.3">
      <c r="A681" s="30" t="s">
        <v>3965</v>
      </c>
      <c r="B681" s="30">
        <v>102678089</v>
      </c>
      <c r="C681" s="30">
        <v>95000000</v>
      </c>
      <c r="D681" s="42">
        <f t="shared" si="10"/>
        <v>7678089</v>
      </c>
      <c r="E681" s="30">
        <f>RANK(D681, Budget_Analysis!D:D, 0)</f>
        <v>1512</v>
      </c>
      <c r="F681" s="30"/>
    </row>
    <row r="682" spans="1:6" x14ac:dyDescent="0.3">
      <c r="A682" s="30" t="s">
        <v>3969</v>
      </c>
      <c r="B682" s="30">
        <v>125603360</v>
      </c>
      <c r="C682" s="30">
        <v>60000000</v>
      </c>
      <c r="D682" s="42">
        <f t="shared" si="10"/>
        <v>65603360</v>
      </c>
      <c r="E682" s="30">
        <f>RANK(D682, Budget_Analysis!D:D, 0)</f>
        <v>377</v>
      </c>
      <c r="F682" s="30"/>
    </row>
    <row r="683" spans="1:6" x14ac:dyDescent="0.3">
      <c r="A683" s="30" t="s">
        <v>3976</v>
      </c>
      <c r="B683" s="30">
        <v>101217900</v>
      </c>
      <c r="C683" s="30">
        <v>70000000</v>
      </c>
      <c r="D683" s="42">
        <f t="shared" si="10"/>
        <v>31217900</v>
      </c>
      <c r="E683" s="30">
        <f>RANK(D683, Budget_Analysis!D:D, 0)</f>
        <v>799</v>
      </c>
      <c r="F683" s="30"/>
    </row>
    <row r="684" spans="1:6" x14ac:dyDescent="0.3">
      <c r="A684" s="30" t="s">
        <v>3981</v>
      </c>
      <c r="B684" s="30">
        <v>104148781</v>
      </c>
      <c r="C684" s="30">
        <v>60000000</v>
      </c>
      <c r="D684" s="42">
        <f t="shared" si="10"/>
        <v>44148781</v>
      </c>
      <c r="E684" s="30">
        <f>RANK(D684, Budget_Analysis!D:D, 0)</f>
        <v>593</v>
      </c>
      <c r="F684" s="30"/>
    </row>
    <row r="685" spans="1:6" x14ac:dyDescent="0.3">
      <c r="A685" s="30" t="s">
        <v>3985</v>
      </c>
      <c r="B685" s="30">
        <v>75573300</v>
      </c>
      <c r="C685" s="30">
        <v>61000000</v>
      </c>
      <c r="D685" s="42">
        <f t="shared" si="10"/>
        <v>14573300</v>
      </c>
      <c r="E685" s="30">
        <f>RANK(D685, Budget_Analysis!D:D, 0)</f>
        <v>1247</v>
      </c>
      <c r="F685" s="30"/>
    </row>
    <row r="686" spans="1:6" x14ac:dyDescent="0.3">
      <c r="A686" s="30" t="s">
        <v>3990</v>
      </c>
      <c r="B686" s="30">
        <v>93375151</v>
      </c>
      <c r="C686" s="30">
        <v>60000000</v>
      </c>
      <c r="D686" s="42">
        <f t="shared" si="10"/>
        <v>33375151</v>
      </c>
      <c r="E686" s="30">
        <f>RANK(D686, Budget_Analysis!D:D, 0)</f>
        <v>749</v>
      </c>
      <c r="F686" s="30"/>
    </row>
    <row r="687" spans="1:6" x14ac:dyDescent="0.3">
      <c r="A687" s="30" t="s">
        <v>3994</v>
      </c>
      <c r="B687" s="30">
        <v>106126012</v>
      </c>
      <c r="C687" s="30">
        <v>60000000</v>
      </c>
      <c r="D687" s="42">
        <f t="shared" si="10"/>
        <v>46126012</v>
      </c>
      <c r="E687" s="30">
        <f>RANK(D687, Budget_Analysis!D:D, 0)</f>
        <v>562</v>
      </c>
      <c r="F687" s="30"/>
    </row>
    <row r="688" spans="1:6" x14ac:dyDescent="0.3">
      <c r="A688" s="30" t="s">
        <v>4000</v>
      </c>
      <c r="B688" s="30">
        <v>93307796</v>
      </c>
      <c r="C688" s="30">
        <v>60000000</v>
      </c>
      <c r="D688" s="42">
        <f t="shared" si="10"/>
        <v>33307796</v>
      </c>
      <c r="E688" s="30">
        <f>RANK(D688, Budget_Analysis!D:D, 0)</f>
        <v>752</v>
      </c>
      <c r="F688" s="30"/>
    </row>
    <row r="689" spans="1:6" x14ac:dyDescent="0.3">
      <c r="A689" s="30" t="s">
        <v>4004</v>
      </c>
      <c r="B689" s="30">
        <v>90646554</v>
      </c>
      <c r="C689" s="30">
        <v>105000000</v>
      </c>
      <c r="D689" s="42">
        <f t="shared" si="10"/>
        <v>-14353446</v>
      </c>
      <c r="E689" s="30">
        <f>RANK(D689, Budget_Analysis!D:D, 0)</f>
        <v>3047</v>
      </c>
      <c r="F689" s="30"/>
    </row>
    <row r="690" spans="1:6" x14ac:dyDescent="0.3">
      <c r="A690" s="30" t="s">
        <v>4009</v>
      </c>
      <c r="B690" s="30">
        <v>109176215</v>
      </c>
      <c r="C690" s="30">
        <v>60000000</v>
      </c>
      <c r="D690" s="42">
        <f t="shared" si="10"/>
        <v>49176215</v>
      </c>
      <c r="E690" s="30">
        <f>RANK(D690, Budget_Analysis!D:D, 0)</f>
        <v>516</v>
      </c>
      <c r="F690" s="30"/>
    </row>
    <row r="691" spans="1:6" x14ac:dyDescent="0.3">
      <c r="A691" s="30" t="s">
        <v>4013</v>
      </c>
      <c r="B691" s="30">
        <v>82670733</v>
      </c>
      <c r="C691" s="30">
        <v>60000000</v>
      </c>
      <c r="D691" s="42">
        <f t="shared" si="10"/>
        <v>22670733</v>
      </c>
      <c r="E691" s="30">
        <f>RANK(D691, Budget_Analysis!D:D, 0)</f>
        <v>987</v>
      </c>
      <c r="F691" s="30"/>
    </row>
    <row r="692" spans="1:6" x14ac:dyDescent="0.3">
      <c r="A692" s="30" t="s">
        <v>4017</v>
      </c>
      <c r="B692" s="30">
        <v>82569532</v>
      </c>
      <c r="C692" s="30">
        <v>60000000</v>
      </c>
      <c r="D692" s="42">
        <f t="shared" si="10"/>
        <v>22569532</v>
      </c>
      <c r="E692" s="30">
        <f>RANK(D692, Budget_Analysis!D:D, 0)</f>
        <v>990</v>
      </c>
      <c r="F692" s="30"/>
    </row>
    <row r="693" spans="1:6" x14ac:dyDescent="0.3">
      <c r="A693" s="30" t="s">
        <v>4023</v>
      </c>
      <c r="B693" s="30">
        <v>81687587</v>
      </c>
      <c r="C693" s="30">
        <v>61000000</v>
      </c>
      <c r="D693" s="42">
        <f t="shared" si="10"/>
        <v>20687587</v>
      </c>
      <c r="E693" s="30">
        <f>RANK(D693, Budget_Analysis!D:D, 0)</f>
        <v>1052</v>
      </c>
      <c r="F693" s="30"/>
    </row>
    <row r="694" spans="1:6" x14ac:dyDescent="0.3">
      <c r="A694" s="30" t="s">
        <v>4028</v>
      </c>
      <c r="B694" s="30">
        <v>80574010</v>
      </c>
      <c r="C694" s="30">
        <v>60000000</v>
      </c>
      <c r="D694" s="42">
        <f t="shared" si="10"/>
        <v>20574010</v>
      </c>
      <c r="E694" s="30">
        <f>RANK(D694, Budget_Analysis!D:D, 0)</f>
        <v>1054</v>
      </c>
      <c r="F694" s="30"/>
    </row>
    <row r="695" spans="1:6" x14ac:dyDescent="0.3">
      <c r="A695" s="30" t="s">
        <v>4031</v>
      </c>
      <c r="B695" s="30">
        <v>75764085</v>
      </c>
      <c r="C695" s="30">
        <v>60000000</v>
      </c>
      <c r="D695" s="42">
        <f t="shared" si="10"/>
        <v>15764085</v>
      </c>
      <c r="E695" s="30">
        <f>RANK(D695, Budget_Analysis!D:D, 0)</f>
        <v>1203</v>
      </c>
      <c r="F695" s="30"/>
    </row>
    <row r="696" spans="1:6" x14ac:dyDescent="0.3">
      <c r="A696" s="30" t="s">
        <v>4034</v>
      </c>
      <c r="B696" s="30">
        <v>90356857</v>
      </c>
      <c r="C696" s="30">
        <v>58000000</v>
      </c>
      <c r="D696" s="42">
        <f t="shared" si="10"/>
        <v>32356857</v>
      </c>
      <c r="E696" s="30">
        <f>RANK(D696, Budget_Analysis!D:D, 0)</f>
        <v>772</v>
      </c>
      <c r="F696" s="30"/>
    </row>
    <row r="697" spans="1:6" x14ac:dyDescent="0.3">
      <c r="A697" s="30" t="s">
        <v>4038</v>
      </c>
      <c r="B697" s="30">
        <v>75530832</v>
      </c>
      <c r="C697" s="30">
        <v>55000000</v>
      </c>
      <c r="D697" s="42">
        <f t="shared" si="10"/>
        <v>20530832</v>
      </c>
      <c r="E697" s="30">
        <f>RANK(D697, Budget_Analysis!D:D, 0)</f>
        <v>1057</v>
      </c>
      <c r="F697" s="30"/>
    </row>
    <row r="698" spans="1:6" x14ac:dyDescent="0.3">
      <c r="A698" s="30" t="s">
        <v>4043</v>
      </c>
      <c r="B698" s="30">
        <v>75370763</v>
      </c>
      <c r="C698" s="30">
        <v>60000000</v>
      </c>
      <c r="D698" s="42">
        <f t="shared" si="10"/>
        <v>15370763</v>
      </c>
      <c r="E698" s="30">
        <f>RANK(D698, Budget_Analysis!D:D, 0)</f>
        <v>1221</v>
      </c>
      <c r="F698" s="30"/>
    </row>
    <row r="699" spans="1:6" x14ac:dyDescent="0.3">
      <c r="A699" s="30" t="s">
        <v>4047</v>
      </c>
      <c r="B699" s="30">
        <v>100003492</v>
      </c>
      <c r="C699" s="30">
        <v>65000000</v>
      </c>
      <c r="D699" s="42">
        <f t="shared" si="10"/>
        <v>35003492</v>
      </c>
      <c r="E699" s="30">
        <f>RANK(D699, Budget_Analysis!D:D, 0)</f>
        <v>724</v>
      </c>
      <c r="F699" s="30"/>
    </row>
    <row r="700" spans="1:6" x14ac:dyDescent="0.3">
      <c r="A700" s="30" t="s">
        <v>4050</v>
      </c>
      <c r="B700" s="30">
        <v>90341670</v>
      </c>
      <c r="C700" s="30">
        <v>60000000</v>
      </c>
      <c r="D700" s="42">
        <f t="shared" si="10"/>
        <v>30341670</v>
      </c>
      <c r="E700" s="30">
        <f>RANK(D700, Budget_Analysis!D:D, 0)</f>
        <v>818</v>
      </c>
      <c r="F700" s="30"/>
    </row>
    <row r="701" spans="1:6" x14ac:dyDescent="0.3">
      <c r="A701" s="30" t="s">
        <v>4055</v>
      </c>
      <c r="B701" s="30">
        <v>74540762</v>
      </c>
      <c r="C701" s="30">
        <v>55000000</v>
      </c>
      <c r="D701" s="42">
        <f t="shared" si="10"/>
        <v>19540762</v>
      </c>
      <c r="E701" s="30">
        <f>RANK(D701, Budget_Analysis!D:D, 0)</f>
        <v>1084</v>
      </c>
      <c r="F701" s="30"/>
    </row>
    <row r="702" spans="1:6" x14ac:dyDescent="0.3">
      <c r="A702" s="30" t="s">
        <v>4059</v>
      </c>
      <c r="B702" s="30">
        <v>80033643</v>
      </c>
      <c r="C702" s="30">
        <v>60000000</v>
      </c>
      <c r="D702" s="42">
        <f t="shared" si="10"/>
        <v>20033643</v>
      </c>
      <c r="E702" s="30">
        <f>RANK(D702, Budget_Analysis!D:D, 0)</f>
        <v>1071</v>
      </c>
      <c r="F702" s="30"/>
    </row>
    <row r="703" spans="1:6" x14ac:dyDescent="0.3">
      <c r="A703" s="30" t="s">
        <v>4062</v>
      </c>
      <c r="B703" s="30">
        <v>73648142</v>
      </c>
      <c r="C703" s="30">
        <v>60000000</v>
      </c>
      <c r="D703" s="42">
        <f t="shared" si="10"/>
        <v>13648142</v>
      </c>
      <c r="E703" s="30">
        <f>RANK(D703, Budget_Analysis!D:D, 0)</f>
        <v>1281</v>
      </c>
      <c r="F703" s="30"/>
    </row>
    <row r="704" spans="1:6" x14ac:dyDescent="0.3">
      <c r="A704" s="30" t="s">
        <v>4070</v>
      </c>
      <c r="B704" s="30">
        <v>71844424</v>
      </c>
      <c r="C704" s="30">
        <v>60000000</v>
      </c>
      <c r="D704" s="42">
        <f t="shared" si="10"/>
        <v>11844424</v>
      </c>
      <c r="E704" s="30">
        <f>RANK(D704, Budget_Analysis!D:D, 0)</f>
        <v>1343</v>
      </c>
      <c r="F704" s="30"/>
    </row>
    <row r="705" spans="1:6" x14ac:dyDescent="0.3">
      <c r="A705" s="30" t="s">
        <v>4076</v>
      </c>
      <c r="B705" s="30">
        <v>75638743</v>
      </c>
      <c r="C705" s="30">
        <v>60000000</v>
      </c>
      <c r="D705" s="42">
        <f t="shared" si="10"/>
        <v>15638743</v>
      </c>
      <c r="E705" s="30">
        <f>RANK(D705, Budget_Analysis!D:D, 0)</f>
        <v>1207</v>
      </c>
      <c r="F705" s="30"/>
    </row>
    <row r="706" spans="1:6" x14ac:dyDescent="0.3">
      <c r="A706" s="30" t="s">
        <v>4082</v>
      </c>
      <c r="B706" s="30">
        <v>66734992</v>
      </c>
      <c r="C706" s="30">
        <v>60000000</v>
      </c>
      <c r="D706" s="42">
        <f t="shared" si="10"/>
        <v>6734992</v>
      </c>
      <c r="E706" s="30">
        <f>RANK(D706, Budget_Analysis!D:D, 0)</f>
        <v>1557</v>
      </c>
      <c r="F706" s="30"/>
    </row>
    <row r="707" spans="1:6" x14ac:dyDescent="0.3">
      <c r="A707" s="30" t="s">
        <v>4088</v>
      </c>
      <c r="B707" s="30">
        <v>75280058</v>
      </c>
      <c r="C707" s="30">
        <v>60000000</v>
      </c>
      <c r="D707" s="42">
        <f t="shared" ref="D707:D770" si="11">B707-C707</f>
        <v>15280058</v>
      </c>
      <c r="E707" s="30">
        <f>RANK(D707, Budget_Analysis!D:D, 0)</f>
        <v>1225</v>
      </c>
      <c r="F707" s="30"/>
    </row>
    <row r="708" spans="1:6" x14ac:dyDescent="0.3">
      <c r="A708" s="30" t="s">
        <v>4092</v>
      </c>
      <c r="B708" s="30">
        <v>64505912</v>
      </c>
      <c r="C708" s="30">
        <v>48000000</v>
      </c>
      <c r="D708" s="42">
        <f t="shared" si="11"/>
        <v>16505912</v>
      </c>
      <c r="E708" s="30">
        <f>RANK(D708, Budget_Analysis!D:D, 0)</f>
        <v>1178</v>
      </c>
      <c r="F708" s="30"/>
    </row>
    <row r="709" spans="1:6" x14ac:dyDescent="0.3">
      <c r="A709" s="30" t="s">
        <v>4096</v>
      </c>
      <c r="B709" s="30">
        <v>77862546</v>
      </c>
      <c r="C709" s="30">
        <v>70000000</v>
      </c>
      <c r="D709" s="42">
        <f t="shared" si="11"/>
        <v>7862546</v>
      </c>
      <c r="E709" s="30">
        <f>RANK(D709, Budget_Analysis!D:D, 0)</f>
        <v>1509</v>
      </c>
      <c r="F709" s="30"/>
    </row>
    <row r="710" spans="1:6" x14ac:dyDescent="0.3">
      <c r="A710" s="30" t="s">
        <v>4100</v>
      </c>
      <c r="B710" s="30">
        <v>61112916</v>
      </c>
      <c r="C710" s="30">
        <v>50000000</v>
      </c>
      <c r="D710" s="42">
        <f t="shared" si="11"/>
        <v>11112916</v>
      </c>
      <c r="E710" s="30">
        <f>RANK(D710, Budget_Analysis!D:D, 0)</f>
        <v>1371</v>
      </c>
      <c r="F710" s="30"/>
    </row>
    <row r="711" spans="1:6" x14ac:dyDescent="0.3">
      <c r="A711" s="30" t="s">
        <v>4103</v>
      </c>
      <c r="B711" s="30">
        <v>88200225</v>
      </c>
      <c r="C711" s="30">
        <v>60000000</v>
      </c>
      <c r="D711" s="42">
        <f t="shared" si="11"/>
        <v>28200225</v>
      </c>
      <c r="E711" s="30">
        <f>RANK(D711, Budget_Analysis!D:D, 0)</f>
        <v>861</v>
      </c>
      <c r="F711" s="30"/>
    </row>
    <row r="712" spans="1:6" x14ac:dyDescent="0.3">
      <c r="A712" s="30" t="s">
        <v>4109</v>
      </c>
      <c r="B712" s="30">
        <v>60573641</v>
      </c>
      <c r="C712" s="30">
        <v>60000000</v>
      </c>
      <c r="D712" s="42">
        <f t="shared" si="11"/>
        <v>573641</v>
      </c>
      <c r="E712" s="30">
        <f>RANK(D712, Budget_Analysis!D:D, 0)</f>
        <v>1914</v>
      </c>
      <c r="F712" s="30"/>
    </row>
    <row r="713" spans="1:6" x14ac:dyDescent="0.3">
      <c r="A713" s="30" t="s">
        <v>4115</v>
      </c>
      <c r="B713" s="30">
        <v>59035104</v>
      </c>
      <c r="C713" s="30">
        <v>66000000</v>
      </c>
      <c r="D713" s="42">
        <f t="shared" si="11"/>
        <v>-6964896</v>
      </c>
      <c r="E713" s="30">
        <f>RANK(D713, Budget_Analysis!D:D, 0)</f>
        <v>2636</v>
      </c>
      <c r="F713" s="30"/>
    </row>
    <row r="714" spans="1:6" x14ac:dyDescent="0.3">
      <c r="A714" s="30" t="s">
        <v>4119</v>
      </c>
      <c r="B714" s="30">
        <v>56702901</v>
      </c>
      <c r="C714" s="30">
        <v>60000000</v>
      </c>
      <c r="D714" s="42">
        <f t="shared" si="11"/>
        <v>-3297099</v>
      </c>
      <c r="E714" s="30">
        <f>RANK(D714, Budget_Analysis!D:D, 0)</f>
        <v>2377</v>
      </c>
      <c r="F714" s="30"/>
    </row>
    <row r="715" spans="1:6" x14ac:dyDescent="0.3">
      <c r="A715" s="30" t="s">
        <v>4123</v>
      </c>
      <c r="B715" s="30">
        <v>55994557</v>
      </c>
      <c r="C715" s="30">
        <v>60000000</v>
      </c>
      <c r="D715" s="42">
        <f t="shared" si="11"/>
        <v>-4005443</v>
      </c>
      <c r="E715" s="30">
        <f>RANK(D715, Budget_Analysis!D:D, 0)</f>
        <v>2443</v>
      </c>
      <c r="F715" s="30"/>
    </row>
    <row r="716" spans="1:6" x14ac:dyDescent="0.3">
      <c r="A716" s="30" t="s">
        <v>4127</v>
      </c>
      <c r="B716" s="30">
        <v>54910560</v>
      </c>
      <c r="C716" s="30">
        <v>60000000</v>
      </c>
      <c r="D716" s="42">
        <f t="shared" si="11"/>
        <v>-5089440</v>
      </c>
      <c r="E716" s="30">
        <f>RANK(D716, Budget_Analysis!D:D, 0)</f>
        <v>2521</v>
      </c>
      <c r="F716" s="30"/>
    </row>
    <row r="717" spans="1:6" x14ac:dyDescent="0.3">
      <c r="A717" s="30" t="s">
        <v>4131</v>
      </c>
      <c r="B717" s="30">
        <v>53789313</v>
      </c>
      <c r="C717" s="30">
        <v>60000000</v>
      </c>
      <c r="D717" s="42">
        <f t="shared" si="11"/>
        <v>-6210687</v>
      </c>
      <c r="E717" s="30">
        <f>RANK(D717, Budget_Analysis!D:D, 0)</f>
        <v>2585</v>
      </c>
      <c r="F717" s="30"/>
    </row>
    <row r="718" spans="1:6" x14ac:dyDescent="0.3">
      <c r="A718" s="30" t="s">
        <v>4136</v>
      </c>
      <c r="B718" s="30">
        <v>51045801</v>
      </c>
      <c r="C718" s="30">
        <v>60000000</v>
      </c>
      <c r="D718" s="42">
        <f t="shared" si="11"/>
        <v>-8954199</v>
      </c>
      <c r="E718" s="30">
        <f>RANK(D718, Budget_Analysis!D:D, 0)</f>
        <v>2754</v>
      </c>
      <c r="F718" s="30"/>
    </row>
    <row r="719" spans="1:6" x14ac:dyDescent="0.3">
      <c r="A719" s="30" t="s">
        <v>4140</v>
      </c>
      <c r="B719" s="30">
        <v>50818750</v>
      </c>
      <c r="C719" s="30">
        <v>60000000</v>
      </c>
      <c r="D719" s="42">
        <f t="shared" si="11"/>
        <v>-9181250</v>
      </c>
      <c r="E719" s="30">
        <f>RANK(D719, Budget_Analysis!D:D, 0)</f>
        <v>2772</v>
      </c>
      <c r="F719" s="30"/>
    </row>
    <row r="720" spans="1:6" x14ac:dyDescent="0.3">
      <c r="A720" s="30" t="s">
        <v>4150</v>
      </c>
      <c r="B720" s="30">
        <v>50189179</v>
      </c>
      <c r="C720" s="30">
        <v>60000000</v>
      </c>
      <c r="D720" s="42">
        <f t="shared" si="11"/>
        <v>-9810821</v>
      </c>
      <c r="E720" s="30">
        <f>RANK(D720, Budget_Analysis!D:D, 0)</f>
        <v>2811</v>
      </c>
      <c r="F720" s="30"/>
    </row>
    <row r="721" spans="1:6" x14ac:dyDescent="0.3">
      <c r="A721" s="30" t="s">
        <v>4157</v>
      </c>
      <c r="B721" s="30">
        <v>50024083</v>
      </c>
      <c r="C721" s="30">
        <v>60000000</v>
      </c>
      <c r="D721" s="42">
        <f t="shared" si="11"/>
        <v>-9975917</v>
      </c>
      <c r="E721" s="30">
        <f>RANK(D721, Budget_Analysis!D:D, 0)</f>
        <v>2820</v>
      </c>
      <c r="F721" s="30"/>
    </row>
    <row r="722" spans="1:6" x14ac:dyDescent="0.3">
      <c r="A722" s="30" t="s">
        <v>4162</v>
      </c>
      <c r="B722" s="30">
        <v>50549107</v>
      </c>
      <c r="C722" s="30">
        <v>60000000</v>
      </c>
      <c r="D722" s="42">
        <f t="shared" si="11"/>
        <v>-9450893</v>
      </c>
      <c r="E722" s="30">
        <f>RANK(D722, Budget_Analysis!D:D, 0)</f>
        <v>2789</v>
      </c>
      <c r="F722" s="30"/>
    </row>
    <row r="723" spans="1:6" x14ac:dyDescent="0.3">
      <c r="A723" s="30" t="s">
        <v>4168</v>
      </c>
      <c r="B723" s="30">
        <v>56443482</v>
      </c>
      <c r="C723" s="30">
        <v>60000000</v>
      </c>
      <c r="D723" s="42">
        <f t="shared" si="11"/>
        <v>-3556518</v>
      </c>
      <c r="E723" s="30">
        <f>RANK(D723, Budget_Analysis!D:D, 0)</f>
        <v>2399</v>
      </c>
      <c r="F723" s="30"/>
    </row>
    <row r="724" spans="1:6" x14ac:dyDescent="0.3">
      <c r="A724" s="30" t="s">
        <v>4172</v>
      </c>
      <c r="B724" s="30">
        <v>62401264</v>
      </c>
      <c r="C724" s="30">
        <v>60000000</v>
      </c>
      <c r="D724" s="42">
        <f t="shared" si="11"/>
        <v>2401264</v>
      </c>
      <c r="E724" s="30">
        <f>RANK(D724, Budget_Analysis!D:D, 0)</f>
        <v>1779</v>
      </c>
      <c r="F724" s="30"/>
    </row>
    <row r="725" spans="1:6" x14ac:dyDescent="0.3">
      <c r="A725" s="30" t="s">
        <v>4179</v>
      </c>
      <c r="B725" s="30">
        <v>47748610</v>
      </c>
      <c r="C725" s="30">
        <v>75000000</v>
      </c>
      <c r="D725" s="42">
        <f t="shared" si="11"/>
        <v>-27251390</v>
      </c>
      <c r="E725" s="30">
        <f>RANK(D725, Budget_Analysis!D:D, 0)</f>
        <v>3393</v>
      </c>
      <c r="F725" s="30"/>
    </row>
    <row r="726" spans="1:6" x14ac:dyDescent="0.3">
      <c r="A726" s="30" t="s">
        <v>4184</v>
      </c>
      <c r="B726" s="30">
        <v>46975183</v>
      </c>
      <c r="C726" s="30">
        <v>61000000</v>
      </c>
      <c r="D726" s="42">
        <f t="shared" si="11"/>
        <v>-14024817</v>
      </c>
      <c r="E726" s="30">
        <f>RANK(D726, Budget_Analysis!D:D, 0)</f>
        <v>3026</v>
      </c>
      <c r="F726" s="30"/>
    </row>
    <row r="727" spans="1:6" x14ac:dyDescent="0.3">
      <c r="A727" s="30" t="s">
        <v>4190</v>
      </c>
      <c r="B727" s="30">
        <v>50807639</v>
      </c>
      <c r="C727" s="30">
        <v>60000000</v>
      </c>
      <c r="D727" s="42">
        <f t="shared" si="11"/>
        <v>-9192361</v>
      </c>
      <c r="E727" s="30">
        <f>RANK(D727, Budget_Analysis!D:D, 0)</f>
        <v>2773</v>
      </c>
      <c r="F727" s="30"/>
    </row>
    <row r="728" spans="1:6" x14ac:dyDescent="0.3">
      <c r="A728" s="30" t="s">
        <v>4196</v>
      </c>
      <c r="B728" s="30">
        <v>46611204</v>
      </c>
      <c r="C728" s="30">
        <v>48000000</v>
      </c>
      <c r="D728" s="42">
        <f t="shared" si="11"/>
        <v>-1388796</v>
      </c>
      <c r="E728" s="30">
        <f>RANK(D728, Budget_Analysis!D:D, 0)</f>
        <v>2202</v>
      </c>
      <c r="F728" s="30"/>
    </row>
    <row r="729" spans="1:6" x14ac:dyDescent="0.3">
      <c r="A729" s="30" t="s">
        <v>4199</v>
      </c>
      <c r="B729" s="30">
        <v>257756197</v>
      </c>
      <c r="C729" s="30">
        <v>60000000</v>
      </c>
      <c r="D729" s="42">
        <f t="shared" si="11"/>
        <v>197756197</v>
      </c>
      <c r="E729" s="30">
        <f>RANK(D729, Budget_Analysis!D:D, 0)</f>
        <v>50</v>
      </c>
      <c r="F729" s="30"/>
    </row>
    <row r="730" spans="1:6" x14ac:dyDescent="0.3">
      <c r="A730" s="30" t="s">
        <v>4205</v>
      </c>
      <c r="B730" s="30">
        <v>48472213</v>
      </c>
      <c r="C730" s="30">
        <v>45000000</v>
      </c>
      <c r="D730" s="42">
        <f t="shared" si="11"/>
        <v>3472213</v>
      </c>
      <c r="E730" s="30">
        <f>RANK(D730, Budget_Analysis!D:D, 0)</f>
        <v>1700</v>
      </c>
      <c r="F730" s="30"/>
    </row>
    <row r="731" spans="1:6" x14ac:dyDescent="0.3">
      <c r="A731" s="30" t="s">
        <v>4209</v>
      </c>
      <c r="B731" s="30">
        <v>43060566</v>
      </c>
      <c r="C731" s="30">
        <v>60000000</v>
      </c>
      <c r="D731" s="42">
        <f t="shared" si="11"/>
        <v>-16939434</v>
      </c>
      <c r="E731" s="30">
        <f>RANK(D731, Budget_Analysis!D:D, 0)</f>
        <v>3132</v>
      </c>
      <c r="F731" s="30"/>
    </row>
    <row r="732" spans="1:6" x14ac:dyDescent="0.3">
      <c r="A732" s="30" t="s">
        <v>4214</v>
      </c>
      <c r="B732" s="30">
        <v>45996718</v>
      </c>
      <c r="C732" s="30">
        <v>60000000</v>
      </c>
      <c r="D732" s="42">
        <f t="shared" si="11"/>
        <v>-14003282</v>
      </c>
      <c r="E732" s="30">
        <f>RANK(D732, Budget_Analysis!D:D, 0)</f>
        <v>3024</v>
      </c>
      <c r="F732" s="30"/>
    </row>
    <row r="733" spans="1:6" x14ac:dyDescent="0.3">
      <c r="A733" s="30" t="s">
        <v>4220</v>
      </c>
      <c r="B733" s="30">
        <v>43337279</v>
      </c>
      <c r="C733" s="30">
        <v>60000000</v>
      </c>
      <c r="D733" s="42">
        <f t="shared" si="11"/>
        <v>-16662721</v>
      </c>
      <c r="E733" s="30">
        <f>RANK(D733, Budget_Analysis!D:D, 0)</f>
        <v>3122</v>
      </c>
      <c r="F733" s="30"/>
    </row>
    <row r="734" spans="1:6" x14ac:dyDescent="0.3">
      <c r="A734" s="30" t="s">
        <v>4225</v>
      </c>
      <c r="B734" s="30">
        <v>37479778</v>
      </c>
      <c r="C734" s="30">
        <v>60000000</v>
      </c>
      <c r="D734" s="42">
        <f t="shared" si="11"/>
        <v>-22520222</v>
      </c>
      <c r="E734" s="30">
        <f>RANK(D734, Budget_Analysis!D:D, 0)</f>
        <v>3283</v>
      </c>
      <c r="F734" s="30"/>
    </row>
    <row r="735" spans="1:6" x14ac:dyDescent="0.3">
      <c r="A735" s="30" t="s">
        <v>4235</v>
      </c>
      <c r="B735" s="30">
        <v>40559930</v>
      </c>
      <c r="C735" s="30">
        <v>60000000</v>
      </c>
      <c r="D735" s="42">
        <f t="shared" si="11"/>
        <v>-19440070</v>
      </c>
      <c r="E735" s="30">
        <f>RANK(D735, Budget_Analysis!D:D, 0)</f>
        <v>3206</v>
      </c>
      <c r="F735" s="30"/>
    </row>
    <row r="736" spans="1:6" x14ac:dyDescent="0.3">
      <c r="A736" s="30" t="s">
        <v>4242</v>
      </c>
      <c r="B736" s="30">
        <v>36830057</v>
      </c>
      <c r="C736" s="30">
        <v>65000000</v>
      </c>
      <c r="D736" s="42">
        <f t="shared" si="11"/>
        <v>-28169943</v>
      </c>
      <c r="E736" s="30">
        <f>RANK(D736, Budget_Analysis!D:D, 0)</f>
        <v>3411</v>
      </c>
      <c r="F736" s="30"/>
    </row>
    <row r="737" spans="1:6" x14ac:dyDescent="0.3">
      <c r="A737" s="30" t="s">
        <v>4248</v>
      </c>
      <c r="B737" s="30">
        <v>36279230</v>
      </c>
      <c r="C737" s="30">
        <v>60000000</v>
      </c>
      <c r="D737" s="42">
        <f t="shared" si="11"/>
        <v>-23720770</v>
      </c>
      <c r="E737" s="30">
        <f>RANK(D737, Budget_Analysis!D:D, 0)</f>
        <v>3314</v>
      </c>
      <c r="F737" s="30"/>
    </row>
    <row r="738" spans="1:6" x14ac:dyDescent="0.3">
      <c r="A738" s="30" t="s">
        <v>4253</v>
      </c>
      <c r="B738" s="30">
        <v>42194060</v>
      </c>
      <c r="C738" s="30">
        <v>70000000</v>
      </c>
      <c r="D738" s="42">
        <f t="shared" si="11"/>
        <v>-27805940</v>
      </c>
      <c r="E738" s="30">
        <f>RANK(D738, Budget_Analysis!D:D, 0)</f>
        <v>3403</v>
      </c>
      <c r="F738" s="30"/>
    </row>
    <row r="739" spans="1:6" x14ac:dyDescent="0.3">
      <c r="A739" s="30" t="s">
        <v>4257</v>
      </c>
      <c r="B739" s="30">
        <v>43119879</v>
      </c>
      <c r="C739" s="30">
        <v>60000000</v>
      </c>
      <c r="D739" s="42">
        <f t="shared" si="11"/>
        <v>-16880121</v>
      </c>
      <c r="E739" s="30">
        <f>RANK(D739, Budget_Analysis!D:D, 0)</f>
        <v>3130</v>
      </c>
      <c r="F739" s="30"/>
    </row>
    <row r="740" spans="1:6" x14ac:dyDescent="0.3">
      <c r="A740" s="30" t="s">
        <v>4263</v>
      </c>
      <c r="B740" s="30">
        <v>35096190</v>
      </c>
      <c r="C740" s="30">
        <v>60000000</v>
      </c>
      <c r="D740" s="42">
        <f t="shared" si="11"/>
        <v>-24903810</v>
      </c>
      <c r="E740" s="30">
        <f>RANK(D740, Budget_Analysis!D:D, 0)</f>
        <v>3355</v>
      </c>
      <c r="F740" s="30"/>
    </row>
    <row r="741" spans="1:6" x14ac:dyDescent="0.3">
      <c r="A741" s="30" t="s">
        <v>4273</v>
      </c>
      <c r="B741" s="30">
        <v>43290977</v>
      </c>
      <c r="C741" s="30">
        <v>80000000</v>
      </c>
      <c r="D741" s="42">
        <f t="shared" si="11"/>
        <v>-36709023</v>
      </c>
      <c r="E741" s="30">
        <f>RANK(D741, Budget_Analysis!D:D, 0)</f>
        <v>3532</v>
      </c>
      <c r="F741" s="30"/>
    </row>
    <row r="742" spans="1:6" x14ac:dyDescent="0.3">
      <c r="A742" s="30" t="s">
        <v>4279</v>
      </c>
      <c r="B742" s="30">
        <v>33927476</v>
      </c>
      <c r="C742" s="30">
        <v>40000000</v>
      </c>
      <c r="D742" s="42">
        <f t="shared" si="11"/>
        <v>-6072524</v>
      </c>
      <c r="E742" s="30">
        <f>RANK(D742, Budget_Analysis!D:D, 0)</f>
        <v>2576</v>
      </c>
      <c r="F742" s="30"/>
    </row>
    <row r="743" spans="1:6" x14ac:dyDescent="0.3">
      <c r="A743" s="30" t="s">
        <v>4284</v>
      </c>
      <c r="B743" s="30">
        <v>32122249</v>
      </c>
      <c r="C743" s="30">
        <v>60000000</v>
      </c>
      <c r="D743" s="42">
        <f t="shared" si="11"/>
        <v>-27877751</v>
      </c>
      <c r="E743" s="30">
        <f>RANK(D743, Budget_Analysis!D:D, 0)</f>
        <v>3405</v>
      </c>
      <c r="F743" s="30"/>
    </row>
    <row r="744" spans="1:6" x14ac:dyDescent="0.3">
      <c r="A744" s="30" t="s">
        <v>4288</v>
      </c>
      <c r="B744" s="30">
        <v>40076438</v>
      </c>
      <c r="C744" s="30">
        <v>60000000</v>
      </c>
      <c r="D744" s="42">
        <f t="shared" si="11"/>
        <v>-19923562</v>
      </c>
      <c r="E744" s="30">
        <f>RANK(D744, Budget_Analysis!D:D, 0)</f>
        <v>3225</v>
      </c>
      <c r="F744" s="30"/>
    </row>
    <row r="745" spans="1:6" x14ac:dyDescent="0.3">
      <c r="A745" s="30" t="s">
        <v>4292</v>
      </c>
      <c r="B745" s="30">
        <v>32940507</v>
      </c>
      <c r="C745" s="30">
        <v>60000000</v>
      </c>
      <c r="D745" s="42">
        <f t="shared" si="11"/>
        <v>-27059493</v>
      </c>
      <c r="E745" s="30">
        <f>RANK(D745, Budget_Analysis!D:D, 0)</f>
        <v>3391</v>
      </c>
      <c r="F745" s="30"/>
    </row>
    <row r="746" spans="1:6" x14ac:dyDescent="0.3">
      <c r="A746" s="30" t="s">
        <v>4297</v>
      </c>
      <c r="B746" s="30">
        <v>31670931</v>
      </c>
      <c r="C746" s="30">
        <v>60000000</v>
      </c>
      <c r="D746" s="42">
        <f t="shared" si="11"/>
        <v>-28329069</v>
      </c>
      <c r="E746" s="30">
        <f>RANK(D746, Budget_Analysis!D:D, 0)</f>
        <v>3412</v>
      </c>
      <c r="F746" s="30"/>
    </row>
    <row r="747" spans="1:6" x14ac:dyDescent="0.3">
      <c r="A747" s="30" t="s">
        <v>4301</v>
      </c>
      <c r="B747" s="30">
        <v>30695227</v>
      </c>
      <c r="C747" s="30">
        <v>60000000</v>
      </c>
      <c r="D747" s="42">
        <f t="shared" si="11"/>
        <v>-29304773</v>
      </c>
      <c r="E747" s="30">
        <f>RANK(D747, Budget_Analysis!D:D, 0)</f>
        <v>3432</v>
      </c>
      <c r="F747" s="30"/>
    </row>
    <row r="748" spans="1:6" x14ac:dyDescent="0.3">
      <c r="A748" s="30" t="s">
        <v>4305</v>
      </c>
      <c r="B748" s="30">
        <v>32522352</v>
      </c>
      <c r="C748" s="30">
        <v>60000000</v>
      </c>
      <c r="D748" s="42">
        <f t="shared" si="11"/>
        <v>-27477648</v>
      </c>
      <c r="E748" s="30">
        <f>RANK(D748, Budget_Analysis!D:D, 0)</f>
        <v>3397</v>
      </c>
      <c r="F748" s="30"/>
    </row>
    <row r="749" spans="1:6" x14ac:dyDescent="0.3">
      <c r="A749" s="30" t="s">
        <v>4313</v>
      </c>
      <c r="B749" s="30">
        <v>26082914</v>
      </c>
      <c r="C749" s="30">
        <v>87000000</v>
      </c>
      <c r="D749" s="42">
        <f t="shared" si="11"/>
        <v>-60917086</v>
      </c>
      <c r="E749" s="30">
        <f>RANK(D749, Budget_Analysis!D:D, 0)</f>
        <v>3681</v>
      </c>
      <c r="F749" s="30"/>
    </row>
    <row r="750" spans="1:6" x14ac:dyDescent="0.3">
      <c r="A750" s="30" t="s">
        <v>4321</v>
      </c>
      <c r="B750" s="30">
        <v>29136626</v>
      </c>
      <c r="C750" s="30">
        <v>60000000</v>
      </c>
      <c r="D750" s="42">
        <f t="shared" si="11"/>
        <v>-30863374</v>
      </c>
      <c r="E750" s="30">
        <f>RANK(D750, Budget_Analysis!D:D, 0)</f>
        <v>3464</v>
      </c>
      <c r="F750" s="30"/>
    </row>
    <row r="751" spans="1:6" x14ac:dyDescent="0.3">
      <c r="A751" s="30" t="s">
        <v>4328</v>
      </c>
      <c r="B751" s="30">
        <v>26288320</v>
      </c>
      <c r="C751" s="30">
        <v>60000000</v>
      </c>
      <c r="D751" s="42">
        <f t="shared" si="11"/>
        <v>-33711680</v>
      </c>
      <c r="E751" s="30">
        <f>RANK(D751, Budget_Analysis!D:D, 0)</f>
        <v>3501</v>
      </c>
      <c r="F751" s="30"/>
    </row>
    <row r="752" spans="1:6" x14ac:dyDescent="0.3">
      <c r="A752" s="30" t="s">
        <v>4333</v>
      </c>
      <c r="B752" s="30">
        <v>26616590</v>
      </c>
      <c r="C752" s="30">
        <v>60000000</v>
      </c>
      <c r="D752" s="42">
        <f t="shared" si="11"/>
        <v>-33383410</v>
      </c>
      <c r="E752" s="30">
        <f>RANK(D752, Budget_Analysis!D:D, 0)</f>
        <v>3498</v>
      </c>
      <c r="F752" s="30"/>
    </row>
    <row r="753" spans="1:6" x14ac:dyDescent="0.3">
      <c r="A753" s="30" t="s">
        <v>4338</v>
      </c>
      <c r="B753" s="30">
        <v>30063805</v>
      </c>
      <c r="C753" s="30">
        <v>60000000</v>
      </c>
      <c r="D753" s="42">
        <f t="shared" si="11"/>
        <v>-29936195</v>
      </c>
      <c r="E753" s="30">
        <f>RANK(D753, Budget_Analysis!D:D, 0)</f>
        <v>3448</v>
      </c>
      <c r="F753" s="30"/>
    </row>
    <row r="754" spans="1:6" x14ac:dyDescent="0.3">
      <c r="A754" s="30" t="s">
        <v>4342</v>
      </c>
      <c r="B754" s="30">
        <v>22518325</v>
      </c>
      <c r="C754" s="30">
        <v>50000000</v>
      </c>
      <c r="D754" s="42">
        <f t="shared" si="11"/>
        <v>-27481675</v>
      </c>
      <c r="E754" s="30">
        <f>RANK(D754, Budget_Analysis!D:D, 0)</f>
        <v>3398</v>
      </c>
      <c r="F754" s="30"/>
    </row>
    <row r="755" spans="1:6" x14ac:dyDescent="0.3">
      <c r="A755" s="30" t="s">
        <v>4347</v>
      </c>
      <c r="B755" s="30">
        <v>13082288</v>
      </c>
      <c r="C755" s="30">
        <v>60000000</v>
      </c>
      <c r="D755" s="42">
        <f t="shared" si="11"/>
        <v>-46917712</v>
      </c>
      <c r="E755" s="30">
        <f>RANK(D755, Budget_Analysis!D:D, 0)</f>
        <v>3613</v>
      </c>
      <c r="F755" s="30"/>
    </row>
    <row r="756" spans="1:6" x14ac:dyDescent="0.3">
      <c r="A756" s="30" t="s">
        <v>4352</v>
      </c>
      <c r="B756" s="30">
        <v>18208078</v>
      </c>
      <c r="C756" s="30">
        <v>60000000</v>
      </c>
      <c r="D756" s="42">
        <f t="shared" si="11"/>
        <v>-41791922</v>
      </c>
      <c r="E756" s="30">
        <f>RANK(D756, Budget_Analysis!D:D, 0)</f>
        <v>3583</v>
      </c>
      <c r="F756" s="30"/>
    </row>
    <row r="757" spans="1:6" x14ac:dyDescent="0.3">
      <c r="A757" s="30" t="s">
        <v>4359</v>
      </c>
      <c r="B757" s="30">
        <v>14218868</v>
      </c>
      <c r="C757" s="30">
        <v>65000000</v>
      </c>
      <c r="D757" s="42">
        <f t="shared" si="11"/>
        <v>-50781132</v>
      </c>
      <c r="E757" s="30">
        <f>RANK(D757, Budget_Analysis!D:D, 0)</f>
        <v>3645</v>
      </c>
      <c r="F757" s="30"/>
    </row>
    <row r="758" spans="1:6" x14ac:dyDescent="0.3">
      <c r="A758" s="30" t="s">
        <v>4366</v>
      </c>
      <c r="B758" s="30">
        <v>22451</v>
      </c>
      <c r="C758" s="30">
        <v>60000000</v>
      </c>
      <c r="D758" s="42">
        <f t="shared" si="11"/>
        <v>-59977549</v>
      </c>
      <c r="E758" s="30">
        <f>RANK(D758, Budget_Analysis!D:D, 0)</f>
        <v>3677</v>
      </c>
      <c r="F758" s="30"/>
    </row>
    <row r="759" spans="1:6" x14ac:dyDescent="0.3">
      <c r="A759" s="30" t="s">
        <v>4373</v>
      </c>
      <c r="B759" s="30">
        <v>31165421</v>
      </c>
      <c r="C759" s="30">
        <v>60000000</v>
      </c>
      <c r="D759" s="42">
        <f t="shared" si="11"/>
        <v>-28834579</v>
      </c>
      <c r="E759" s="30">
        <f>RANK(D759, Budget_Analysis!D:D, 0)</f>
        <v>3421</v>
      </c>
      <c r="F759" s="30"/>
    </row>
    <row r="760" spans="1:6" x14ac:dyDescent="0.3">
      <c r="A760" s="30" t="s">
        <v>4378</v>
      </c>
      <c r="B760" s="30">
        <v>11802056</v>
      </c>
      <c r="C760" s="30">
        <v>60000000</v>
      </c>
      <c r="D760" s="42">
        <f t="shared" si="11"/>
        <v>-48197944</v>
      </c>
      <c r="E760" s="30">
        <f>RANK(D760, Budget_Analysis!D:D, 0)</f>
        <v>3624</v>
      </c>
      <c r="F760" s="30"/>
    </row>
    <row r="761" spans="1:6" x14ac:dyDescent="0.3">
      <c r="A761" s="30" t="s">
        <v>4385</v>
      </c>
      <c r="B761" s="30">
        <v>25472967</v>
      </c>
      <c r="C761" s="30">
        <v>30000000</v>
      </c>
      <c r="D761" s="42">
        <f t="shared" si="11"/>
        <v>-4527033</v>
      </c>
      <c r="E761" s="30">
        <f>RANK(D761, Budget_Analysis!D:D, 0)</f>
        <v>2480</v>
      </c>
      <c r="F761" s="30"/>
    </row>
    <row r="762" spans="1:6" x14ac:dyDescent="0.3">
      <c r="A762" s="30" t="s">
        <v>4389</v>
      </c>
      <c r="B762" s="30">
        <v>22362500</v>
      </c>
      <c r="C762" s="30">
        <v>55000000</v>
      </c>
      <c r="D762" s="42">
        <f t="shared" si="11"/>
        <v>-32637500</v>
      </c>
      <c r="E762" s="30">
        <f>RANK(D762, Budget_Analysis!D:D, 0)</f>
        <v>3486</v>
      </c>
      <c r="F762" s="30"/>
    </row>
    <row r="763" spans="1:6" x14ac:dyDescent="0.3">
      <c r="A763" s="30" t="s">
        <v>4393</v>
      </c>
      <c r="B763" s="30">
        <v>17281832</v>
      </c>
      <c r="C763" s="30">
        <v>60000000</v>
      </c>
      <c r="D763" s="42">
        <f t="shared" si="11"/>
        <v>-42718168</v>
      </c>
      <c r="E763" s="30">
        <f>RANK(D763, Budget_Analysis!D:D, 0)</f>
        <v>3587</v>
      </c>
      <c r="F763" s="30"/>
    </row>
    <row r="764" spans="1:6" x14ac:dyDescent="0.3">
      <c r="A764" s="30" t="s">
        <v>4397</v>
      </c>
      <c r="B764" s="30">
        <v>19781879</v>
      </c>
      <c r="C764" s="30">
        <v>60000000</v>
      </c>
      <c r="D764" s="42">
        <f t="shared" si="11"/>
        <v>-40218121</v>
      </c>
      <c r="E764" s="30">
        <f>RANK(D764, Budget_Analysis!D:D, 0)</f>
        <v>3565</v>
      </c>
      <c r="F764" s="30"/>
    </row>
    <row r="765" spans="1:6" x14ac:dyDescent="0.3">
      <c r="A765" s="30" t="s">
        <v>4404</v>
      </c>
      <c r="B765" s="30">
        <v>7605668</v>
      </c>
      <c r="C765" s="30">
        <v>60000000</v>
      </c>
      <c r="D765" s="42">
        <f t="shared" si="11"/>
        <v>-52394332</v>
      </c>
      <c r="E765" s="30">
        <f>RANK(D765, Budget_Analysis!D:D, 0)</f>
        <v>3652</v>
      </c>
      <c r="F765" s="30"/>
    </row>
    <row r="766" spans="1:6" x14ac:dyDescent="0.3">
      <c r="A766" s="30" t="s">
        <v>4410</v>
      </c>
      <c r="B766" s="30">
        <v>4535117</v>
      </c>
      <c r="C766" s="30">
        <v>60000000</v>
      </c>
      <c r="D766" s="42">
        <f t="shared" si="11"/>
        <v>-55464883</v>
      </c>
      <c r="E766" s="30">
        <f>RANK(D766, Budget_Analysis!D:D, 0)</f>
        <v>3661</v>
      </c>
      <c r="F766" s="30"/>
    </row>
    <row r="767" spans="1:6" x14ac:dyDescent="0.3">
      <c r="A767" s="30" t="s">
        <v>4414</v>
      </c>
      <c r="B767" s="30">
        <v>4426297</v>
      </c>
      <c r="C767" s="30">
        <v>35000000</v>
      </c>
      <c r="D767" s="42">
        <f t="shared" si="11"/>
        <v>-30573703</v>
      </c>
      <c r="E767" s="30">
        <f>RANK(D767, Budget_Analysis!D:D, 0)</f>
        <v>3459</v>
      </c>
      <c r="F767" s="30"/>
    </row>
    <row r="768" spans="1:6" x14ac:dyDescent="0.3">
      <c r="A768" s="30" t="s">
        <v>4425</v>
      </c>
      <c r="B768" s="30">
        <v>10166502</v>
      </c>
      <c r="C768" s="30">
        <v>80000000</v>
      </c>
      <c r="D768" s="42">
        <f t="shared" si="11"/>
        <v>-69833498</v>
      </c>
      <c r="E768" s="30">
        <f>RANK(D768, Budget_Analysis!D:D, 0)</f>
        <v>3705</v>
      </c>
      <c r="F768" s="30"/>
    </row>
    <row r="769" spans="1:6" x14ac:dyDescent="0.3">
      <c r="A769" s="30" t="s">
        <v>4433</v>
      </c>
      <c r="B769" s="30">
        <v>363024263</v>
      </c>
      <c r="C769" s="30">
        <v>58000000</v>
      </c>
      <c r="D769" s="42">
        <f t="shared" si="11"/>
        <v>305024263</v>
      </c>
      <c r="E769" s="30">
        <f>RANK(D769, Budget_Analysis!D:D, 0)</f>
        <v>11</v>
      </c>
      <c r="F769" s="30"/>
    </row>
    <row r="770" spans="1:6" x14ac:dyDescent="0.3">
      <c r="A770" s="30" t="s">
        <v>4439</v>
      </c>
      <c r="B770" s="30">
        <v>12065985</v>
      </c>
      <c r="C770" s="30">
        <v>60000000</v>
      </c>
      <c r="D770" s="42">
        <f t="shared" si="11"/>
        <v>-47934015</v>
      </c>
      <c r="E770" s="30">
        <f>RANK(D770, Budget_Analysis!D:D, 0)</f>
        <v>3622</v>
      </c>
      <c r="F770" s="30"/>
    </row>
    <row r="771" spans="1:6" x14ac:dyDescent="0.3">
      <c r="A771" s="30" t="s">
        <v>4445</v>
      </c>
      <c r="B771" s="30">
        <v>350123553</v>
      </c>
      <c r="C771" s="30">
        <v>58800000</v>
      </c>
      <c r="D771" s="42">
        <f t="shared" ref="D771:D834" si="12">B771-C771</f>
        <v>291323553</v>
      </c>
      <c r="E771" s="30">
        <f>RANK(D771, Budget_Analysis!D:D, 0)</f>
        <v>15</v>
      </c>
      <c r="F771" s="30"/>
    </row>
    <row r="772" spans="1:6" x14ac:dyDescent="0.3">
      <c r="A772" s="30" t="s">
        <v>4452</v>
      </c>
      <c r="B772" s="30">
        <v>80021740</v>
      </c>
      <c r="C772" s="30">
        <v>58000000</v>
      </c>
      <c r="D772" s="42">
        <f t="shared" si="12"/>
        <v>22021740</v>
      </c>
      <c r="E772" s="30">
        <f>RANK(D772, Budget_Analysis!D:D, 0)</f>
        <v>1006</v>
      </c>
      <c r="F772" s="30"/>
    </row>
    <row r="773" spans="1:6" x14ac:dyDescent="0.3">
      <c r="A773" s="30" t="s">
        <v>4462</v>
      </c>
      <c r="B773" s="30">
        <v>48291624</v>
      </c>
      <c r="C773" s="30">
        <v>58000000</v>
      </c>
      <c r="D773" s="42">
        <f t="shared" si="12"/>
        <v>-9708376</v>
      </c>
      <c r="E773" s="30">
        <f>RANK(D773, Budget_Analysis!D:D, 0)</f>
        <v>2804</v>
      </c>
      <c r="F773" s="30"/>
    </row>
    <row r="774" spans="1:6" x14ac:dyDescent="0.3">
      <c r="A774" s="30" t="s">
        <v>4468</v>
      </c>
      <c r="B774" s="30">
        <v>35231365</v>
      </c>
      <c r="C774" s="30">
        <v>60000000</v>
      </c>
      <c r="D774" s="42">
        <f t="shared" si="12"/>
        <v>-24768635</v>
      </c>
      <c r="E774" s="30">
        <f>RANK(D774, Budget_Analysis!D:D, 0)</f>
        <v>3345</v>
      </c>
      <c r="F774" s="30"/>
    </row>
    <row r="775" spans="1:6" x14ac:dyDescent="0.3">
      <c r="A775" s="30" t="s">
        <v>4474</v>
      </c>
      <c r="B775" s="30">
        <v>53715611</v>
      </c>
      <c r="C775" s="30">
        <v>63000000</v>
      </c>
      <c r="D775" s="42">
        <f t="shared" si="12"/>
        <v>-9284389</v>
      </c>
      <c r="E775" s="30">
        <f>RANK(D775, Budget_Analysis!D:D, 0)</f>
        <v>2779</v>
      </c>
      <c r="F775" s="30"/>
    </row>
    <row r="776" spans="1:6" x14ac:dyDescent="0.3">
      <c r="A776" s="30" t="s">
        <v>4481</v>
      </c>
      <c r="B776" s="30">
        <v>31199215</v>
      </c>
      <c r="C776" s="30">
        <v>58000000</v>
      </c>
      <c r="D776" s="42">
        <f t="shared" si="12"/>
        <v>-26800785</v>
      </c>
      <c r="E776" s="30">
        <f>RANK(D776, Budget_Analysis!D:D, 0)</f>
        <v>3388</v>
      </c>
      <c r="F776" s="30"/>
    </row>
    <row r="777" spans="1:6" x14ac:dyDescent="0.3">
      <c r="A777" s="30" t="s">
        <v>4490</v>
      </c>
      <c r="B777" s="30">
        <v>29580087</v>
      </c>
      <c r="C777" s="30">
        <v>58000000</v>
      </c>
      <c r="D777" s="42">
        <f t="shared" si="12"/>
        <v>-28419913</v>
      </c>
      <c r="E777" s="30">
        <f>RANK(D777, Budget_Analysis!D:D, 0)</f>
        <v>3415</v>
      </c>
      <c r="F777" s="30"/>
    </row>
    <row r="778" spans="1:6" x14ac:dyDescent="0.3">
      <c r="A778" s="30" t="s">
        <v>4495</v>
      </c>
      <c r="B778" s="30">
        <v>44665963</v>
      </c>
      <c r="C778" s="30">
        <v>58000000</v>
      </c>
      <c r="D778" s="42">
        <f t="shared" si="12"/>
        <v>-13334037</v>
      </c>
      <c r="E778" s="30">
        <f>RANK(D778, Budget_Analysis!D:D, 0)</f>
        <v>2992</v>
      </c>
      <c r="F778" s="30"/>
    </row>
    <row r="779" spans="1:6" x14ac:dyDescent="0.3">
      <c r="A779" s="30" t="s">
        <v>4499</v>
      </c>
      <c r="B779" s="30">
        <v>60128566</v>
      </c>
      <c r="C779" s="30">
        <v>60000000</v>
      </c>
      <c r="D779" s="42">
        <f t="shared" si="12"/>
        <v>128566</v>
      </c>
      <c r="E779" s="30">
        <f>RANK(D779, Budget_Analysis!D:D, 0)</f>
        <v>1967</v>
      </c>
      <c r="F779" s="30"/>
    </row>
    <row r="780" spans="1:6" x14ac:dyDescent="0.3">
      <c r="A780" s="30" t="s">
        <v>4505</v>
      </c>
      <c r="B780" s="30">
        <v>49875589</v>
      </c>
      <c r="C780" s="30">
        <v>58000000</v>
      </c>
      <c r="D780" s="42">
        <f t="shared" si="12"/>
        <v>-8124411</v>
      </c>
      <c r="E780" s="30">
        <f>RANK(D780, Budget_Analysis!D:D, 0)</f>
        <v>2710</v>
      </c>
      <c r="F780" s="30"/>
    </row>
    <row r="781" spans="1:6" x14ac:dyDescent="0.3">
      <c r="A781" s="30" t="s">
        <v>4513</v>
      </c>
      <c r="B781" s="30">
        <v>60984028</v>
      </c>
      <c r="C781" s="30">
        <v>57000000</v>
      </c>
      <c r="D781" s="42">
        <f t="shared" si="12"/>
        <v>3984028</v>
      </c>
      <c r="E781" s="30">
        <f>RANK(D781, Budget_Analysis!D:D, 0)</f>
        <v>1676</v>
      </c>
      <c r="F781" s="30"/>
    </row>
    <row r="782" spans="1:6" x14ac:dyDescent="0.3">
      <c r="A782" s="30" t="s">
        <v>4518</v>
      </c>
      <c r="B782" s="30">
        <v>36931089</v>
      </c>
      <c r="C782" s="30">
        <v>70000000</v>
      </c>
      <c r="D782" s="42">
        <f t="shared" si="12"/>
        <v>-33068911</v>
      </c>
      <c r="E782" s="30">
        <f>RANK(D782, Budget_Analysis!D:D, 0)</f>
        <v>3495</v>
      </c>
      <c r="F782" s="30"/>
    </row>
    <row r="783" spans="1:6" x14ac:dyDescent="0.3">
      <c r="A783" s="30" t="s">
        <v>4522</v>
      </c>
      <c r="B783" s="30">
        <v>51317350</v>
      </c>
      <c r="C783" s="30">
        <v>57000000</v>
      </c>
      <c r="D783" s="42">
        <f t="shared" si="12"/>
        <v>-5682650</v>
      </c>
      <c r="E783" s="30">
        <f>RANK(D783, Budget_Analysis!D:D, 0)</f>
        <v>2551</v>
      </c>
      <c r="F783" s="30"/>
    </row>
    <row r="784" spans="1:6" x14ac:dyDescent="0.3">
      <c r="A784" s="30" t="s">
        <v>4527</v>
      </c>
      <c r="B784" s="30">
        <v>28328132</v>
      </c>
      <c r="C784" s="30">
        <v>58000000</v>
      </c>
      <c r="D784" s="42">
        <f t="shared" si="12"/>
        <v>-29671868</v>
      </c>
      <c r="E784" s="30">
        <f>RANK(D784, Budget_Analysis!D:D, 0)</f>
        <v>3446</v>
      </c>
      <c r="F784" s="30"/>
    </row>
    <row r="785" spans="1:6" x14ac:dyDescent="0.3">
      <c r="A785" s="30" t="s">
        <v>4533</v>
      </c>
      <c r="B785" s="30">
        <v>51774002</v>
      </c>
      <c r="C785" s="30">
        <v>57000000</v>
      </c>
      <c r="D785" s="42">
        <f t="shared" si="12"/>
        <v>-5225998</v>
      </c>
      <c r="E785" s="30">
        <f>RANK(D785, Budget_Analysis!D:D, 0)</f>
        <v>2530</v>
      </c>
      <c r="F785" s="30"/>
    </row>
    <row r="786" spans="1:6" x14ac:dyDescent="0.3">
      <c r="A786" s="30" t="s">
        <v>4540</v>
      </c>
      <c r="B786" s="30">
        <v>25528495</v>
      </c>
      <c r="C786" s="30">
        <v>57000000</v>
      </c>
      <c r="D786" s="42">
        <f t="shared" si="12"/>
        <v>-31471505</v>
      </c>
      <c r="E786" s="30">
        <f>RANK(D786, Budget_Analysis!D:D, 0)</f>
        <v>3467</v>
      </c>
      <c r="F786" s="30"/>
    </row>
    <row r="787" spans="1:6" x14ac:dyDescent="0.3">
      <c r="A787" s="30" t="s">
        <v>4551</v>
      </c>
      <c r="B787" s="30">
        <v>113006880</v>
      </c>
      <c r="C787" s="30">
        <v>56000000</v>
      </c>
      <c r="D787" s="42">
        <f t="shared" si="12"/>
        <v>57006880</v>
      </c>
      <c r="E787" s="30">
        <f>RANK(D787, Budget_Analysis!D:D, 0)</f>
        <v>428</v>
      </c>
      <c r="F787" s="30"/>
    </row>
    <row r="788" spans="1:6" x14ac:dyDescent="0.3">
      <c r="A788" s="30" t="s">
        <v>4557</v>
      </c>
      <c r="B788" s="30">
        <v>45860039</v>
      </c>
      <c r="C788" s="30">
        <v>56000000</v>
      </c>
      <c r="D788" s="42">
        <f t="shared" si="12"/>
        <v>-10139961</v>
      </c>
      <c r="E788" s="30">
        <f>RANK(D788, Budget_Analysis!D:D, 0)</f>
        <v>2835</v>
      </c>
      <c r="F788" s="30"/>
    </row>
    <row r="789" spans="1:6" x14ac:dyDescent="0.3">
      <c r="A789" s="30" t="s">
        <v>4562</v>
      </c>
      <c r="B789" s="30">
        <v>329691196</v>
      </c>
      <c r="C789" s="30">
        <v>55000000</v>
      </c>
      <c r="D789" s="42">
        <f t="shared" si="12"/>
        <v>274691196</v>
      </c>
      <c r="E789" s="30">
        <f>RANK(D789, Budget_Analysis!D:D, 0)</f>
        <v>20</v>
      </c>
      <c r="F789" s="30"/>
    </row>
    <row r="790" spans="1:6" x14ac:dyDescent="0.3">
      <c r="A790" s="30" t="s">
        <v>4567</v>
      </c>
      <c r="B790" s="30">
        <v>217326336</v>
      </c>
      <c r="C790" s="30">
        <v>60000000</v>
      </c>
      <c r="D790" s="42">
        <f t="shared" si="12"/>
        <v>157326336</v>
      </c>
      <c r="E790" s="30">
        <f>RANK(D790, Budget_Analysis!D:D, 0)</f>
        <v>87</v>
      </c>
      <c r="F790" s="30"/>
    </row>
    <row r="791" spans="1:6" x14ac:dyDescent="0.3">
      <c r="A791" s="30" t="s">
        <v>4571</v>
      </c>
      <c r="B791" s="30">
        <v>166225040</v>
      </c>
      <c r="C791" s="30">
        <v>55000000</v>
      </c>
      <c r="D791" s="42">
        <f t="shared" si="12"/>
        <v>111225040</v>
      </c>
      <c r="E791" s="30">
        <f>RANK(D791, Budget_Analysis!D:D, 0)</f>
        <v>178</v>
      </c>
      <c r="F791" s="30"/>
    </row>
    <row r="792" spans="1:6" x14ac:dyDescent="0.3">
      <c r="A792" s="30" t="s">
        <v>4576</v>
      </c>
      <c r="B792" s="30">
        <v>141600000</v>
      </c>
      <c r="C792" s="30">
        <v>55000000</v>
      </c>
      <c r="D792" s="42">
        <f t="shared" si="12"/>
        <v>86600000</v>
      </c>
      <c r="E792" s="30">
        <f>RANK(D792, Budget_Analysis!D:D, 0)</f>
        <v>261</v>
      </c>
      <c r="F792" s="30"/>
    </row>
    <row r="793" spans="1:6" x14ac:dyDescent="0.3">
      <c r="A793" s="30" t="s">
        <v>4582</v>
      </c>
      <c r="B793" s="30">
        <v>134218018</v>
      </c>
      <c r="C793" s="30">
        <v>55000000</v>
      </c>
      <c r="D793" s="42">
        <f t="shared" si="12"/>
        <v>79218018</v>
      </c>
      <c r="E793" s="30">
        <f>RANK(D793, Budget_Analysis!D:D, 0)</f>
        <v>301</v>
      </c>
      <c r="F793" s="30"/>
    </row>
    <row r="794" spans="1:6" x14ac:dyDescent="0.3">
      <c r="A794" s="30" t="s">
        <v>4585</v>
      </c>
      <c r="B794" s="30">
        <v>128769345</v>
      </c>
      <c r="C794" s="30">
        <v>54000000</v>
      </c>
      <c r="D794" s="42">
        <f t="shared" si="12"/>
        <v>74769345</v>
      </c>
      <c r="E794" s="30">
        <f>RANK(D794, Budget_Analysis!D:D, 0)</f>
        <v>333</v>
      </c>
      <c r="F794" s="30"/>
    </row>
    <row r="795" spans="1:6" x14ac:dyDescent="0.3">
      <c r="A795" s="30" t="s">
        <v>4588</v>
      </c>
      <c r="B795" s="30">
        <v>177575142</v>
      </c>
      <c r="C795" s="30">
        <v>70000000</v>
      </c>
      <c r="D795" s="42">
        <f t="shared" si="12"/>
        <v>107575142</v>
      </c>
      <c r="E795" s="30">
        <f>RANK(D795, Budget_Analysis!D:D, 0)</f>
        <v>194</v>
      </c>
      <c r="F795" s="30"/>
    </row>
    <row r="796" spans="1:6" x14ac:dyDescent="0.3">
      <c r="A796" s="30" t="s">
        <v>4593</v>
      </c>
      <c r="B796" s="30">
        <v>105263257</v>
      </c>
      <c r="C796" s="30">
        <v>55000000</v>
      </c>
      <c r="D796" s="42">
        <f t="shared" si="12"/>
        <v>50263257</v>
      </c>
      <c r="E796" s="30">
        <f>RANK(D796, Budget_Analysis!D:D, 0)</f>
        <v>510</v>
      </c>
      <c r="F796" s="30"/>
    </row>
    <row r="797" spans="1:6" x14ac:dyDescent="0.3">
      <c r="A797" s="30" t="s">
        <v>4600</v>
      </c>
      <c r="B797" s="30">
        <v>104354205</v>
      </c>
      <c r="C797" s="30">
        <v>55000000</v>
      </c>
      <c r="D797" s="42">
        <f t="shared" si="12"/>
        <v>49354205</v>
      </c>
      <c r="E797" s="30">
        <f>RANK(D797, Budget_Analysis!D:D, 0)</f>
        <v>514</v>
      </c>
      <c r="F797" s="30"/>
    </row>
    <row r="798" spans="1:6" x14ac:dyDescent="0.3">
      <c r="A798" s="30" t="s">
        <v>4604</v>
      </c>
      <c r="B798" s="30">
        <v>107100855</v>
      </c>
      <c r="C798" s="30">
        <v>55000000</v>
      </c>
      <c r="D798" s="42">
        <f t="shared" si="12"/>
        <v>52100855</v>
      </c>
      <c r="E798" s="30">
        <f>RANK(D798, Budget_Analysis!D:D, 0)</f>
        <v>483</v>
      </c>
      <c r="F798" s="30"/>
    </row>
    <row r="799" spans="1:6" x14ac:dyDescent="0.3">
      <c r="A799" s="30" t="s">
        <v>4608</v>
      </c>
      <c r="B799" s="30">
        <v>98711404</v>
      </c>
      <c r="C799" s="30">
        <v>55000000</v>
      </c>
      <c r="D799" s="42">
        <f t="shared" si="12"/>
        <v>43711404</v>
      </c>
      <c r="E799" s="30">
        <f>RANK(D799, Budget_Analysis!D:D, 0)</f>
        <v>599</v>
      </c>
      <c r="F799" s="30"/>
    </row>
    <row r="800" spans="1:6" x14ac:dyDescent="0.3">
      <c r="A800" s="30" t="s">
        <v>4612</v>
      </c>
      <c r="B800" s="30">
        <v>100328194</v>
      </c>
      <c r="C800" s="30">
        <v>50000000</v>
      </c>
      <c r="D800" s="42">
        <f t="shared" si="12"/>
        <v>50328194</v>
      </c>
      <c r="E800" s="30">
        <f>RANK(D800, Budget_Analysis!D:D, 0)</f>
        <v>507</v>
      </c>
      <c r="F800" s="30"/>
    </row>
    <row r="801" spans="1:6" x14ac:dyDescent="0.3">
      <c r="A801" s="30" t="s">
        <v>4615</v>
      </c>
      <c r="B801" s="30">
        <v>101530738</v>
      </c>
      <c r="C801" s="30">
        <v>55000000</v>
      </c>
      <c r="D801" s="42">
        <f t="shared" si="12"/>
        <v>46530738</v>
      </c>
      <c r="E801" s="30">
        <f>RANK(D801, Budget_Analysis!D:D, 0)</f>
        <v>554</v>
      </c>
      <c r="F801" s="30"/>
    </row>
    <row r="802" spans="1:6" x14ac:dyDescent="0.3">
      <c r="A802" s="30" t="s">
        <v>4620</v>
      </c>
      <c r="B802" s="30">
        <v>93815117</v>
      </c>
      <c r="C802" s="30">
        <v>55000000</v>
      </c>
      <c r="D802" s="42">
        <f t="shared" si="12"/>
        <v>38815117</v>
      </c>
      <c r="E802" s="30">
        <f>RANK(D802, Budget_Analysis!D:D, 0)</f>
        <v>660</v>
      </c>
      <c r="F802" s="30"/>
    </row>
    <row r="803" spans="1:6" x14ac:dyDescent="0.3">
      <c r="A803" s="30" t="s">
        <v>4624</v>
      </c>
      <c r="B803" s="30">
        <v>91400000</v>
      </c>
      <c r="C803" s="30">
        <v>53000000</v>
      </c>
      <c r="D803" s="42">
        <f t="shared" si="12"/>
        <v>38400000</v>
      </c>
      <c r="E803" s="30">
        <f>RANK(D803, Budget_Analysis!D:D, 0)</f>
        <v>668</v>
      </c>
      <c r="F803" s="30"/>
    </row>
    <row r="804" spans="1:6" x14ac:dyDescent="0.3">
      <c r="A804" s="30" t="s">
        <v>4630</v>
      </c>
      <c r="B804" s="30">
        <v>162586036</v>
      </c>
      <c r="C804" s="30">
        <v>55000000</v>
      </c>
      <c r="D804" s="42">
        <f t="shared" si="12"/>
        <v>107586036</v>
      </c>
      <c r="E804" s="30">
        <f>RANK(D804, Budget_Analysis!D:D, 0)</f>
        <v>193</v>
      </c>
      <c r="F804" s="30"/>
    </row>
    <row r="805" spans="1:6" x14ac:dyDescent="0.3">
      <c r="A805" s="30" t="s">
        <v>4635</v>
      </c>
      <c r="B805" s="30">
        <v>89706988</v>
      </c>
      <c r="C805" s="30">
        <v>55000000</v>
      </c>
      <c r="D805" s="42">
        <f t="shared" si="12"/>
        <v>34706988</v>
      </c>
      <c r="E805" s="30">
        <f>RANK(D805, Budget_Analysis!D:D, 0)</f>
        <v>727</v>
      </c>
      <c r="F805" s="30"/>
    </row>
    <row r="806" spans="1:6" x14ac:dyDescent="0.3">
      <c r="A806" s="30" t="s">
        <v>4640</v>
      </c>
      <c r="B806" s="30">
        <v>83000000</v>
      </c>
      <c r="C806" s="30">
        <v>55000000</v>
      </c>
      <c r="D806" s="42">
        <f t="shared" si="12"/>
        <v>28000000</v>
      </c>
      <c r="E806" s="30">
        <f>RANK(D806, Budget_Analysis!D:D, 0)</f>
        <v>864</v>
      </c>
      <c r="F806" s="30"/>
    </row>
    <row r="807" spans="1:6" x14ac:dyDescent="0.3">
      <c r="A807" s="30" t="s">
        <v>4643</v>
      </c>
      <c r="B807" s="30">
        <v>78745923</v>
      </c>
      <c r="C807" s="30">
        <v>55000000</v>
      </c>
      <c r="D807" s="42">
        <f t="shared" si="12"/>
        <v>23745923</v>
      </c>
      <c r="E807" s="30">
        <f>RANK(D807, Budget_Analysis!D:D, 0)</f>
        <v>963</v>
      </c>
      <c r="F807" s="30"/>
    </row>
    <row r="808" spans="1:6" x14ac:dyDescent="0.3">
      <c r="A808" s="30" t="s">
        <v>4647</v>
      </c>
      <c r="B808" s="30">
        <v>70098138</v>
      </c>
      <c r="C808" s="30">
        <v>30000000</v>
      </c>
      <c r="D808" s="42">
        <f t="shared" si="12"/>
        <v>40098138</v>
      </c>
      <c r="E808" s="30">
        <f>RANK(D808, Budget_Analysis!D:D, 0)</f>
        <v>644</v>
      </c>
      <c r="F808" s="30"/>
    </row>
    <row r="809" spans="1:6" x14ac:dyDescent="0.3">
      <c r="A809" s="30" t="s">
        <v>4652</v>
      </c>
      <c r="B809" s="30">
        <v>66365290</v>
      </c>
      <c r="C809" s="30">
        <v>55000000</v>
      </c>
      <c r="D809" s="42">
        <f t="shared" si="12"/>
        <v>11365290</v>
      </c>
      <c r="E809" s="30">
        <f>RANK(D809, Budget_Analysis!D:D, 0)</f>
        <v>1366</v>
      </c>
      <c r="F809" s="30"/>
    </row>
    <row r="810" spans="1:6" x14ac:dyDescent="0.3">
      <c r="A810" s="30" t="s">
        <v>4662</v>
      </c>
      <c r="B810" s="30">
        <v>66207920</v>
      </c>
      <c r="C810" s="30">
        <v>30000000</v>
      </c>
      <c r="D810" s="42">
        <f t="shared" si="12"/>
        <v>36207920</v>
      </c>
      <c r="E810" s="30">
        <f>RANK(D810, Budget_Analysis!D:D, 0)</f>
        <v>702</v>
      </c>
      <c r="F810" s="30"/>
    </row>
    <row r="811" spans="1:6" x14ac:dyDescent="0.3">
      <c r="A811" s="30" t="s">
        <v>4666</v>
      </c>
      <c r="B811" s="30">
        <v>63408614</v>
      </c>
      <c r="C811" s="30">
        <v>55000000</v>
      </c>
      <c r="D811" s="42">
        <f t="shared" si="12"/>
        <v>8408614</v>
      </c>
      <c r="E811" s="30">
        <f>RANK(D811, Budget_Analysis!D:D, 0)</f>
        <v>1477</v>
      </c>
      <c r="F811" s="30"/>
    </row>
    <row r="812" spans="1:6" x14ac:dyDescent="0.3">
      <c r="A812" s="30" t="s">
        <v>4670</v>
      </c>
      <c r="B812" s="30">
        <v>58422650</v>
      </c>
      <c r="C812" s="30">
        <v>55000000</v>
      </c>
      <c r="D812" s="42">
        <f t="shared" si="12"/>
        <v>3422650</v>
      </c>
      <c r="E812" s="30">
        <f>RANK(D812, Budget_Analysis!D:D, 0)</f>
        <v>1702</v>
      </c>
      <c r="F812" s="30"/>
    </row>
    <row r="813" spans="1:6" x14ac:dyDescent="0.3">
      <c r="A813" s="30" t="s">
        <v>4676</v>
      </c>
      <c r="B813" s="30">
        <v>56932305</v>
      </c>
      <c r="C813" s="30">
        <v>55000000</v>
      </c>
      <c r="D813" s="42">
        <f t="shared" si="12"/>
        <v>1932305</v>
      </c>
      <c r="E813" s="30">
        <f>RANK(D813, Budget_Analysis!D:D, 0)</f>
        <v>1816</v>
      </c>
      <c r="F813" s="30"/>
    </row>
    <row r="814" spans="1:6" x14ac:dyDescent="0.3">
      <c r="A814" s="30" t="s">
        <v>4680</v>
      </c>
      <c r="B814" s="30">
        <v>68750000</v>
      </c>
      <c r="C814" s="30">
        <v>55000000</v>
      </c>
      <c r="D814" s="42">
        <f t="shared" si="12"/>
        <v>13750000</v>
      </c>
      <c r="E814" s="30">
        <f>RANK(D814, Budget_Analysis!D:D, 0)</f>
        <v>1275</v>
      </c>
      <c r="F814" s="30"/>
    </row>
    <row r="815" spans="1:6" x14ac:dyDescent="0.3">
      <c r="A815" s="30" t="s">
        <v>4686</v>
      </c>
      <c r="B815" s="30">
        <v>68218041</v>
      </c>
      <c r="C815" s="30">
        <v>55000000</v>
      </c>
      <c r="D815" s="42">
        <f t="shared" si="12"/>
        <v>13218041</v>
      </c>
      <c r="E815" s="30">
        <f>RANK(D815, Budget_Analysis!D:D, 0)</f>
        <v>1297</v>
      </c>
      <c r="F815" s="30"/>
    </row>
    <row r="816" spans="1:6" x14ac:dyDescent="0.3">
      <c r="A816" s="30" t="s">
        <v>4690</v>
      </c>
      <c r="B816" s="30">
        <v>25040293</v>
      </c>
      <c r="C816" s="30">
        <v>55000000</v>
      </c>
      <c r="D816" s="42">
        <f t="shared" si="12"/>
        <v>-29959707</v>
      </c>
      <c r="E816" s="30">
        <f>RANK(D816, Budget_Analysis!D:D, 0)</f>
        <v>3449</v>
      </c>
      <c r="F816" s="30"/>
    </row>
    <row r="817" spans="1:6" x14ac:dyDescent="0.3">
      <c r="A817" s="30" t="s">
        <v>4695</v>
      </c>
      <c r="B817" s="30">
        <v>55747724</v>
      </c>
      <c r="C817" s="30">
        <v>55000000</v>
      </c>
      <c r="D817" s="42">
        <f t="shared" si="12"/>
        <v>747724</v>
      </c>
      <c r="E817" s="30">
        <f>RANK(D817, Budget_Analysis!D:D, 0)</f>
        <v>1896</v>
      </c>
      <c r="F817" s="30"/>
    </row>
    <row r="818" spans="1:6" x14ac:dyDescent="0.3">
      <c r="A818" s="30" t="s">
        <v>4700</v>
      </c>
      <c r="B818" s="30">
        <v>55473600</v>
      </c>
      <c r="C818" s="30">
        <v>50000000</v>
      </c>
      <c r="D818" s="42">
        <f t="shared" si="12"/>
        <v>5473600</v>
      </c>
      <c r="E818" s="30">
        <f>RANK(D818, Budget_Analysis!D:D, 0)</f>
        <v>1607</v>
      </c>
      <c r="F818" s="30"/>
    </row>
    <row r="819" spans="1:6" x14ac:dyDescent="0.3">
      <c r="A819" s="30" t="s">
        <v>4708</v>
      </c>
      <c r="B819" s="30">
        <v>49994804</v>
      </c>
      <c r="C819" s="30">
        <v>55000000</v>
      </c>
      <c r="D819" s="42">
        <f t="shared" si="12"/>
        <v>-5005196</v>
      </c>
      <c r="E819" s="30">
        <f>RANK(D819, Budget_Analysis!D:D, 0)</f>
        <v>2519</v>
      </c>
      <c r="F819" s="30"/>
    </row>
    <row r="820" spans="1:6" x14ac:dyDescent="0.3">
      <c r="A820" s="30" t="s">
        <v>4713</v>
      </c>
      <c r="B820" s="30">
        <v>41609593</v>
      </c>
      <c r="C820" s="30">
        <v>55000000</v>
      </c>
      <c r="D820" s="42">
        <f t="shared" si="12"/>
        <v>-13390407</v>
      </c>
      <c r="E820" s="30">
        <f>RANK(D820, Budget_Analysis!D:D, 0)</f>
        <v>2995</v>
      </c>
      <c r="F820" s="30"/>
    </row>
    <row r="821" spans="1:6" x14ac:dyDescent="0.3">
      <c r="A821" s="30" t="s">
        <v>4718</v>
      </c>
      <c r="B821" s="30">
        <v>38553833</v>
      </c>
      <c r="C821" s="30">
        <v>55000000</v>
      </c>
      <c r="D821" s="42">
        <f t="shared" si="12"/>
        <v>-16446167</v>
      </c>
      <c r="E821" s="30">
        <f>RANK(D821, Budget_Analysis!D:D, 0)</f>
        <v>3114</v>
      </c>
      <c r="F821" s="30"/>
    </row>
    <row r="822" spans="1:6" x14ac:dyDescent="0.3">
      <c r="A822" s="30" t="s">
        <v>4724</v>
      </c>
      <c r="B822" s="30">
        <v>76137505</v>
      </c>
      <c r="C822" s="30">
        <v>55000000</v>
      </c>
      <c r="D822" s="42">
        <f t="shared" si="12"/>
        <v>21137505</v>
      </c>
      <c r="E822" s="30">
        <f>RANK(D822, Budget_Analysis!D:D, 0)</f>
        <v>1034</v>
      </c>
      <c r="F822" s="30"/>
    </row>
    <row r="823" spans="1:6" x14ac:dyDescent="0.3">
      <c r="A823" s="30" t="s">
        <v>4730</v>
      </c>
      <c r="B823" s="30">
        <v>34350553</v>
      </c>
      <c r="C823" s="30">
        <v>68000000</v>
      </c>
      <c r="D823" s="42">
        <f t="shared" si="12"/>
        <v>-33649447</v>
      </c>
      <c r="E823" s="30">
        <f>RANK(D823, Budget_Analysis!D:D, 0)</f>
        <v>3500</v>
      </c>
      <c r="F823" s="30"/>
    </row>
    <row r="824" spans="1:6" x14ac:dyDescent="0.3">
      <c r="A824" s="30" t="s">
        <v>4735</v>
      </c>
      <c r="B824" s="30">
        <v>34238611</v>
      </c>
      <c r="C824" s="30">
        <v>55000000</v>
      </c>
      <c r="D824" s="42">
        <f t="shared" si="12"/>
        <v>-20761389</v>
      </c>
      <c r="E824" s="30">
        <f>RANK(D824, Budget_Analysis!D:D, 0)</f>
        <v>3242</v>
      </c>
      <c r="F824" s="30"/>
    </row>
    <row r="825" spans="1:6" x14ac:dyDescent="0.3">
      <c r="A825" s="30" t="s">
        <v>4739</v>
      </c>
      <c r="B825" s="30">
        <v>34098563</v>
      </c>
      <c r="C825" s="30">
        <v>55000000</v>
      </c>
      <c r="D825" s="42">
        <f t="shared" si="12"/>
        <v>-20901437</v>
      </c>
      <c r="E825" s="30">
        <f>RANK(D825, Budget_Analysis!D:D, 0)</f>
        <v>3245</v>
      </c>
      <c r="F825" s="30"/>
    </row>
    <row r="826" spans="1:6" x14ac:dyDescent="0.3">
      <c r="A826" s="30" t="s">
        <v>4744</v>
      </c>
      <c r="B826" s="30">
        <v>33828318</v>
      </c>
      <c r="C826" s="30">
        <v>55000000</v>
      </c>
      <c r="D826" s="42">
        <f t="shared" si="12"/>
        <v>-21171682</v>
      </c>
      <c r="E826" s="30">
        <f>RANK(D826, Budget_Analysis!D:D, 0)</f>
        <v>3254</v>
      </c>
      <c r="F826" s="30"/>
    </row>
    <row r="827" spans="1:6" x14ac:dyDescent="0.3">
      <c r="A827" s="30" t="s">
        <v>4749</v>
      </c>
      <c r="B827" s="30">
        <v>33472850</v>
      </c>
      <c r="C827" s="30">
        <v>55000000</v>
      </c>
      <c r="D827" s="42">
        <f t="shared" si="12"/>
        <v>-21527150</v>
      </c>
      <c r="E827" s="30">
        <f>RANK(D827, Budget_Analysis!D:D, 0)</f>
        <v>3261</v>
      </c>
      <c r="F827" s="30"/>
    </row>
    <row r="828" spans="1:6" x14ac:dyDescent="0.3">
      <c r="A828" s="30" t="s">
        <v>4754</v>
      </c>
      <c r="B828" s="30">
        <v>31051126</v>
      </c>
      <c r="C828" s="30">
        <v>55000000</v>
      </c>
      <c r="D828" s="42">
        <f t="shared" si="12"/>
        <v>-23948874</v>
      </c>
      <c r="E828" s="30">
        <f>RANK(D828, Budget_Analysis!D:D, 0)</f>
        <v>3319</v>
      </c>
      <c r="F828" s="30"/>
    </row>
    <row r="829" spans="1:6" x14ac:dyDescent="0.3">
      <c r="A829" s="30" t="s">
        <v>4757</v>
      </c>
      <c r="B829" s="30">
        <v>35707327</v>
      </c>
      <c r="C829" s="30">
        <v>55000000</v>
      </c>
      <c r="D829" s="42">
        <f t="shared" si="12"/>
        <v>-19292673</v>
      </c>
      <c r="E829" s="30">
        <f>RANK(D829, Budget_Analysis!D:D, 0)</f>
        <v>3202</v>
      </c>
      <c r="F829" s="30"/>
    </row>
    <row r="830" spans="1:6" x14ac:dyDescent="0.3">
      <c r="A830" s="30" t="s">
        <v>4760</v>
      </c>
      <c r="B830" s="30">
        <v>20550712</v>
      </c>
      <c r="C830" s="30">
        <v>50000000</v>
      </c>
      <c r="D830" s="42">
        <f t="shared" si="12"/>
        <v>-29449288</v>
      </c>
      <c r="E830" s="30">
        <f>RANK(D830, Budget_Analysis!D:D, 0)</f>
        <v>3435</v>
      </c>
      <c r="F830" s="30"/>
    </row>
    <row r="831" spans="1:6" x14ac:dyDescent="0.3">
      <c r="A831" s="30" t="s">
        <v>4764</v>
      </c>
      <c r="B831" s="30">
        <v>18573791</v>
      </c>
      <c r="C831" s="30">
        <v>55000000</v>
      </c>
      <c r="D831" s="42">
        <f t="shared" si="12"/>
        <v>-36426209</v>
      </c>
      <c r="E831" s="30">
        <f>RANK(D831, Budget_Analysis!D:D, 0)</f>
        <v>3527</v>
      </c>
      <c r="F831" s="30"/>
    </row>
    <row r="832" spans="1:6" x14ac:dyDescent="0.3">
      <c r="A832" s="30" t="s">
        <v>4769</v>
      </c>
      <c r="B832" s="30">
        <v>51225796</v>
      </c>
      <c r="C832" s="30">
        <v>70000000</v>
      </c>
      <c r="D832" s="42">
        <f t="shared" si="12"/>
        <v>-18774204</v>
      </c>
      <c r="E832" s="30">
        <f>RANK(D832, Budget_Analysis!D:D, 0)</f>
        <v>3183</v>
      </c>
      <c r="F832" s="30"/>
    </row>
    <row r="833" spans="1:6" x14ac:dyDescent="0.3">
      <c r="A833" s="30" t="s">
        <v>4774</v>
      </c>
      <c r="B833" s="30">
        <v>16264475</v>
      </c>
      <c r="C833" s="30">
        <v>55000000</v>
      </c>
      <c r="D833" s="42">
        <f t="shared" si="12"/>
        <v>-38735525</v>
      </c>
      <c r="E833" s="30">
        <f>RANK(D833, Budget_Analysis!D:D, 0)</f>
        <v>3548</v>
      </c>
      <c r="F833" s="30"/>
    </row>
    <row r="834" spans="1:6" x14ac:dyDescent="0.3">
      <c r="A834" s="30" t="s">
        <v>4778</v>
      </c>
      <c r="B834" s="30">
        <v>25857987</v>
      </c>
      <c r="C834" s="30">
        <v>62000000</v>
      </c>
      <c r="D834" s="42">
        <f t="shared" si="12"/>
        <v>-36142013</v>
      </c>
      <c r="E834" s="30">
        <f>RANK(D834, Budget_Analysis!D:D, 0)</f>
        <v>3526</v>
      </c>
      <c r="F834" s="30"/>
    </row>
    <row r="835" spans="1:6" x14ac:dyDescent="0.3">
      <c r="A835" s="30" t="s">
        <v>4785</v>
      </c>
      <c r="B835" s="30">
        <v>12870569</v>
      </c>
      <c r="C835" s="30">
        <v>56000000</v>
      </c>
      <c r="D835" s="42">
        <f t="shared" ref="D835:D898" si="13">B835-C835</f>
        <v>-43129431</v>
      </c>
      <c r="E835" s="30">
        <f>RANK(D835, Budget_Analysis!D:D, 0)</f>
        <v>3591</v>
      </c>
      <c r="F835" s="30"/>
    </row>
    <row r="836" spans="1:6" x14ac:dyDescent="0.3">
      <c r="A836" s="30" t="s">
        <v>4791</v>
      </c>
      <c r="B836" s="30">
        <v>11466088</v>
      </c>
      <c r="C836" s="30">
        <v>71000000</v>
      </c>
      <c r="D836" s="42">
        <f t="shared" si="13"/>
        <v>-59533912</v>
      </c>
      <c r="E836" s="30">
        <f>RANK(D836, Budget_Analysis!D:D, 0)</f>
        <v>3673</v>
      </c>
      <c r="F836" s="30"/>
    </row>
    <row r="837" spans="1:6" x14ac:dyDescent="0.3">
      <c r="A837" s="30" t="s">
        <v>4796</v>
      </c>
      <c r="B837" s="30">
        <v>16088610</v>
      </c>
      <c r="C837" s="30">
        <v>55000000</v>
      </c>
      <c r="D837" s="42">
        <f t="shared" si="13"/>
        <v>-38911390</v>
      </c>
      <c r="E837" s="30">
        <f>RANK(D837, Budget_Analysis!D:D, 0)</f>
        <v>3549</v>
      </c>
      <c r="F837" s="30"/>
    </row>
    <row r="838" spans="1:6" x14ac:dyDescent="0.3">
      <c r="A838" s="30" t="s">
        <v>4801</v>
      </c>
      <c r="B838" s="30">
        <v>51178893</v>
      </c>
      <c r="C838" s="30">
        <v>50000000</v>
      </c>
      <c r="D838" s="42">
        <f t="shared" si="13"/>
        <v>1178893</v>
      </c>
      <c r="E838" s="30">
        <f>RANK(D838, Budget_Analysis!D:D, 0)</f>
        <v>1860</v>
      </c>
      <c r="F838" s="30"/>
    </row>
    <row r="839" spans="1:6" x14ac:dyDescent="0.3">
      <c r="A839" s="30" t="s">
        <v>4805</v>
      </c>
      <c r="B839" s="30">
        <v>6768055</v>
      </c>
      <c r="C839" s="30">
        <v>57000000</v>
      </c>
      <c r="D839" s="42">
        <f t="shared" si="13"/>
        <v>-50231945</v>
      </c>
      <c r="E839" s="30">
        <f>RANK(D839, Budget_Analysis!D:D, 0)</f>
        <v>3640</v>
      </c>
      <c r="F839" s="30"/>
    </row>
    <row r="840" spans="1:6" x14ac:dyDescent="0.3">
      <c r="A840" s="30" t="s">
        <v>4812</v>
      </c>
      <c r="B840" s="30">
        <v>39440655</v>
      </c>
      <c r="C840" s="30">
        <v>55000000</v>
      </c>
      <c r="D840" s="42">
        <f t="shared" si="13"/>
        <v>-15559345</v>
      </c>
      <c r="E840" s="30">
        <f>RANK(D840, Budget_Analysis!D:D, 0)</f>
        <v>3092</v>
      </c>
      <c r="F840" s="30"/>
    </row>
    <row r="841" spans="1:6" x14ac:dyDescent="0.3">
      <c r="A841" s="30" t="s">
        <v>4819</v>
      </c>
      <c r="B841" s="30">
        <v>6167817</v>
      </c>
      <c r="C841" s="30">
        <v>47000000</v>
      </c>
      <c r="D841" s="42">
        <f t="shared" si="13"/>
        <v>-40832183</v>
      </c>
      <c r="E841" s="30">
        <f>RANK(D841, Budget_Analysis!D:D, 0)</f>
        <v>3572</v>
      </c>
      <c r="F841" s="30"/>
    </row>
    <row r="842" spans="1:6" x14ac:dyDescent="0.3">
      <c r="A842" s="30" t="s">
        <v>4838</v>
      </c>
      <c r="B842" s="30">
        <v>81645152</v>
      </c>
      <c r="C842" s="30">
        <v>54000000</v>
      </c>
      <c r="D842" s="42">
        <f t="shared" si="13"/>
        <v>27645152</v>
      </c>
      <c r="E842" s="30">
        <f>RANK(D842, Budget_Analysis!D:D, 0)</f>
        <v>875</v>
      </c>
      <c r="F842" s="30"/>
    </row>
    <row r="843" spans="1:6" x14ac:dyDescent="0.3">
      <c r="A843" s="30" t="s">
        <v>4841</v>
      </c>
      <c r="B843" s="30">
        <v>69951824</v>
      </c>
      <c r="C843" s="30">
        <v>55000000</v>
      </c>
      <c r="D843" s="42">
        <f t="shared" si="13"/>
        <v>14951824</v>
      </c>
      <c r="E843" s="30">
        <f>RANK(D843, Budget_Analysis!D:D, 0)</f>
        <v>1240</v>
      </c>
      <c r="F843" s="30"/>
    </row>
    <row r="844" spans="1:6" x14ac:dyDescent="0.3">
      <c r="A844" s="30" t="s">
        <v>4846</v>
      </c>
      <c r="B844" s="30">
        <v>9483821</v>
      </c>
      <c r="C844" s="30">
        <v>55000000</v>
      </c>
      <c r="D844" s="42">
        <f t="shared" si="13"/>
        <v>-45516179</v>
      </c>
      <c r="E844" s="30">
        <f>RANK(D844, Budget_Analysis!D:D, 0)</f>
        <v>3606</v>
      </c>
      <c r="F844" s="30"/>
    </row>
    <row r="845" spans="1:6" x14ac:dyDescent="0.3">
      <c r="A845" s="30" t="s">
        <v>4851</v>
      </c>
      <c r="B845" s="30">
        <v>66676062</v>
      </c>
      <c r="C845" s="30">
        <v>54000000</v>
      </c>
      <c r="D845" s="42">
        <f t="shared" si="13"/>
        <v>12676062</v>
      </c>
      <c r="E845" s="30">
        <f>RANK(D845, Budget_Analysis!D:D, 0)</f>
        <v>1314</v>
      </c>
      <c r="F845" s="30"/>
    </row>
    <row r="846" spans="1:6" x14ac:dyDescent="0.3">
      <c r="A846" s="30" t="s">
        <v>4854</v>
      </c>
      <c r="B846" s="30">
        <v>26838389</v>
      </c>
      <c r="C846" s="30">
        <v>57000000</v>
      </c>
      <c r="D846" s="42">
        <f t="shared" si="13"/>
        <v>-30161611</v>
      </c>
      <c r="E846" s="30">
        <f>RANK(D846, Budget_Analysis!D:D, 0)</f>
        <v>3450</v>
      </c>
      <c r="F846" s="30"/>
    </row>
    <row r="847" spans="1:6" x14ac:dyDescent="0.3">
      <c r="A847" s="30" t="s">
        <v>4859</v>
      </c>
      <c r="B847" s="30">
        <v>75604320</v>
      </c>
      <c r="C847" s="30">
        <v>54000000</v>
      </c>
      <c r="D847" s="42">
        <f t="shared" si="13"/>
        <v>21604320</v>
      </c>
      <c r="E847" s="30">
        <f>RANK(D847, Budget_Analysis!D:D, 0)</f>
        <v>1019</v>
      </c>
      <c r="F847" s="30"/>
    </row>
    <row r="848" spans="1:6" x14ac:dyDescent="0.3">
      <c r="A848" s="30" t="s">
        <v>4864</v>
      </c>
      <c r="B848" s="30">
        <v>108200000</v>
      </c>
      <c r="C848" s="30">
        <v>54000000</v>
      </c>
      <c r="D848" s="42">
        <f t="shared" si="13"/>
        <v>54200000</v>
      </c>
      <c r="E848" s="30">
        <f>RANK(D848, Budget_Analysis!D:D, 0)</f>
        <v>456</v>
      </c>
      <c r="F848" s="30"/>
    </row>
    <row r="849" spans="1:6" x14ac:dyDescent="0.3">
      <c r="A849" s="30" t="s">
        <v>4870</v>
      </c>
      <c r="B849" s="30">
        <v>5660084</v>
      </c>
      <c r="C849" s="30">
        <v>54000000</v>
      </c>
      <c r="D849" s="42">
        <f t="shared" si="13"/>
        <v>-48339916</v>
      </c>
      <c r="E849" s="30">
        <f>RANK(D849, Budget_Analysis!D:D, 0)</f>
        <v>3625</v>
      </c>
      <c r="F849" s="30"/>
    </row>
    <row r="850" spans="1:6" x14ac:dyDescent="0.3">
      <c r="A850" s="30" t="s">
        <v>4874</v>
      </c>
      <c r="B850" s="30">
        <v>7221458</v>
      </c>
      <c r="C850" s="30">
        <v>55000000</v>
      </c>
      <c r="D850" s="42">
        <f t="shared" si="13"/>
        <v>-47778542</v>
      </c>
      <c r="E850" s="30">
        <f>RANK(D850, Budget_Analysis!D:D, 0)</f>
        <v>3619</v>
      </c>
      <c r="F850" s="30"/>
    </row>
    <row r="851" spans="1:6" x14ac:dyDescent="0.3">
      <c r="A851" s="30" t="s">
        <v>4877</v>
      </c>
      <c r="B851" s="30">
        <v>70327868</v>
      </c>
      <c r="C851" s="30">
        <v>46000000</v>
      </c>
      <c r="D851" s="42">
        <f t="shared" si="13"/>
        <v>24327868</v>
      </c>
      <c r="E851" s="30">
        <f>RANK(D851, Budget_Analysis!D:D, 0)</f>
        <v>947</v>
      </c>
      <c r="F851" s="30"/>
    </row>
    <row r="852" spans="1:6" x14ac:dyDescent="0.3">
      <c r="A852" s="30" t="s">
        <v>4881</v>
      </c>
      <c r="B852" s="30">
        <v>58297830</v>
      </c>
      <c r="C852" s="30">
        <v>50000000</v>
      </c>
      <c r="D852" s="42">
        <f t="shared" si="13"/>
        <v>8297830</v>
      </c>
      <c r="E852" s="30">
        <f>RANK(D852, Budget_Analysis!D:D, 0)</f>
        <v>1483</v>
      </c>
      <c r="F852" s="30"/>
    </row>
    <row r="853" spans="1:6" x14ac:dyDescent="0.3">
      <c r="A853" s="30" t="s">
        <v>4886</v>
      </c>
      <c r="B853" s="30">
        <v>57386369</v>
      </c>
      <c r="C853" s="30">
        <v>52500000</v>
      </c>
      <c r="D853" s="42">
        <f t="shared" si="13"/>
        <v>4886369</v>
      </c>
      <c r="E853" s="30">
        <f>RANK(D853, Budget_Analysis!D:D, 0)</f>
        <v>1634</v>
      </c>
      <c r="F853" s="30"/>
    </row>
    <row r="854" spans="1:6" x14ac:dyDescent="0.3">
      <c r="A854" s="30" t="s">
        <v>4889</v>
      </c>
      <c r="B854" s="30">
        <v>45207112</v>
      </c>
      <c r="C854" s="30">
        <v>53000000</v>
      </c>
      <c r="D854" s="42">
        <f t="shared" si="13"/>
        <v>-7792888</v>
      </c>
      <c r="E854" s="30">
        <f>RANK(D854, Budget_Analysis!D:D, 0)</f>
        <v>2683</v>
      </c>
      <c r="F854" s="30"/>
    </row>
    <row r="855" spans="1:6" x14ac:dyDescent="0.3">
      <c r="A855" s="30" t="s">
        <v>4894</v>
      </c>
      <c r="B855" s="30">
        <v>62563543</v>
      </c>
      <c r="C855" s="30">
        <v>53000000</v>
      </c>
      <c r="D855" s="42">
        <f t="shared" si="13"/>
        <v>9563543</v>
      </c>
      <c r="E855" s="30">
        <f>RANK(D855, Budget_Analysis!D:D, 0)</f>
        <v>1429</v>
      </c>
      <c r="F855" s="30"/>
    </row>
    <row r="856" spans="1:6" x14ac:dyDescent="0.3">
      <c r="A856" s="30" t="s">
        <v>4897</v>
      </c>
      <c r="B856" s="30">
        <v>33574332</v>
      </c>
      <c r="C856" s="30">
        <v>90000000</v>
      </c>
      <c r="D856" s="42">
        <f t="shared" si="13"/>
        <v>-56425668</v>
      </c>
      <c r="E856" s="30">
        <f>RANK(D856, Budget_Analysis!D:D, 0)</f>
        <v>3667</v>
      </c>
      <c r="F856" s="30"/>
    </row>
    <row r="857" spans="1:6" x14ac:dyDescent="0.3">
      <c r="A857" s="30" t="s">
        <v>4900</v>
      </c>
      <c r="B857" s="30">
        <v>73343413</v>
      </c>
      <c r="C857" s="30">
        <v>50000000</v>
      </c>
      <c r="D857" s="42">
        <f t="shared" si="13"/>
        <v>23343413</v>
      </c>
      <c r="E857" s="30">
        <f>RANK(D857, Budget_Analysis!D:D, 0)</f>
        <v>970</v>
      </c>
      <c r="F857" s="30"/>
    </row>
    <row r="858" spans="1:6" x14ac:dyDescent="0.3">
      <c r="A858" s="30" t="s">
        <v>4905</v>
      </c>
      <c r="B858" s="30">
        <v>25031037</v>
      </c>
      <c r="C858" s="30">
        <v>53000000</v>
      </c>
      <c r="D858" s="42">
        <f t="shared" si="13"/>
        <v>-27968963</v>
      </c>
      <c r="E858" s="30">
        <f>RANK(D858, Budget_Analysis!D:D, 0)</f>
        <v>3406</v>
      </c>
      <c r="F858" s="30"/>
    </row>
    <row r="859" spans="1:6" x14ac:dyDescent="0.3">
      <c r="A859" s="30" t="s">
        <v>4910</v>
      </c>
      <c r="B859" s="30">
        <v>22843047</v>
      </c>
      <c r="C859" s="30">
        <v>55000000</v>
      </c>
      <c r="D859" s="42">
        <f t="shared" si="13"/>
        <v>-32156953</v>
      </c>
      <c r="E859" s="30">
        <f>RANK(D859, Budget_Analysis!D:D, 0)</f>
        <v>3480</v>
      </c>
      <c r="F859" s="30"/>
    </row>
    <row r="860" spans="1:6" x14ac:dyDescent="0.3">
      <c r="A860" s="30" t="s">
        <v>4916</v>
      </c>
      <c r="B860" s="30">
        <v>5755286</v>
      </c>
      <c r="C860" s="30">
        <v>55000000</v>
      </c>
      <c r="D860" s="42">
        <f t="shared" si="13"/>
        <v>-49244714</v>
      </c>
      <c r="E860" s="30">
        <f>RANK(D860, Budget_Analysis!D:D, 0)</f>
        <v>3631</v>
      </c>
      <c r="F860" s="30"/>
    </row>
    <row r="861" spans="1:6" x14ac:dyDescent="0.3">
      <c r="A861" s="30" t="s">
        <v>4920</v>
      </c>
      <c r="B861" s="30">
        <v>164435221</v>
      </c>
      <c r="C861" s="30">
        <v>52000000</v>
      </c>
      <c r="D861" s="42">
        <f t="shared" si="13"/>
        <v>112435221</v>
      </c>
      <c r="E861" s="30">
        <f>RANK(D861, Budget_Analysis!D:D, 0)</f>
        <v>174</v>
      </c>
      <c r="F861" s="30"/>
    </row>
    <row r="862" spans="1:6" x14ac:dyDescent="0.3">
      <c r="A862" s="30" t="s">
        <v>4923</v>
      </c>
      <c r="B862" s="30">
        <v>95720716</v>
      </c>
      <c r="C862" s="30">
        <v>40000000</v>
      </c>
      <c r="D862" s="42">
        <f t="shared" si="13"/>
        <v>55720716</v>
      </c>
      <c r="E862" s="30">
        <f>RANK(D862, Budget_Analysis!D:D, 0)</f>
        <v>440</v>
      </c>
      <c r="F862" s="30"/>
    </row>
    <row r="863" spans="1:6" x14ac:dyDescent="0.3">
      <c r="A863" s="30" t="s">
        <v>4927</v>
      </c>
      <c r="B863" s="30">
        <v>118683135</v>
      </c>
      <c r="C863" s="30">
        <v>52000000</v>
      </c>
      <c r="D863" s="42">
        <f t="shared" si="13"/>
        <v>66683135</v>
      </c>
      <c r="E863" s="30">
        <f>RANK(D863, Budget_Analysis!D:D, 0)</f>
        <v>369</v>
      </c>
      <c r="F863" s="30"/>
    </row>
    <row r="864" spans="1:6" x14ac:dyDescent="0.3">
      <c r="A864" s="30" t="s">
        <v>4933</v>
      </c>
      <c r="B864" s="30">
        <v>143704210</v>
      </c>
      <c r="C864" s="30">
        <v>52000000</v>
      </c>
      <c r="D864" s="42">
        <f t="shared" si="13"/>
        <v>91704210</v>
      </c>
      <c r="E864" s="30">
        <f>RANK(D864, Budget_Analysis!D:D, 0)</f>
        <v>242</v>
      </c>
      <c r="F864" s="30"/>
    </row>
    <row r="865" spans="1:6" x14ac:dyDescent="0.3">
      <c r="A865" s="30" t="s">
        <v>4936</v>
      </c>
      <c r="B865" s="30">
        <v>110476776</v>
      </c>
      <c r="C865" s="30">
        <v>52000000</v>
      </c>
      <c r="D865" s="42">
        <f t="shared" si="13"/>
        <v>58476776</v>
      </c>
      <c r="E865" s="30">
        <f>RANK(D865, Budget_Analysis!D:D, 0)</f>
        <v>418</v>
      </c>
      <c r="F865" s="30"/>
    </row>
    <row r="866" spans="1:6" x14ac:dyDescent="0.3">
      <c r="A866" s="30" t="s">
        <v>4942</v>
      </c>
      <c r="B866" s="30">
        <v>80270227</v>
      </c>
      <c r="C866" s="30">
        <v>50000000</v>
      </c>
      <c r="D866" s="42">
        <f t="shared" si="13"/>
        <v>30270227</v>
      </c>
      <c r="E866" s="30">
        <f>RANK(D866, Budget_Analysis!D:D, 0)</f>
        <v>821</v>
      </c>
      <c r="F866" s="30"/>
    </row>
    <row r="867" spans="1:6" x14ac:dyDescent="0.3">
      <c r="A867" s="30" t="s">
        <v>4946</v>
      </c>
      <c r="B867" s="30">
        <v>36385763</v>
      </c>
      <c r="C867" s="30">
        <v>52000000</v>
      </c>
      <c r="D867" s="42">
        <f t="shared" si="13"/>
        <v>-15614237</v>
      </c>
      <c r="E867" s="30">
        <f>RANK(D867, Budget_Analysis!D:D, 0)</f>
        <v>3095</v>
      </c>
      <c r="F867" s="30"/>
    </row>
    <row r="868" spans="1:6" x14ac:dyDescent="0.3">
      <c r="A868" s="30" t="s">
        <v>4951</v>
      </c>
      <c r="B868" s="30">
        <v>37035845</v>
      </c>
      <c r="C868" s="30">
        <v>52000000</v>
      </c>
      <c r="D868" s="42">
        <f t="shared" si="13"/>
        <v>-14964155</v>
      </c>
      <c r="E868" s="30">
        <f>RANK(D868, Budget_Analysis!D:D, 0)</f>
        <v>3073</v>
      </c>
      <c r="F868" s="30"/>
    </row>
    <row r="869" spans="1:6" x14ac:dyDescent="0.3">
      <c r="A869" s="30" t="s">
        <v>4958</v>
      </c>
      <c r="B869" s="30">
        <v>34580635</v>
      </c>
      <c r="C869" s="30">
        <v>52000000</v>
      </c>
      <c r="D869" s="42">
        <f t="shared" si="13"/>
        <v>-17419365</v>
      </c>
      <c r="E869" s="30">
        <f>RANK(D869, Budget_Analysis!D:D, 0)</f>
        <v>3147</v>
      </c>
      <c r="F869" s="30"/>
    </row>
    <row r="870" spans="1:6" x14ac:dyDescent="0.3">
      <c r="A870" s="30" t="s">
        <v>4962</v>
      </c>
      <c r="B870" s="30">
        <v>42438300</v>
      </c>
      <c r="C870" s="30">
        <v>52000000</v>
      </c>
      <c r="D870" s="42">
        <f t="shared" si="13"/>
        <v>-9561700</v>
      </c>
      <c r="E870" s="30">
        <f>RANK(D870, Budget_Analysis!D:D, 0)</f>
        <v>2798</v>
      </c>
      <c r="F870" s="30"/>
    </row>
    <row r="871" spans="1:6" x14ac:dyDescent="0.3">
      <c r="A871" s="30" t="s">
        <v>4968</v>
      </c>
      <c r="B871" s="30">
        <v>23324666</v>
      </c>
      <c r="C871" s="30">
        <v>52000000</v>
      </c>
      <c r="D871" s="42">
        <f t="shared" si="13"/>
        <v>-28675334</v>
      </c>
      <c r="E871" s="30">
        <f>RANK(D871, Budget_Analysis!D:D, 0)</f>
        <v>3419</v>
      </c>
      <c r="F871" s="30"/>
    </row>
    <row r="872" spans="1:6" x14ac:dyDescent="0.3">
      <c r="A872" s="30" t="s">
        <v>4973</v>
      </c>
      <c r="B872" s="30">
        <v>23020488</v>
      </c>
      <c r="C872" s="30">
        <v>52000000</v>
      </c>
      <c r="D872" s="42">
        <f t="shared" si="13"/>
        <v>-28979512</v>
      </c>
      <c r="E872" s="30">
        <f>RANK(D872, Budget_Analysis!D:D, 0)</f>
        <v>3425</v>
      </c>
      <c r="F872" s="30"/>
    </row>
    <row r="873" spans="1:6" x14ac:dyDescent="0.3">
      <c r="A873" s="30" t="s">
        <v>4978</v>
      </c>
      <c r="B873" s="30">
        <v>90567722</v>
      </c>
      <c r="C873" s="30">
        <v>51000000</v>
      </c>
      <c r="D873" s="42">
        <f t="shared" si="13"/>
        <v>39567722</v>
      </c>
      <c r="E873" s="30">
        <f>RANK(D873, Budget_Analysis!D:D, 0)</f>
        <v>650</v>
      </c>
      <c r="F873" s="30"/>
    </row>
    <row r="874" spans="1:6" x14ac:dyDescent="0.3">
      <c r="A874" s="30" t="s">
        <v>4984</v>
      </c>
      <c r="B874" s="30">
        <v>72601713</v>
      </c>
      <c r="C874" s="30">
        <v>51000000</v>
      </c>
      <c r="D874" s="42">
        <f t="shared" si="13"/>
        <v>21601713</v>
      </c>
      <c r="E874" s="30">
        <f>RANK(D874, Budget_Analysis!D:D, 0)</f>
        <v>1020</v>
      </c>
      <c r="F874" s="30"/>
    </row>
    <row r="875" spans="1:6" x14ac:dyDescent="0.3">
      <c r="A875" s="30" t="s">
        <v>4993</v>
      </c>
      <c r="B875" s="30">
        <v>296623634</v>
      </c>
      <c r="C875" s="30">
        <v>50000000</v>
      </c>
      <c r="D875" s="42">
        <f t="shared" si="13"/>
        <v>246623634</v>
      </c>
      <c r="E875" s="30">
        <f>RANK(D875, Budget_Analysis!D:D, 0)</f>
        <v>30</v>
      </c>
      <c r="F875" s="30"/>
    </row>
    <row r="876" spans="1:6" x14ac:dyDescent="0.3">
      <c r="A876" s="30" t="s">
        <v>4997</v>
      </c>
      <c r="B876" s="30">
        <v>267652016</v>
      </c>
      <c r="C876" s="30">
        <v>60000000</v>
      </c>
      <c r="D876" s="42">
        <f t="shared" si="13"/>
        <v>207652016</v>
      </c>
      <c r="E876" s="30">
        <f>RANK(D876, Budget_Analysis!D:D, 0)</f>
        <v>45</v>
      </c>
      <c r="F876" s="30"/>
    </row>
    <row r="877" spans="1:6" x14ac:dyDescent="0.3">
      <c r="A877" s="30" t="s">
        <v>5003</v>
      </c>
      <c r="B877" s="30">
        <v>62453315</v>
      </c>
      <c r="C877" s="30">
        <v>50200000</v>
      </c>
      <c r="D877" s="42">
        <f t="shared" si="13"/>
        <v>12253315</v>
      </c>
      <c r="E877" s="30">
        <f>RANK(D877, Budget_Analysis!D:D, 0)</f>
        <v>1334</v>
      </c>
      <c r="F877" s="30"/>
    </row>
    <row r="878" spans="1:6" x14ac:dyDescent="0.3">
      <c r="A878" s="30" t="s">
        <v>5007</v>
      </c>
      <c r="B878" s="30">
        <v>165500000</v>
      </c>
      <c r="C878" s="30">
        <v>48000000</v>
      </c>
      <c r="D878" s="42">
        <f t="shared" si="13"/>
        <v>117500000</v>
      </c>
      <c r="E878" s="30">
        <f>RANK(D878, Budget_Analysis!D:D, 0)</f>
        <v>154</v>
      </c>
      <c r="F878" s="30"/>
    </row>
    <row r="879" spans="1:6" x14ac:dyDescent="0.3">
      <c r="A879" s="30" t="s">
        <v>5010</v>
      </c>
      <c r="B879" s="30">
        <v>153620822</v>
      </c>
      <c r="C879" s="30">
        <v>50000000</v>
      </c>
      <c r="D879" s="42">
        <f t="shared" si="13"/>
        <v>103620822</v>
      </c>
      <c r="E879" s="30">
        <f>RANK(D879, Budget_Analysis!D:D, 0)</f>
        <v>205</v>
      </c>
      <c r="F879" s="30"/>
    </row>
    <row r="880" spans="1:6" x14ac:dyDescent="0.3">
      <c r="A880" s="30" t="s">
        <v>5014</v>
      </c>
      <c r="B880" s="30">
        <v>218628680</v>
      </c>
      <c r="C880" s="30">
        <v>50000000</v>
      </c>
      <c r="D880" s="42">
        <f t="shared" si="13"/>
        <v>168628680</v>
      </c>
      <c r="E880" s="30">
        <f>RANK(D880, Budget_Analysis!D:D, 0)</f>
        <v>73</v>
      </c>
      <c r="F880" s="30"/>
    </row>
    <row r="881" spans="1:6" x14ac:dyDescent="0.3">
      <c r="A881" s="30" t="s">
        <v>5018</v>
      </c>
      <c r="B881" s="30">
        <v>147637474</v>
      </c>
      <c r="C881" s="30">
        <v>50000000</v>
      </c>
      <c r="D881" s="42">
        <f t="shared" si="13"/>
        <v>97637474</v>
      </c>
      <c r="E881" s="30">
        <f>RANK(D881, Budget_Analysis!D:D, 0)</f>
        <v>226</v>
      </c>
      <c r="F881" s="30"/>
    </row>
    <row r="882" spans="1:6" x14ac:dyDescent="0.3">
      <c r="A882" s="30" t="s">
        <v>5023</v>
      </c>
      <c r="B882" s="30">
        <v>135014968</v>
      </c>
      <c r="C882" s="30">
        <v>50000000</v>
      </c>
      <c r="D882" s="42">
        <f t="shared" si="13"/>
        <v>85014968</v>
      </c>
      <c r="E882" s="30">
        <f>RANK(D882, Budget_Analysis!D:D, 0)</f>
        <v>269</v>
      </c>
      <c r="F882" s="30"/>
    </row>
    <row r="883" spans="1:6" x14ac:dyDescent="0.3">
      <c r="A883" s="30" t="s">
        <v>5026</v>
      </c>
      <c r="B883" s="30">
        <v>2175312</v>
      </c>
      <c r="C883" s="30">
        <v>50000000</v>
      </c>
      <c r="D883" s="42">
        <f t="shared" si="13"/>
        <v>-47824688</v>
      </c>
      <c r="E883" s="30">
        <f>RANK(D883, Budget_Analysis!D:D, 0)</f>
        <v>3621</v>
      </c>
      <c r="F883" s="30"/>
    </row>
    <row r="884" spans="1:6" x14ac:dyDescent="0.3">
      <c r="A884" s="30" t="s">
        <v>5029</v>
      </c>
      <c r="B884" s="30">
        <v>126203320</v>
      </c>
      <c r="C884" s="30">
        <v>50000000</v>
      </c>
      <c r="D884" s="42">
        <f t="shared" si="13"/>
        <v>76203320</v>
      </c>
      <c r="E884" s="30">
        <f>RANK(D884, Budget_Analysis!D:D, 0)</f>
        <v>321</v>
      </c>
      <c r="F884" s="30"/>
    </row>
    <row r="885" spans="1:6" x14ac:dyDescent="0.3">
      <c r="A885" s="30" t="s">
        <v>5034</v>
      </c>
      <c r="B885" s="30">
        <v>126975169</v>
      </c>
      <c r="C885" s="30">
        <v>50000000</v>
      </c>
      <c r="D885" s="42">
        <f t="shared" si="13"/>
        <v>76975169</v>
      </c>
      <c r="E885" s="30">
        <f>RANK(D885, Budget_Analysis!D:D, 0)</f>
        <v>315</v>
      </c>
      <c r="F885" s="30"/>
    </row>
    <row r="886" spans="1:6" x14ac:dyDescent="0.3">
      <c r="A886" s="30" t="s">
        <v>5038</v>
      </c>
      <c r="B886" s="30">
        <v>125548685</v>
      </c>
      <c r="C886" s="30">
        <v>52000000</v>
      </c>
      <c r="D886" s="42">
        <f t="shared" si="13"/>
        <v>73548685</v>
      </c>
      <c r="E886" s="30">
        <f>RANK(D886, Budget_Analysis!D:D, 0)</f>
        <v>340</v>
      </c>
      <c r="F886" s="30"/>
    </row>
    <row r="887" spans="1:6" x14ac:dyDescent="0.3">
      <c r="A887" s="30" t="s">
        <v>5042</v>
      </c>
      <c r="B887" s="30">
        <v>105807520</v>
      </c>
      <c r="C887" s="30">
        <v>50000000</v>
      </c>
      <c r="D887" s="42">
        <f t="shared" si="13"/>
        <v>55807520</v>
      </c>
      <c r="E887" s="30">
        <f>RANK(D887, Budget_Analysis!D:D, 0)</f>
        <v>438</v>
      </c>
      <c r="F887" s="30"/>
    </row>
    <row r="888" spans="1:6" x14ac:dyDescent="0.3">
      <c r="A888" s="30" t="s">
        <v>5047</v>
      </c>
      <c r="B888" s="30">
        <v>191616238</v>
      </c>
      <c r="C888" s="30">
        <v>50000000</v>
      </c>
      <c r="D888" s="42">
        <f t="shared" si="13"/>
        <v>141616238</v>
      </c>
      <c r="E888" s="30">
        <f>RANK(D888, Budget_Analysis!D:D, 0)</f>
        <v>112</v>
      </c>
      <c r="F888" s="30"/>
    </row>
    <row r="889" spans="1:6" x14ac:dyDescent="0.3">
      <c r="A889" s="30" t="s">
        <v>5052</v>
      </c>
      <c r="B889" s="30">
        <v>105264608</v>
      </c>
      <c r="C889" s="30">
        <v>60000000</v>
      </c>
      <c r="D889" s="42">
        <f t="shared" si="13"/>
        <v>45264608</v>
      </c>
      <c r="E889" s="30">
        <f>RANK(D889, Budget_Analysis!D:D, 0)</f>
        <v>576</v>
      </c>
      <c r="F889" s="30"/>
    </row>
    <row r="890" spans="1:6" x14ac:dyDescent="0.3">
      <c r="A890" s="30" t="s">
        <v>5055</v>
      </c>
      <c r="B890" s="30">
        <v>97680195</v>
      </c>
      <c r="C890" s="30">
        <v>70000000</v>
      </c>
      <c r="D890" s="42">
        <f t="shared" si="13"/>
        <v>27680195</v>
      </c>
      <c r="E890" s="30">
        <f>RANK(D890, Budget_Analysis!D:D, 0)</f>
        <v>873</v>
      </c>
      <c r="F890" s="30"/>
    </row>
    <row r="891" spans="1:6" x14ac:dyDescent="0.3">
      <c r="A891" s="30" t="s">
        <v>5060</v>
      </c>
      <c r="B891" s="30">
        <v>126088877</v>
      </c>
      <c r="C891" s="30">
        <v>50000000</v>
      </c>
      <c r="D891" s="42">
        <f t="shared" si="13"/>
        <v>76088877</v>
      </c>
      <c r="E891" s="30">
        <f>RANK(D891, Budget_Analysis!D:D, 0)</f>
        <v>324</v>
      </c>
      <c r="F891" s="30"/>
    </row>
    <row r="892" spans="1:6" x14ac:dyDescent="0.3">
      <c r="A892" s="30" t="s">
        <v>5064</v>
      </c>
      <c r="B892" s="30">
        <v>91030827</v>
      </c>
      <c r="C892" s="30">
        <v>50000000</v>
      </c>
      <c r="D892" s="42">
        <f t="shared" si="13"/>
        <v>41030827</v>
      </c>
      <c r="E892" s="30">
        <f>RANK(D892, Budget_Analysis!D:D, 0)</f>
        <v>632</v>
      </c>
      <c r="F892" s="30"/>
    </row>
    <row r="893" spans="1:6" x14ac:dyDescent="0.3">
      <c r="A893" s="30" t="s">
        <v>5068</v>
      </c>
      <c r="B893" s="30">
        <v>150315155</v>
      </c>
      <c r="C893" s="30">
        <v>50000000</v>
      </c>
      <c r="D893" s="42">
        <f t="shared" si="13"/>
        <v>100315155</v>
      </c>
      <c r="E893" s="30">
        <f>RANK(D893, Budget_Analysis!D:D, 0)</f>
        <v>216</v>
      </c>
      <c r="F893" s="30"/>
    </row>
    <row r="894" spans="1:6" x14ac:dyDescent="0.3">
      <c r="A894" s="30" t="s">
        <v>5073</v>
      </c>
      <c r="B894" s="30">
        <v>127997349</v>
      </c>
      <c r="C894" s="30">
        <v>50000000</v>
      </c>
      <c r="D894" s="42">
        <f t="shared" si="13"/>
        <v>77997349</v>
      </c>
      <c r="E894" s="30">
        <f>RANK(D894, Budget_Analysis!D:D, 0)</f>
        <v>308</v>
      </c>
      <c r="F894" s="30"/>
    </row>
    <row r="895" spans="1:6" x14ac:dyDescent="0.3">
      <c r="A895" s="30" t="s">
        <v>5078</v>
      </c>
      <c r="B895" s="30">
        <v>88504640</v>
      </c>
      <c r="C895" s="30">
        <v>45000000</v>
      </c>
      <c r="D895" s="42">
        <f t="shared" si="13"/>
        <v>43504640</v>
      </c>
      <c r="E895" s="30">
        <f>RANK(D895, Budget_Analysis!D:D, 0)</f>
        <v>601</v>
      </c>
      <c r="F895" s="30"/>
    </row>
    <row r="896" spans="1:6" x14ac:dyDescent="0.3">
      <c r="A896" s="30" t="s">
        <v>5084</v>
      </c>
      <c r="B896" s="30">
        <v>81517441</v>
      </c>
      <c r="C896" s="30">
        <v>50000000</v>
      </c>
      <c r="D896" s="42">
        <f t="shared" si="13"/>
        <v>31517441</v>
      </c>
      <c r="E896" s="30">
        <f>RANK(D896, Budget_Analysis!D:D, 0)</f>
        <v>790</v>
      </c>
      <c r="F896" s="30"/>
    </row>
    <row r="897" spans="1:6" x14ac:dyDescent="0.3">
      <c r="A897" s="30" t="s">
        <v>5089</v>
      </c>
      <c r="B897" s="30">
        <v>81022333</v>
      </c>
      <c r="C897" s="30">
        <v>50000000</v>
      </c>
      <c r="D897" s="42">
        <f t="shared" si="13"/>
        <v>31022333</v>
      </c>
      <c r="E897" s="30">
        <f>RANK(D897, Budget_Analysis!D:D, 0)</f>
        <v>804</v>
      </c>
      <c r="F897" s="30"/>
    </row>
    <row r="898" spans="1:6" x14ac:dyDescent="0.3">
      <c r="A898" s="30" t="s">
        <v>5095</v>
      </c>
      <c r="B898" s="30">
        <v>79948113</v>
      </c>
      <c r="C898" s="30">
        <v>50000000</v>
      </c>
      <c r="D898" s="42">
        <f t="shared" si="13"/>
        <v>29948113</v>
      </c>
      <c r="E898" s="30">
        <f>RANK(D898, Budget_Analysis!D:D, 0)</f>
        <v>833</v>
      </c>
      <c r="F898" s="30"/>
    </row>
    <row r="899" spans="1:6" x14ac:dyDescent="0.3">
      <c r="A899" s="30" t="s">
        <v>5099</v>
      </c>
      <c r="B899" s="30">
        <v>88658172</v>
      </c>
      <c r="C899" s="30">
        <v>50000000</v>
      </c>
      <c r="D899" s="42">
        <f t="shared" ref="D899:D962" si="14">B899-C899</f>
        <v>38658172</v>
      </c>
      <c r="E899" s="30">
        <f>RANK(D899, Budget_Analysis!D:D, 0)</f>
        <v>665</v>
      </c>
      <c r="F899" s="30"/>
    </row>
    <row r="900" spans="1:6" x14ac:dyDescent="0.3">
      <c r="A900" s="30" t="s">
        <v>5108</v>
      </c>
      <c r="B900" s="30">
        <v>84244877</v>
      </c>
      <c r="C900" s="30">
        <v>50000000</v>
      </c>
      <c r="D900" s="42">
        <f t="shared" si="14"/>
        <v>34244877</v>
      </c>
      <c r="E900" s="30">
        <f>RANK(D900, Budget_Analysis!D:D, 0)</f>
        <v>731</v>
      </c>
      <c r="F900" s="30"/>
    </row>
    <row r="901" spans="1:6" x14ac:dyDescent="0.3">
      <c r="A901" s="30" t="s">
        <v>5113</v>
      </c>
      <c r="B901" s="30">
        <v>75367693</v>
      </c>
      <c r="C901" s="30">
        <v>35000000</v>
      </c>
      <c r="D901" s="42">
        <f t="shared" si="14"/>
        <v>40367693</v>
      </c>
      <c r="E901" s="30">
        <f>RANK(D901, Budget_Analysis!D:D, 0)</f>
        <v>639</v>
      </c>
      <c r="F901" s="30"/>
    </row>
    <row r="902" spans="1:6" x14ac:dyDescent="0.3">
      <c r="A902" s="30" t="s">
        <v>5118</v>
      </c>
      <c r="B902" s="30">
        <v>73701902</v>
      </c>
      <c r="C902" s="30">
        <v>60000000</v>
      </c>
      <c r="D902" s="42">
        <f t="shared" si="14"/>
        <v>13701902</v>
      </c>
      <c r="E902" s="30">
        <f>RANK(D902, Budget_Analysis!D:D, 0)</f>
        <v>1277</v>
      </c>
      <c r="F902" s="30"/>
    </row>
    <row r="903" spans="1:6" x14ac:dyDescent="0.3">
      <c r="A903" s="30" t="s">
        <v>5122</v>
      </c>
      <c r="B903" s="30">
        <v>75605492</v>
      </c>
      <c r="C903" s="30">
        <v>50000000</v>
      </c>
      <c r="D903" s="42">
        <f t="shared" si="14"/>
        <v>25605492</v>
      </c>
      <c r="E903" s="30">
        <f>RANK(D903, Budget_Analysis!D:D, 0)</f>
        <v>917</v>
      </c>
      <c r="F903" s="30"/>
    </row>
    <row r="904" spans="1:6" x14ac:dyDescent="0.3">
      <c r="A904" s="30" t="s">
        <v>5125</v>
      </c>
      <c r="B904" s="30">
        <v>67823573</v>
      </c>
      <c r="C904" s="30">
        <v>50000000</v>
      </c>
      <c r="D904" s="42">
        <f t="shared" si="14"/>
        <v>17823573</v>
      </c>
      <c r="E904" s="30">
        <f>RANK(D904, Budget_Analysis!D:D, 0)</f>
        <v>1139</v>
      </c>
      <c r="F904" s="30"/>
    </row>
    <row r="905" spans="1:6" x14ac:dyDescent="0.3">
      <c r="A905" s="30" t="s">
        <v>5129</v>
      </c>
      <c r="B905" s="30">
        <v>91439400</v>
      </c>
      <c r="C905" s="30">
        <v>50000000</v>
      </c>
      <c r="D905" s="42">
        <f t="shared" si="14"/>
        <v>41439400</v>
      </c>
      <c r="E905" s="30">
        <f>RANK(D905, Budget_Analysis!D:D, 0)</f>
        <v>626</v>
      </c>
      <c r="F905" s="30"/>
    </row>
    <row r="906" spans="1:6" x14ac:dyDescent="0.3">
      <c r="A906" s="30" t="s">
        <v>5136</v>
      </c>
      <c r="B906" s="30">
        <v>67128202</v>
      </c>
      <c r="C906" s="30">
        <v>65000000</v>
      </c>
      <c r="D906" s="42">
        <f t="shared" si="14"/>
        <v>2128202</v>
      </c>
      <c r="E906" s="30">
        <f>RANK(D906, Budget_Analysis!D:D, 0)</f>
        <v>1803</v>
      </c>
      <c r="F906" s="30"/>
    </row>
    <row r="907" spans="1:6" x14ac:dyDescent="0.3">
      <c r="A907" s="30" t="s">
        <v>5140</v>
      </c>
      <c r="B907" s="30">
        <v>70496802</v>
      </c>
      <c r="C907" s="30">
        <v>54000000</v>
      </c>
      <c r="D907" s="42">
        <f t="shared" si="14"/>
        <v>16496802</v>
      </c>
      <c r="E907" s="30">
        <f>RANK(D907, Budget_Analysis!D:D, 0)</f>
        <v>1181</v>
      </c>
      <c r="F907" s="30"/>
    </row>
    <row r="908" spans="1:6" x14ac:dyDescent="0.3">
      <c r="A908" s="30" t="s">
        <v>5146</v>
      </c>
      <c r="B908" s="30">
        <v>60470220</v>
      </c>
      <c r="C908" s="30">
        <v>50000000</v>
      </c>
      <c r="D908" s="42">
        <f t="shared" si="14"/>
        <v>10470220</v>
      </c>
      <c r="E908" s="30">
        <f>RANK(D908, Budget_Analysis!D:D, 0)</f>
        <v>1392</v>
      </c>
      <c r="F908" s="30"/>
    </row>
    <row r="909" spans="1:6" x14ac:dyDescent="0.3">
      <c r="A909" s="30" t="s">
        <v>5155</v>
      </c>
      <c r="B909" s="30">
        <v>58336565</v>
      </c>
      <c r="C909" s="30">
        <v>50000000</v>
      </c>
      <c r="D909" s="42">
        <f t="shared" si="14"/>
        <v>8336565</v>
      </c>
      <c r="E909" s="30">
        <f>RANK(D909, Budget_Analysis!D:D, 0)</f>
        <v>1481</v>
      </c>
      <c r="F909" s="30"/>
    </row>
    <row r="910" spans="1:6" x14ac:dyDescent="0.3">
      <c r="A910" s="30" t="s">
        <v>5160</v>
      </c>
      <c r="B910" s="30">
        <v>66002004</v>
      </c>
      <c r="C910" s="30">
        <v>50000000</v>
      </c>
      <c r="D910" s="42">
        <f t="shared" si="14"/>
        <v>16002004</v>
      </c>
      <c r="E910" s="30">
        <f>RANK(D910, Budget_Analysis!D:D, 0)</f>
        <v>1194</v>
      </c>
      <c r="F910" s="30"/>
    </row>
    <row r="911" spans="1:6" x14ac:dyDescent="0.3">
      <c r="A911" s="30" t="s">
        <v>5166</v>
      </c>
      <c r="B911" s="30">
        <v>54997476</v>
      </c>
      <c r="C911" s="30">
        <v>50000000</v>
      </c>
      <c r="D911" s="42">
        <f t="shared" si="14"/>
        <v>4997476</v>
      </c>
      <c r="E911" s="30">
        <f>RANK(D911, Budget_Analysis!D:D, 0)</f>
        <v>1628</v>
      </c>
      <c r="F911" s="30"/>
    </row>
    <row r="912" spans="1:6" x14ac:dyDescent="0.3">
      <c r="A912" s="30" t="s">
        <v>5172</v>
      </c>
      <c r="B912" s="30">
        <v>55682070</v>
      </c>
      <c r="C912" s="30">
        <v>50000000</v>
      </c>
      <c r="D912" s="42">
        <f t="shared" si="14"/>
        <v>5682070</v>
      </c>
      <c r="E912" s="30">
        <f>RANK(D912, Budget_Analysis!D:D, 0)</f>
        <v>1597</v>
      </c>
      <c r="F912" s="30"/>
    </row>
    <row r="913" spans="1:6" x14ac:dyDescent="0.3">
      <c r="A913" s="30" t="s">
        <v>5178</v>
      </c>
      <c r="B913" s="30">
        <v>52752475</v>
      </c>
      <c r="C913" s="30">
        <v>50000000</v>
      </c>
      <c r="D913" s="42">
        <f t="shared" si="14"/>
        <v>2752475</v>
      </c>
      <c r="E913" s="30">
        <f>RANK(D913, Budget_Analysis!D:D, 0)</f>
        <v>1751</v>
      </c>
      <c r="F913" s="30"/>
    </row>
    <row r="914" spans="1:6" x14ac:dyDescent="0.3">
      <c r="A914" s="30" t="s">
        <v>5184</v>
      </c>
      <c r="B914" s="30">
        <v>55092830</v>
      </c>
      <c r="C914" s="30">
        <v>60000000</v>
      </c>
      <c r="D914" s="42">
        <f t="shared" si="14"/>
        <v>-4907170</v>
      </c>
      <c r="E914" s="30">
        <f>RANK(D914, Budget_Analysis!D:D, 0)</f>
        <v>2506</v>
      </c>
      <c r="F914" s="30"/>
    </row>
    <row r="915" spans="1:6" x14ac:dyDescent="0.3">
      <c r="A915" s="30" t="s">
        <v>5190</v>
      </c>
      <c r="B915" s="30">
        <v>50815288</v>
      </c>
      <c r="C915" s="30">
        <v>50000000</v>
      </c>
      <c r="D915" s="42">
        <f t="shared" si="14"/>
        <v>815288</v>
      </c>
      <c r="E915" s="30">
        <f>RANK(D915, Budget_Analysis!D:D, 0)</f>
        <v>1887</v>
      </c>
      <c r="F915" s="30"/>
    </row>
    <row r="916" spans="1:6" x14ac:dyDescent="0.3">
      <c r="A916" s="30" t="s">
        <v>5195</v>
      </c>
      <c r="B916" s="30">
        <v>52822418</v>
      </c>
      <c r="C916" s="30">
        <v>50000000</v>
      </c>
      <c r="D916" s="42">
        <f t="shared" si="14"/>
        <v>2822418</v>
      </c>
      <c r="E916" s="30">
        <f>RANK(D916, Budget_Analysis!D:D, 0)</f>
        <v>1745</v>
      </c>
      <c r="F916" s="30"/>
    </row>
    <row r="917" spans="1:6" x14ac:dyDescent="0.3">
      <c r="A917" s="30" t="s">
        <v>5200</v>
      </c>
      <c r="B917" s="30">
        <v>50150619</v>
      </c>
      <c r="C917" s="30">
        <v>50000000</v>
      </c>
      <c r="D917" s="42">
        <f t="shared" si="14"/>
        <v>150619</v>
      </c>
      <c r="E917" s="30">
        <f>RANK(D917, Budget_Analysis!D:D, 0)</f>
        <v>1965</v>
      </c>
      <c r="F917" s="30"/>
    </row>
    <row r="918" spans="1:6" x14ac:dyDescent="0.3">
      <c r="A918" s="30" t="s">
        <v>5205</v>
      </c>
      <c r="B918" s="30">
        <v>48745150</v>
      </c>
      <c r="C918" s="30">
        <v>50000000</v>
      </c>
      <c r="D918" s="42">
        <f t="shared" si="14"/>
        <v>-1254850</v>
      </c>
      <c r="E918" s="30">
        <f>RANK(D918, Budget_Analysis!D:D, 0)</f>
        <v>2182</v>
      </c>
      <c r="F918" s="30"/>
    </row>
    <row r="919" spans="1:6" x14ac:dyDescent="0.3">
      <c r="A919" s="30" t="s">
        <v>5209</v>
      </c>
      <c r="B919" s="30">
        <v>50007168</v>
      </c>
      <c r="C919" s="30">
        <v>50000000</v>
      </c>
      <c r="D919" s="42">
        <f t="shared" si="14"/>
        <v>7168</v>
      </c>
      <c r="E919" s="30">
        <f>RANK(D919, Budget_Analysis!D:D, 0)</f>
        <v>1986</v>
      </c>
      <c r="F919" s="30"/>
    </row>
    <row r="920" spans="1:6" x14ac:dyDescent="0.3">
      <c r="A920" s="30" t="s">
        <v>5212</v>
      </c>
      <c r="B920" s="30">
        <v>48154732</v>
      </c>
      <c r="C920" s="30">
        <v>50000000</v>
      </c>
      <c r="D920" s="42">
        <f t="shared" si="14"/>
        <v>-1845268</v>
      </c>
      <c r="E920" s="30">
        <f>RANK(D920, Budget_Analysis!D:D, 0)</f>
        <v>2250</v>
      </c>
      <c r="F920" s="30"/>
    </row>
    <row r="921" spans="1:6" x14ac:dyDescent="0.3">
      <c r="A921" s="30" t="s">
        <v>5215</v>
      </c>
      <c r="B921" s="30">
        <v>48265581</v>
      </c>
      <c r="C921" s="30">
        <v>50000000</v>
      </c>
      <c r="D921" s="42">
        <f t="shared" si="14"/>
        <v>-1734419</v>
      </c>
      <c r="E921" s="30">
        <f>RANK(D921, Budget_Analysis!D:D, 0)</f>
        <v>2240</v>
      </c>
      <c r="F921" s="30"/>
    </row>
    <row r="922" spans="1:6" x14ac:dyDescent="0.3">
      <c r="A922" s="30" t="s">
        <v>5221</v>
      </c>
      <c r="B922" s="30">
        <v>46982632</v>
      </c>
      <c r="C922" s="30">
        <v>50000000</v>
      </c>
      <c r="D922" s="42">
        <f t="shared" si="14"/>
        <v>-3017368</v>
      </c>
      <c r="E922" s="30">
        <f>RANK(D922, Budget_Analysis!D:D, 0)</f>
        <v>2360</v>
      </c>
      <c r="F922" s="30"/>
    </row>
    <row r="923" spans="1:6" x14ac:dyDescent="0.3">
      <c r="A923" s="30" t="s">
        <v>5226</v>
      </c>
      <c r="B923" s="30">
        <v>44737059</v>
      </c>
      <c r="C923" s="30">
        <v>50000000</v>
      </c>
      <c r="D923" s="42">
        <f t="shared" si="14"/>
        <v>-5262941</v>
      </c>
      <c r="E923" s="30">
        <f>RANK(D923, Budget_Analysis!D:D, 0)</f>
        <v>2535</v>
      </c>
      <c r="F923" s="30"/>
    </row>
    <row r="924" spans="1:6" x14ac:dyDescent="0.3">
      <c r="A924" s="30" t="s">
        <v>5232</v>
      </c>
      <c r="B924" s="30">
        <v>56724080</v>
      </c>
      <c r="C924" s="30">
        <v>50000000</v>
      </c>
      <c r="D924" s="42">
        <f t="shared" si="14"/>
        <v>6724080</v>
      </c>
      <c r="E924" s="30">
        <f>RANK(D924, Budget_Analysis!D:D, 0)</f>
        <v>1558</v>
      </c>
      <c r="F924" s="30"/>
    </row>
    <row r="925" spans="1:6" x14ac:dyDescent="0.3">
      <c r="A925" s="30" t="s">
        <v>5236</v>
      </c>
      <c r="B925" s="30">
        <v>44484065</v>
      </c>
      <c r="C925" s="30">
        <v>50000000</v>
      </c>
      <c r="D925" s="42">
        <f t="shared" si="14"/>
        <v>-5515935</v>
      </c>
      <c r="E925" s="30">
        <f>RANK(D925, Budget_Analysis!D:D, 0)</f>
        <v>2545</v>
      </c>
      <c r="F925" s="30"/>
    </row>
    <row r="926" spans="1:6" x14ac:dyDescent="0.3">
      <c r="A926" s="30" t="s">
        <v>5241</v>
      </c>
      <c r="B926" s="30">
        <v>47553512</v>
      </c>
      <c r="C926" s="30">
        <v>50000000</v>
      </c>
      <c r="D926" s="42">
        <f t="shared" si="14"/>
        <v>-2446488</v>
      </c>
      <c r="E926" s="30">
        <f>RANK(D926, Budget_Analysis!D:D, 0)</f>
        <v>2310</v>
      </c>
      <c r="F926" s="30"/>
    </row>
    <row r="927" spans="1:6" x14ac:dyDescent="0.3">
      <c r="A927" s="30" t="s">
        <v>5247</v>
      </c>
      <c r="B927" s="30">
        <v>42610000</v>
      </c>
      <c r="C927" s="30">
        <v>55000000</v>
      </c>
      <c r="D927" s="42">
        <f t="shared" si="14"/>
        <v>-12390000</v>
      </c>
      <c r="E927" s="30">
        <f>RANK(D927, Budget_Analysis!D:D, 0)</f>
        <v>2958</v>
      </c>
      <c r="F927" s="30"/>
    </row>
    <row r="928" spans="1:6" x14ac:dyDescent="0.3">
      <c r="A928" s="30" t="s">
        <v>5252</v>
      </c>
      <c r="B928" s="30">
        <v>41482207</v>
      </c>
      <c r="C928" s="30">
        <v>50000000</v>
      </c>
      <c r="D928" s="42">
        <f t="shared" si="14"/>
        <v>-8517793</v>
      </c>
      <c r="E928" s="30">
        <f>RANK(D928, Budget_Analysis!D:D, 0)</f>
        <v>2730</v>
      </c>
      <c r="F928" s="30"/>
    </row>
    <row r="929" spans="1:6" x14ac:dyDescent="0.3">
      <c r="A929" s="30" t="s">
        <v>5256</v>
      </c>
      <c r="B929" s="30">
        <v>47105085</v>
      </c>
      <c r="C929" s="30">
        <v>50000000</v>
      </c>
      <c r="D929" s="42">
        <f t="shared" si="14"/>
        <v>-2894915</v>
      </c>
      <c r="E929" s="30">
        <f>RANK(D929, Budget_Analysis!D:D, 0)</f>
        <v>2346</v>
      </c>
      <c r="F929" s="30"/>
    </row>
    <row r="930" spans="1:6" x14ac:dyDescent="0.3">
      <c r="A930" s="30" t="s">
        <v>5259</v>
      </c>
      <c r="B930" s="30">
        <v>41256277</v>
      </c>
      <c r="C930" s="30">
        <v>50000000</v>
      </c>
      <c r="D930" s="42">
        <f t="shared" si="14"/>
        <v>-8743723</v>
      </c>
      <c r="E930" s="30">
        <f>RANK(D930, Budget_Analysis!D:D, 0)</f>
        <v>2742</v>
      </c>
      <c r="F930" s="30"/>
    </row>
    <row r="931" spans="1:6" x14ac:dyDescent="0.3">
      <c r="A931" s="30" t="s">
        <v>5264</v>
      </c>
      <c r="B931" s="30">
        <v>50740078</v>
      </c>
      <c r="C931" s="30">
        <v>45000000</v>
      </c>
      <c r="D931" s="42">
        <f t="shared" si="14"/>
        <v>5740078</v>
      </c>
      <c r="E931" s="30">
        <f>RANK(D931, Budget_Analysis!D:D, 0)</f>
        <v>1594</v>
      </c>
      <c r="F931" s="30"/>
    </row>
    <row r="932" spans="1:6" x14ac:dyDescent="0.3">
      <c r="A932" s="30" t="s">
        <v>5269</v>
      </c>
      <c r="B932" s="30">
        <v>40203020</v>
      </c>
      <c r="C932" s="30">
        <v>40000000</v>
      </c>
      <c r="D932" s="42">
        <f t="shared" si="14"/>
        <v>203020</v>
      </c>
      <c r="E932" s="30">
        <f>RANK(D932, Budget_Analysis!D:D, 0)</f>
        <v>1957</v>
      </c>
      <c r="F932" s="30"/>
    </row>
    <row r="933" spans="1:6" x14ac:dyDescent="0.3">
      <c r="A933" s="30" t="s">
        <v>5275</v>
      </c>
      <c r="B933" s="30">
        <v>40905277</v>
      </c>
      <c r="C933" s="30">
        <v>50000000</v>
      </c>
      <c r="D933" s="42">
        <f t="shared" si="14"/>
        <v>-9094723</v>
      </c>
      <c r="E933" s="30">
        <f>RANK(D933, Budget_Analysis!D:D, 0)</f>
        <v>2766</v>
      </c>
      <c r="F933" s="30"/>
    </row>
    <row r="934" spans="1:6" x14ac:dyDescent="0.3">
      <c r="A934" s="30" t="s">
        <v>5281</v>
      </c>
      <c r="B934" s="30">
        <v>38590500</v>
      </c>
      <c r="C934" s="30">
        <v>50000000</v>
      </c>
      <c r="D934" s="42">
        <f t="shared" si="14"/>
        <v>-11409500</v>
      </c>
      <c r="E934" s="30">
        <f>RANK(D934, Budget_Analysis!D:D, 0)</f>
        <v>2903</v>
      </c>
      <c r="F934" s="30"/>
    </row>
    <row r="935" spans="1:6" x14ac:dyDescent="0.3">
      <c r="A935" s="30" t="s">
        <v>5285</v>
      </c>
      <c r="B935" s="30">
        <v>39177541</v>
      </c>
      <c r="C935" s="30">
        <v>50000000</v>
      </c>
      <c r="D935" s="42">
        <f t="shared" si="14"/>
        <v>-10822459</v>
      </c>
      <c r="E935" s="30">
        <f>RANK(D935, Budget_Analysis!D:D, 0)</f>
        <v>2877</v>
      </c>
      <c r="F935" s="30"/>
    </row>
    <row r="936" spans="1:6" x14ac:dyDescent="0.3">
      <c r="A936" s="30" t="s">
        <v>5291</v>
      </c>
      <c r="B936" s="30">
        <v>39778599</v>
      </c>
      <c r="C936" s="30">
        <v>50000000</v>
      </c>
      <c r="D936" s="42">
        <f t="shared" si="14"/>
        <v>-10221401</v>
      </c>
      <c r="E936" s="30">
        <f>RANK(D936, Budget_Analysis!D:D, 0)</f>
        <v>2842</v>
      </c>
      <c r="F936" s="30"/>
    </row>
    <row r="937" spans="1:6" x14ac:dyDescent="0.3">
      <c r="A937" s="30" t="s">
        <v>5295</v>
      </c>
      <c r="B937" s="30">
        <v>37486138</v>
      </c>
      <c r="C937" s="30">
        <v>50000000</v>
      </c>
      <c r="D937" s="42">
        <f t="shared" si="14"/>
        <v>-12513862</v>
      </c>
      <c r="E937" s="30">
        <f>RANK(D937, Budget_Analysis!D:D, 0)</f>
        <v>2961</v>
      </c>
      <c r="F937" s="30"/>
    </row>
    <row r="938" spans="1:6" x14ac:dyDescent="0.3">
      <c r="A938" s="30" t="s">
        <v>5300</v>
      </c>
      <c r="B938" s="30">
        <v>38105077</v>
      </c>
      <c r="C938" s="30">
        <v>40000000</v>
      </c>
      <c r="D938" s="42">
        <f t="shared" si="14"/>
        <v>-1894923</v>
      </c>
      <c r="E938" s="30">
        <f>RANK(D938, Budget_Analysis!D:D, 0)</f>
        <v>2255</v>
      </c>
      <c r="F938" s="30"/>
    </row>
    <row r="939" spans="1:6" x14ac:dyDescent="0.3">
      <c r="A939" s="30" t="s">
        <v>5304</v>
      </c>
      <c r="B939" s="30">
        <v>35168395</v>
      </c>
      <c r="C939" s="30">
        <v>50000000</v>
      </c>
      <c r="D939" s="42">
        <f t="shared" si="14"/>
        <v>-14831605</v>
      </c>
      <c r="E939" s="30">
        <f>RANK(D939, Budget_Analysis!D:D, 0)</f>
        <v>3065</v>
      </c>
      <c r="F939" s="30"/>
    </row>
    <row r="940" spans="1:6" x14ac:dyDescent="0.3">
      <c r="A940" s="30" t="s">
        <v>5317</v>
      </c>
      <c r="B940" s="30">
        <v>32800000</v>
      </c>
      <c r="C940" s="30">
        <v>40000000</v>
      </c>
      <c r="D940" s="42">
        <f t="shared" si="14"/>
        <v>-7200000</v>
      </c>
      <c r="E940" s="30">
        <f>RANK(D940, Budget_Analysis!D:D, 0)</f>
        <v>2648</v>
      </c>
      <c r="F940" s="30"/>
    </row>
    <row r="941" spans="1:6" x14ac:dyDescent="0.3">
      <c r="A941" s="30" t="s">
        <v>5320</v>
      </c>
      <c r="B941" s="30">
        <v>33643461</v>
      </c>
      <c r="C941" s="30">
        <v>50000000</v>
      </c>
      <c r="D941" s="42">
        <f t="shared" si="14"/>
        <v>-16356539</v>
      </c>
      <c r="E941" s="30">
        <f>RANK(D941, Budget_Analysis!D:D, 0)</f>
        <v>3111</v>
      </c>
      <c r="F941" s="30"/>
    </row>
    <row r="942" spans="1:6" x14ac:dyDescent="0.3">
      <c r="A942" s="30" t="s">
        <v>5325</v>
      </c>
      <c r="B942" s="30">
        <v>32741596</v>
      </c>
      <c r="C942" s="30">
        <v>50000000</v>
      </c>
      <c r="D942" s="42">
        <f t="shared" si="14"/>
        <v>-17258404</v>
      </c>
      <c r="E942" s="30">
        <f>RANK(D942, Budget_Analysis!D:D, 0)</f>
        <v>3139</v>
      </c>
      <c r="F942" s="30"/>
    </row>
    <row r="943" spans="1:6" x14ac:dyDescent="0.3">
      <c r="A943" s="30" t="s">
        <v>5329</v>
      </c>
      <c r="B943" s="30">
        <v>31874869</v>
      </c>
      <c r="C943" s="30">
        <v>50000000</v>
      </c>
      <c r="D943" s="42">
        <f t="shared" si="14"/>
        <v>-18125131</v>
      </c>
      <c r="E943" s="30">
        <f>RANK(D943, Budget_Analysis!D:D, 0)</f>
        <v>3166</v>
      </c>
      <c r="F943" s="30"/>
    </row>
    <row r="944" spans="1:6" x14ac:dyDescent="0.3">
      <c r="A944" s="30" t="s">
        <v>5334</v>
      </c>
      <c r="B944" s="30">
        <v>30306268</v>
      </c>
      <c r="C944" s="30">
        <v>50000000</v>
      </c>
      <c r="D944" s="42">
        <f t="shared" si="14"/>
        <v>-19693732</v>
      </c>
      <c r="E944" s="30">
        <f>RANK(D944, Budget_Analysis!D:D, 0)</f>
        <v>3216</v>
      </c>
      <c r="F944" s="30"/>
    </row>
    <row r="945" spans="1:6" x14ac:dyDescent="0.3">
      <c r="A945" s="30" t="s">
        <v>5340</v>
      </c>
      <c r="B945" s="30">
        <v>27667947</v>
      </c>
      <c r="C945" s="30">
        <v>50000000</v>
      </c>
      <c r="D945" s="42">
        <f t="shared" si="14"/>
        <v>-22332053</v>
      </c>
      <c r="E945" s="30">
        <f>RANK(D945, Budget_Analysis!D:D, 0)</f>
        <v>3277</v>
      </c>
      <c r="F945" s="30"/>
    </row>
    <row r="946" spans="1:6" x14ac:dyDescent="0.3">
      <c r="A946" s="30" t="s">
        <v>5345</v>
      </c>
      <c r="B946" s="30">
        <v>27067160</v>
      </c>
      <c r="C946" s="30">
        <v>50000000</v>
      </c>
      <c r="D946" s="42">
        <f t="shared" si="14"/>
        <v>-22932840</v>
      </c>
      <c r="E946" s="30">
        <f>RANK(D946, Budget_Analysis!D:D, 0)</f>
        <v>3295</v>
      </c>
      <c r="F946" s="30"/>
    </row>
    <row r="947" spans="1:6" x14ac:dyDescent="0.3">
      <c r="A947" s="30" t="s">
        <v>5351</v>
      </c>
      <c r="B947" s="30">
        <v>26616999</v>
      </c>
      <c r="C947" s="30">
        <v>40000000</v>
      </c>
      <c r="D947" s="42">
        <f t="shared" si="14"/>
        <v>-13383001</v>
      </c>
      <c r="E947" s="30">
        <f>RANK(D947, Budget_Analysis!D:D, 0)</f>
        <v>2994</v>
      </c>
      <c r="F947" s="30"/>
    </row>
    <row r="948" spans="1:6" x14ac:dyDescent="0.3">
      <c r="A948" s="30" t="s">
        <v>5356</v>
      </c>
      <c r="B948" s="30">
        <v>26536120</v>
      </c>
      <c r="C948" s="30">
        <v>50000000</v>
      </c>
      <c r="D948" s="42">
        <f t="shared" si="14"/>
        <v>-23463880</v>
      </c>
      <c r="E948" s="30">
        <f>RANK(D948, Budget_Analysis!D:D, 0)</f>
        <v>3308</v>
      </c>
      <c r="F948" s="30"/>
    </row>
    <row r="949" spans="1:6" x14ac:dyDescent="0.3">
      <c r="A949" s="30" t="s">
        <v>5360</v>
      </c>
      <c r="B949" s="30">
        <v>26199517</v>
      </c>
      <c r="C949" s="30">
        <v>50000000</v>
      </c>
      <c r="D949" s="42">
        <f t="shared" si="14"/>
        <v>-23800483</v>
      </c>
      <c r="E949" s="30">
        <f>RANK(D949, Budget_Analysis!D:D, 0)</f>
        <v>3315</v>
      </c>
      <c r="F949" s="30"/>
    </row>
    <row r="950" spans="1:6" x14ac:dyDescent="0.3">
      <c r="A950" s="30" t="s">
        <v>5364</v>
      </c>
      <c r="B950" s="30">
        <v>25450527</v>
      </c>
      <c r="C950" s="30">
        <v>50000000</v>
      </c>
      <c r="D950" s="42">
        <f t="shared" si="14"/>
        <v>-24549473</v>
      </c>
      <c r="E950" s="30">
        <f>RANK(D950, Budget_Analysis!D:D, 0)</f>
        <v>3335</v>
      </c>
      <c r="F950" s="30"/>
    </row>
    <row r="951" spans="1:6" x14ac:dyDescent="0.3">
      <c r="A951" s="30" t="s">
        <v>5369</v>
      </c>
      <c r="B951" s="30">
        <v>25407250</v>
      </c>
      <c r="C951" s="30">
        <v>50000000</v>
      </c>
      <c r="D951" s="42">
        <f t="shared" si="14"/>
        <v>-24592750</v>
      </c>
      <c r="E951" s="30">
        <f>RANK(D951, Budget_Analysis!D:D, 0)</f>
        <v>3336</v>
      </c>
      <c r="F951" s="30"/>
    </row>
    <row r="952" spans="1:6" x14ac:dyDescent="0.3">
      <c r="A952" s="30" t="s">
        <v>5378</v>
      </c>
      <c r="B952" s="30">
        <v>23159305</v>
      </c>
      <c r="C952" s="30">
        <v>70000000</v>
      </c>
      <c r="D952" s="42">
        <f t="shared" si="14"/>
        <v>-46840695</v>
      </c>
      <c r="E952" s="30">
        <f>RANK(D952, Budget_Analysis!D:D, 0)</f>
        <v>3612</v>
      </c>
      <c r="F952" s="30"/>
    </row>
    <row r="953" spans="1:6" x14ac:dyDescent="0.3">
      <c r="A953" s="30" t="s">
        <v>5384</v>
      </c>
      <c r="B953" s="30">
        <v>24006726</v>
      </c>
      <c r="C953" s="30">
        <v>50000000</v>
      </c>
      <c r="D953" s="42">
        <f t="shared" si="14"/>
        <v>-25993274</v>
      </c>
      <c r="E953" s="30">
        <f>RANK(D953, Budget_Analysis!D:D, 0)</f>
        <v>3378</v>
      </c>
      <c r="F953" s="30"/>
    </row>
    <row r="954" spans="1:6" x14ac:dyDescent="0.3">
      <c r="A954" s="30" t="s">
        <v>5389</v>
      </c>
      <c r="B954" s="30">
        <v>20389967</v>
      </c>
      <c r="C954" s="30">
        <v>50000000</v>
      </c>
      <c r="D954" s="42">
        <f t="shared" si="14"/>
        <v>-29610033</v>
      </c>
      <c r="E954" s="30">
        <f>RANK(D954, Budget_Analysis!D:D, 0)</f>
        <v>3443</v>
      </c>
      <c r="F954" s="30"/>
    </row>
    <row r="955" spans="1:6" x14ac:dyDescent="0.3">
      <c r="A955" s="30" t="s">
        <v>5393</v>
      </c>
      <c r="B955" s="30">
        <v>19593740</v>
      </c>
      <c r="C955" s="30">
        <v>50000000</v>
      </c>
      <c r="D955" s="42">
        <f t="shared" si="14"/>
        <v>-30406260</v>
      </c>
      <c r="E955" s="30">
        <f>RANK(D955, Budget_Analysis!D:D, 0)</f>
        <v>3454</v>
      </c>
      <c r="F955" s="30"/>
    </row>
    <row r="956" spans="1:6" x14ac:dyDescent="0.3">
      <c r="A956" s="30" t="s">
        <v>5397</v>
      </c>
      <c r="B956" s="30">
        <v>19118247</v>
      </c>
      <c r="C956" s="30">
        <v>40000000</v>
      </c>
      <c r="D956" s="42">
        <f t="shared" si="14"/>
        <v>-20881753</v>
      </c>
      <c r="E956" s="30">
        <f>RANK(D956, Budget_Analysis!D:D, 0)</f>
        <v>3244</v>
      </c>
      <c r="F956" s="30"/>
    </row>
    <row r="957" spans="1:6" x14ac:dyDescent="0.3">
      <c r="A957" s="30" t="s">
        <v>5400</v>
      </c>
      <c r="B957" s="30">
        <v>26442251</v>
      </c>
      <c r="C957" s="30">
        <v>50000000</v>
      </c>
      <c r="D957" s="42">
        <f t="shared" si="14"/>
        <v>-23557749</v>
      </c>
      <c r="E957" s="30">
        <f>RANK(D957, Budget_Analysis!D:D, 0)</f>
        <v>3310</v>
      </c>
      <c r="F957" s="30"/>
    </row>
    <row r="958" spans="1:6" x14ac:dyDescent="0.3">
      <c r="A958" s="30" t="s">
        <v>5404</v>
      </c>
      <c r="B958" s="30">
        <v>17114882</v>
      </c>
      <c r="C958" s="30">
        <v>25000000</v>
      </c>
      <c r="D958" s="42">
        <f t="shared" si="14"/>
        <v>-7885118</v>
      </c>
      <c r="E958" s="30">
        <f>RANK(D958, Budget_Analysis!D:D, 0)</f>
        <v>2688</v>
      </c>
      <c r="F958" s="30"/>
    </row>
    <row r="959" spans="1:6" x14ac:dyDescent="0.3">
      <c r="A959" s="30" t="s">
        <v>5409</v>
      </c>
      <c r="B959" s="30">
        <v>18472363</v>
      </c>
      <c r="C959" s="30">
        <v>50000000</v>
      </c>
      <c r="D959" s="42">
        <f t="shared" si="14"/>
        <v>-31527637</v>
      </c>
      <c r="E959" s="30">
        <f>RANK(D959, Budget_Analysis!D:D, 0)</f>
        <v>3470</v>
      </c>
      <c r="F959" s="30"/>
    </row>
    <row r="960" spans="1:6" x14ac:dyDescent="0.3">
      <c r="A960" s="30" t="s">
        <v>5414</v>
      </c>
      <c r="B960" s="30">
        <v>14131298</v>
      </c>
      <c r="C960" s="30">
        <v>390000000</v>
      </c>
      <c r="D960" s="42">
        <f t="shared" si="14"/>
        <v>-375868702</v>
      </c>
      <c r="E960" s="30">
        <f>RANK(D960, Budget_Analysis!D:D, 0)</f>
        <v>3774</v>
      </c>
      <c r="F960" s="30"/>
    </row>
    <row r="961" spans="1:6" x14ac:dyDescent="0.3">
      <c r="A961" s="30" t="s">
        <v>5420</v>
      </c>
      <c r="B961" s="30">
        <v>21557240</v>
      </c>
      <c r="C961" s="30">
        <v>49900000</v>
      </c>
      <c r="D961" s="42">
        <f t="shared" si="14"/>
        <v>-28342760</v>
      </c>
      <c r="E961" s="30">
        <f>RANK(D961, Budget_Analysis!D:D, 0)</f>
        <v>3413</v>
      </c>
      <c r="F961" s="30"/>
    </row>
    <row r="962" spans="1:6" x14ac:dyDescent="0.3">
      <c r="A962" s="30" t="s">
        <v>5425</v>
      </c>
      <c r="B962" s="30">
        <v>21283440</v>
      </c>
      <c r="C962" s="30">
        <v>55000000</v>
      </c>
      <c r="D962" s="42">
        <f t="shared" si="14"/>
        <v>-33716560</v>
      </c>
      <c r="E962" s="30">
        <f>RANK(D962, Budget_Analysis!D:D, 0)</f>
        <v>3502</v>
      </c>
      <c r="F962" s="30"/>
    </row>
    <row r="963" spans="1:6" x14ac:dyDescent="0.3">
      <c r="A963" s="30" t="s">
        <v>5429</v>
      </c>
      <c r="B963" s="30">
        <v>10556196</v>
      </c>
      <c r="C963" s="30">
        <v>50000000</v>
      </c>
      <c r="D963" s="42">
        <f t="shared" ref="D963:D1026" si="15">B963-C963</f>
        <v>-39443804</v>
      </c>
      <c r="E963" s="30">
        <f>RANK(D963, Budget_Analysis!D:D, 0)</f>
        <v>3557</v>
      </c>
      <c r="F963" s="30"/>
    </row>
    <row r="964" spans="1:6" x14ac:dyDescent="0.3">
      <c r="A964" s="30" t="s">
        <v>5436</v>
      </c>
      <c r="B964" s="30">
        <v>16671505</v>
      </c>
      <c r="C964" s="30">
        <v>50000000</v>
      </c>
      <c r="D964" s="42">
        <f t="shared" si="15"/>
        <v>-33328495</v>
      </c>
      <c r="E964" s="30">
        <f>RANK(D964, Budget_Analysis!D:D, 0)</f>
        <v>3497</v>
      </c>
      <c r="F964" s="30"/>
    </row>
    <row r="965" spans="1:6" x14ac:dyDescent="0.3">
      <c r="A965" s="30" t="s">
        <v>5439</v>
      </c>
      <c r="B965" s="30">
        <v>10400000</v>
      </c>
      <c r="C965" s="30">
        <v>50000000</v>
      </c>
      <c r="D965" s="42">
        <f t="shared" si="15"/>
        <v>-39600000</v>
      </c>
      <c r="E965" s="30">
        <f>RANK(D965, Budget_Analysis!D:D, 0)</f>
        <v>3559</v>
      </c>
      <c r="F965" s="30"/>
    </row>
    <row r="966" spans="1:6" x14ac:dyDescent="0.3">
      <c r="A966" s="30" t="s">
        <v>5442</v>
      </c>
      <c r="B966" s="30">
        <v>9528092</v>
      </c>
      <c r="C966" s="30">
        <v>22000000</v>
      </c>
      <c r="D966" s="42">
        <f t="shared" si="15"/>
        <v>-12471908</v>
      </c>
      <c r="E966" s="30">
        <f>RANK(D966, Budget_Analysis!D:D, 0)</f>
        <v>2960</v>
      </c>
      <c r="F966" s="30"/>
    </row>
    <row r="967" spans="1:6" x14ac:dyDescent="0.3">
      <c r="A967" s="30" t="s">
        <v>5453</v>
      </c>
      <c r="B967" s="30">
        <v>10137232</v>
      </c>
      <c r="C967" s="30">
        <v>50000000</v>
      </c>
      <c r="D967" s="42">
        <f t="shared" si="15"/>
        <v>-39862768</v>
      </c>
      <c r="E967" s="30">
        <f>RANK(D967, Budget_Analysis!D:D, 0)</f>
        <v>3561</v>
      </c>
      <c r="F967" s="30"/>
    </row>
    <row r="968" spans="1:6" x14ac:dyDescent="0.3">
      <c r="A968" s="30" t="s">
        <v>5456</v>
      </c>
      <c r="B968" s="30">
        <v>9795017</v>
      </c>
      <c r="C968" s="30">
        <v>50000000</v>
      </c>
      <c r="D968" s="42">
        <f t="shared" si="15"/>
        <v>-40204983</v>
      </c>
      <c r="E968" s="30">
        <f>RANK(D968, Budget_Analysis!D:D, 0)</f>
        <v>3564</v>
      </c>
      <c r="F968" s="30"/>
    </row>
    <row r="969" spans="1:6" x14ac:dyDescent="0.3">
      <c r="A969" s="30" t="s">
        <v>5459</v>
      </c>
      <c r="B969" s="30">
        <v>20488579</v>
      </c>
      <c r="C969" s="30">
        <v>50000000</v>
      </c>
      <c r="D969" s="42">
        <f t="shared" si="15"/>
        <v>-29511421</v>
      </c>
      <c r="E969" s="30">
        <f>RANK(D969, Budget_Analysis!D:D, 0)</f>
        <v>3440</v>
      </c>
      <c r="F969" s="30"/>
    </row>
    <row r="970" spans="1:6" x14ac:dyDescent="0.3">
      <c r="A970" s="30" t="s">
        <v>5465</v>
      </c>
      <c r="B970" s="30">
        <v>19445217</v>
      </c>
      <c r="C970" s="30">
        <v>60000000</v>
      </c>
      <c r="D970" s="42">
        <f t="shared" si="15"/>
        <v>-40554783</v>
      </c>
      <c r="E970" s="30">
        <f>RANK(D970, Budget_Analysis!D:D, 0)</f>
        <v>3567</v>
      </c>
      <c r="F970" s="30"/>
    </row>
    <row r="971" spans="1:6" x14ac:dyDescent="0.3">
      <c r="A971" s="30" t="s">
        <v>5470</v>
      </c>
      <c r="B971" s="30">
        <v>8355815</v>
      </c>
      <c r="C971" s="30">
        <v>55000000</v>
      </c>
      <c r="D971" s="42">
        <f t="shared" si="15"/>
        <v>-46644185</v>
      </c>
      <c r="E971" s="30">
        <f>RANK(D971, Budget_Analysis!D:D, 0)</f>
        <v>3611</v>
      </c>
      <c r="F971" s="30"/>
    </row>
    <row r="972" spans="1:6" x14ac:dyDescent="0.3">
      <c r="A972" s="30" t="s">
        <v>5473</v>
      </c>
      <c r="B972" s="30">
        <v>28837115</v>
      </c>
      <c r="C972" s="30">
        <v>50000000</v>
      </c>
      <c r="D972" s="42">
        <f t="shared" si="15"/>
        <v>-21162885</v>
      </c>
      <c r="E972" s="30">
        <f>RANK(D972, Budget_Analysis!D:D, 0)</f>
        <v>3253</v>
      </c>
      <c r="F972" s="30"/>
    </row>
    <row r="973" spans="1:6" x14ac:dyDescent="0.3">
      <c r="A973" s="30" t="s">
        <v>5478</v>
      </c>
      <c r="B973" s="30">
        <v>6471394</v>
      </c>
      <c r="C973" s="30">
        <v>50000000</v>
      </c>
      <c r="D973" s="42">
        <f t="shared" si="15"/>
        <v>-43528606</v>
      </c>
      <c r="E973" s="30">
        <f>RANK(D973, Budget_Analysis!D:D, 0)</f>
        <v>3592</v>
      </c>
      <c r="F973" s="30"/>
    </row>
    <row r="974" spans="1:6" x14ac:dyDescent="0.3">
      <c r="A974" s="30" t="s">
        <v>5483</v>
      </c>
      <c r="B974" s="30">
        <v>6291602</v>
      </c>
      <c r="C974" s="30">
        <v>50000000</v>
      </c>
      <c r="D974" s="42">
        <f t="shared" si="15"/>
        <v>-43708398</v>
      </c>
      <c r="E974" s="30">
        <f>RANK(D974, Budget_Analysis!D:D, 0)</f>
        <v>3593</v>
      </c>
      <c r="F974" s="30"/>
    </row>
    <row r="975" spans="1:6" x14ac:dyDescent="0.3">
      <c r="A975" s="30" t="s">
        <v>5487</v>
      </c>
      <c r="B975" s="30">
        <v>10706786</v>
      </c>
      <c r="C975" s="30">
        <v>50000000</v>
      </c>
      <c r="D975" s="42">
        <f t="shared" si="15"/>
        <v>-39293214</v>
      </c>
      <c r="E975" s="30">
        <f>RANK(D975, Budget_Analysis!D:D, 0)</f>
        <v>3552</v>
      </c>
      <c r="F975" s="30"/>
    </row>
    <row r="976" spans="1:6" x14ac:dyDescent="0.3">
      <c r="A976" s="30" t="s">
        <v>5491</v>
      </c>
      <c r="B976" s="30">
        <v>8742261</v>
      </c>
      <c r="C976" s="30">
        <v>18000000</v>
      </c>
      <c r="D976" s="42">
        <f t="shared" si="15"/>
        <v>-9257739</v>
      </c>
      <c r="E976" s="30">
        <f>RANK(D976, Budget_Analysis!D:D, 0)</f>
        <v>2777</v>
      </c>
      <c r="F976" s="30"/>
    </row>
    <row r="977" spans="1:6" x14ac:dyDescent="0.3">
      <c r="A977" s="30" t="s">
        <v>5496</v>
      </c>
      <c r="B977" s="30">
        <v>43905746</v>
      </c>
      <c r="C977" s="30">
        <v>49000000</v>
      </c>
      <c r="D977" s="42">
        <f t="shared" si="15"/>
        <v>-5094254</v>
      </c>
      <c r="E977" s="30">
        <f>RANK(D977, Budget_Analysis!D:D, 0)</f>
        <v>2522</v>
      </c>
      <c r="F977" s="30"/>
    </row>
    <row r="978" spans="1:6" x14ac:dyDescent="0.3">
      <c r="A978" s="30" t="s">
        <v>5505</v>
      </c>
      <c r="B978" s="30">
        <v>21413502</v>
      </c>
      <c r="C978" s="30">
        <v>40000000</v>
      </c>
      <c r="D978" s="42">
        <f t="shared" si="15"/>
        <v>-18586498</v>
      </c>
      <c r="E978" s="30">
        <f>RANK(D978, Budget_Analysis!D:D, 0)</f>
        <v>3178</v>
      </c>
      <c r="F978" s="30"/>
    </row>
    <row r="979" spans="1:6" x14ac:dyDescent="0.3">
      <c r="A979" s="30" t="s">
        <v>5516</v>
      </c>
      <c r="B979" s="30">
        <v>124107476</v>
      </c>
      <c r="C979" s="30">
        <v>48000000</v>
      </c>
      <c r="D979" s="42">
        <f t="shared" si="15"/>
        <v>76107476</v>
      </c>
      <c r="E979" s="30">
        <f>RANK(D979, Budget_Analysis!D:D, 0)</f>
        <v>323</v>
      </c>
      <c r="F979" s="30"/>
    </row>
    <row r="980" spans="1:6" x14ac:dyDescent="0.3">
      <c r="A980" s="30" t="s">
        <v>5520</v>
      </c>
      <c r="B980" s="30">
        <v>197171806</v>
      </c>
      <c r="C980" s="30">
        <v>48000000</v>
      </c>
      <c r="D980" s="42">
        <f t="shared" si="15"/>
        <v>149171806</v>
      </c>
      <c r="E980" s="30">
        <f>RANK(D980, Budget_Analysis!D:D, 0)</f>
        <v>103</v>
      </c>
      <c r="F980" s="30"/>
    </row>
    <row r="981" spans="1:6" x14ac:dyDescent="0.3">
      <c r="A981" s="30" t="s">
        <v>5530</v>
      </c>
      <c r="B981" s="30">
        <v>31569268</v>
      </c>
      <c r="C981" s="30">
        <v>49000000</v>
      </c>
      <c r="D981" s="42">
        <f t="shared" si="15"/>
        <v>-17430732</v>
      </c>
      <c r="E981" s="30">
        <f>RANK(D981, Budget_Analysis!D:D, 0)</f>
        <v>3148</v>
      </c>
      <c r="F981" s="30"/>
    </row>
    <row r="982" spans="1:6" x14ac:dyDescent="0.3">
      <c r="A982" s="30" t="s">
        <v>5533</v>
      </c>
      <c r="B982" s="30">
        <v>66488090</v>
      </c>
      <c r="C982" s="30">
        <v>48000000</v>
      </c>
      <c r="D982" s="42">
        <f t="shared" si="15"/>
        <v>18488090</v>
      </c>
      <c r="E982" s="30">
        <f>RANK(D982, Budget_Analysis!D:D, 0)</f>
        <v>1118</v>
      </c>
      <c r="F982" s="30"/>
    </row>
    <row r="983" spans="1:6" x14ac:dyDescent="0.3">
      <c r="A983" s="30" t="s">
        <v>5538</v>
      </c>
      <c r="B983" s="30">
        <v>95308367</v>
      </c>
      <c r="C983" s="30">
        <v>48000000</v>
      </c>
      <c r="D983" s="42">
        <f t="shared" si="15"/>
        <v>47308367</v>
      </c>
      <c r="E983" s="30">
        <f>RANK(D983, Budget_Analysis!D:D, 0)</f>
        <v>541</v>
      </c>
      <c r="F983" s="30"/>
    </row>
    <row r="984" spans="1:6" x14ac:dyDescent="0.3">
      <c r="A984" s="30" t="s">
        <v>5551</v>
      </c>
      <c r="B984" s="30">
        <v>60652036</v>
      </c>
      <c r="C984" s="30">
        <v>48000000</v>
      </c>
      <c r="D984" s="42">
        <f t="shared" si="15"/>
        <v>12652036</v>
      </c>
      <c r="E984" s="30">
        <f>RANK(D984, Budget_Analysis!D:D, 0)</f>
        <v>1318</v>
      </c>
      <c r="F984" s="30"/>
    </row>
    <row r="985" spans="1:6" x14ac:dyDescent="0.3">
      <c r="A985" s="30" t="s">
        <v>5556</v>
      </c>
      <c r="B985" s="30">
        <v>1206135</v>
      </c>
      <c r="C985" s="30">
        <v>50000000</v>
      </c>
      <c r="D985" s="42">
        <f t="shared" si="15"/>
        <v>-48793865</v>
      </c>
      <c r="E985" s="30">
        <f>RANK(D985, Budget_Analysis!D:D, 0)</f>
        <v>3628</v>
      </c>
      <c r="F985" s="30"/>
    </row>
    <row r="986" spans="1:6" x14ac:dyDescent="0.3">
      <c r="A986" s="30" t="s">
        <v>5563</v>
      </c>
      <c r="B986" s="30">
        <v>56607223</v>
      </c>
      <c r="C986" s="30">
        <v>48000000</v>
      </c>
      <c r="D986" s="42">
        <f t="shared" si="15"/>
        <v>8607223</v>
      </c>
      <c r="E986" s="30">
        <f>RANK(D986, Budget_Analysis!D:D, 0)</f>
        <v>1472</v>
      </c>
      <c r="F986" s="30"/>
    </row>
    <row r="987" spans="1:6" x14ac:dyDescent="0.3">
      <c r="A987" s="30" t="s">
        <v>5568</v>
      </c>
      <c r="B987" s="30">
        <v>50173190</v>
      </c>
      <c r="C987" s="30">
        <v>48000000</v>
      </c>
      <c r="D987" s="42">
        <f t="shared" si="15"/>
        <v>2173190</v>
      </c>
      <c r="E987" s="30">
        <f>RANK(D987, Budget_Analysis!D:D, 0)</f>
        <v>1798</v>
      </c>
      <c r="F987" s="30"/>
    </row>
    <row r="988" spans="1:6" x14ac:dyDescent="0.3">
      <c r="A988" s="30" t="s">
        <v>5571</v>
      </c>
      <c r="B988" s="30">
        <v>47095453</v>
      </c>
      <c r="C988" s="30">
        <v>48000000</v>
      </c>
      <c r="D988" s="42">
        <f t="shared" si="15"/>
        <v>-904547</v>
      </c>
      <c r="E988" s="30">
        <f>RANK(D988, Budget_Analysis!D:D, 0)</f>
        <v>2138</v>
      </c>
      <c r="F988" s="30"/>
    </row>
    <row r="989" spans="1:6" x14ac:dyDescent="0.3">
      <c r="A989" s="30" t="s">
        <v>5575</v>
      </c>
      <c r="B989" s="30">
        <v>37879996</v>
      </c>
      <c r="C989" s="30">
        <v>48000000</v>
      </c>
      <c r="D989" s="42">
        <f t="shared" si="15"/>
        <v>-10120004</v>
      </c>
      <c r="E989" s="30">
        <f>RANK(D989, Budget_Analysis!D:D, 0)</f>
        <v>2834</v>
      </c>
      <c r="F989" s="30"/>
    </row>
    <row r="990" spans="1:6" x14ac:dyDescent="0.3">
      <c r="A990" s="30" t="s">
        <v>5580</v>
      </c>
      <c r="B990" s="30">
        <v>25900000</v>
      </c>
      <c r="C990" s="30">
        <v>58000000</v>
      </c>
      <c r="D990" s="42">
        <f t="shared" si="15"/>
        <v>-32100000</v>
      </c>
      <c r="E990" s="30">
        <f>RANK(D990, Budget_Analysis!D:D, 0)</f>
        <v>3479</v>
      </c>
      <c r="F990" s="30"/>
    </row>
    <row r="991" spans="1:6" x14ac:dyDescent="0.3">
      <c r="A991" s="30" t="s">
        <v>5585</v>
      </c>
      <c r="B991" s="30">
        <v>53574088</v>
      </c>
      <c r="C991" s="30">
        <v>55000000</v>
      </c>
      <c r="D991" s="42">
        <f t="shared" si="15"/>
        <v>-1425912</v>
      </c>
      <c r="E991" s="30">
        <f>RANK(D991, Budget_Analysis!D:D, 0)</f>
        <v>2209</v>
      </c>
      <c r="F991" s="30"/>
    </row>
    <row r="992" spans="1:6" x14ac:dyDescent="0.3">
      <c r="A992" s="30" t="s">
        <v>5590</v>
      </c>
      <c r="B992" s="30">
        <v>89253340</v>
      </c>
      <c r="C992" s="30">
        <v>48000000</v>
      </c>
      <c r="D992" s="42">
        <f t="shared" si="15"/>
        <v>41253340</v>
      </c>
      <c r="E992" s="30">
        <f>RANK(D992, Budget_Analysis!D:D, 0)</f>
        <v>628</v>
      </c>
      <c r="F992" s="30"/>
    </row>
    <row r="993" spans="1:6" x14ac:dyDescent="0.3">
      <c r="A993" s="30" t="s">
        <v>5594</v>
      </c>
      <c r="B993" s="30">
        <v>37339525</v>
      </c>
      <c r="C993" s="30">
        <v>48000000</v>
      </c>
      <c r="D993" s="42">
        <f t="shared" si="15"/>
        <v>-10660475</v>
      </c>
      <c r="E993" s="30">
        <f>RANK(D993, Budget_Analysis!D:D, 0)</f>
        <v>2865</v>
      </c>
      <c r="F993" s="30"/>
    </row>
    <row r="994" spans="1:6" x14ac:dyDescent="0.3">
      <c r="A994" s="30" t="s">
        <v>5599</v>
      </c>
      <c r="B994" s="30">
        <v>60154431</v>
      </c>
      <c r="C994" s="30">
        <v>47000000</v>
      </c>
      <c r="D994" s="42">
        <f t="shared" si="15"/>
        <v>13154431</v>
      </c>
      <c r="E994" s="30">
        <f>RANK(D994, Budget_Analysis!D:D, 0)</f>
        <v>1298</v>
      </c>
      <c r="F994" s="30"/>
    </row>
    <row r="995" spans="1:6" x14ac:dyDescent="0.3">
      <c r="A995" s="30" t="s">
        <v>5616</v>
      </c>
      <c r="B995" s="30">
        <v>103738726</v>
      </c>
      <c r="C995" s="30">
        <v>100000000</v>
      </c>
      <c r="D995" s="42">
        <f t="shared" si="15"/>
        <v>3738726</v>
      </c>
      <c r="E995" s="30">
        <f>RANK(D995, Budget_Analysis!D:D, 0)</f>
        <v>1690</v>
      </c>
      <c r="F995" s="30"/>
    </row>
    <row r="996" spans="1:6" x14ac:dyDescent="0.3">
      <c r="A996" s="30" t="s">
        <v>5621</v>
      </c>
      <c r="B996" s="30">
        <v>69304264</v>
      </c>
      <c r="C996" s="30">
        <v>48000000</v>
      </c>
      <c r="D996" s="42">
        <f t="shared" si="15"/>
        <v>21304264</v>
      </c>
      <c r="E996" s="30">
        <f>RANK(D996, Budget_Analysis!D:D, 0)</f>
        <v>1029</v>
      </c>
      <c r="F996" s="30"/>
    </row>
    <row r="997" spans="1:6" x14ac:dyDescent="0.3">
      <c r="A997" s="30" t="s">
        <v>5626</v>
      </c>
      <c r="B997" s="30">
        <v>29781453</v>
      </c>
      <c r="C997" s="30">
        <v>48000000</v>
      </c>
      <c r="D997" s="42">
        <f t="shared" si="15"/>
        <v>-18218547</v>
      </c>
      <c r="E997" s="30">
        <f>RANK(D997, Budget_Analysis!D:D, 0)</f>
        <v>3167</v>
      </c>
      <c r="F997" s="30"/>
    </row>
    <row r="998" spans="1:6" x14ac:dyDescent="0.3">
      <c r="A998" s="30" t="s">
        <v>5644</v>
      </c>
      <c r="B998" s="30">
        <v>15519841</v>
      </c>
      <c r="C998" s="30">
        <v>47000000</v>
      </c>
      <c r="D998" s="42">
        <f t="shared" si="15"/>
        <v>-31480159</v>
      </c>
      <c r="E998" s="30">
        <f>RANK(D998, Budget_Analysis!D:D, 0)</f>
        <v>3468</v>
      </c>
      <c r="F998" s="30"/>
    </row>
    <row r="999" spans="1:6" x14ac:dyDescent="0.3">
      <c r="A999" s="30" t="s">
        <v>5649</v>
      </c>
      <c r="B999" s="30">
        <v>5600000</v>
      </c>
      <c r="C999" s="30">
        <v>47000000</v>
      </c>
      <c r="D999" s="42">
        <f t="shared" si="15"/>
        <v>-41400000</v>
      </c>
      <c r="E999" s="30">
        <f>RANK(D999, Budget_Analysis!D:D, 0)</f>
        <v>3576</v>
      </c>
      <c r="F999" s="30"/>
    </row>
    <row r="1000" spans="1:6" x14ac:dyDescent="0.3">
      <c r="A1000" s="30" t="s">
        <v>5654</v>
      </c>
      <c r="B1000" s="30">
        <v>126805112</v>
      </c>
      <c r="C1000" s="30">
        <v>46000000</v>
      </c>
      <c r="D1000" s="42">
        <f t="shared" si="15"/>
        <v>80805112</v>
      </c>
      <c r="E1000" s="30">
        <f>RANK(D1000, Budget_Analysis!D:D, 0)</f>
        <v>289</v>
      </c>
      <c r="F1000" s="30"/>
    </row>
    <row r="1001" spans="1:6" x14ac:dyDescent="0.3">
      <c r="A1001" s="30" t="s">
        <v>5657</v>
      </c>
      <c r="B1001" s="30">
        <v>93607673</v>
      </c>
      <c r="C1001" s="30">
        <v>48000000</v>
      </c>
      <c r="D1001" s="42">
        <f t="shared" si="15"/>
        <v>45607673</v>
      </c>
      <c r="E1001" s="30">
        <f>RANK(D1001, Budget_Analysis!D:D, 0)</f>
        <v>572</v>
      </c>
      <c r="F1001" s="30"/>
    </row>
    <row r="1002" spans="1:6" x14ac:dyDescent="0.3">
      <c r="A1002" s="30" t="s">
        <v>5660</v>
      </c>
      <c r="B1002" s="30">
        <v>67263182</v>
      </c>
      <c r="C1002" s="30">
        <v>46000000</v>
      </c>
      <c r="D1002" s="42">
        <f t="shared" si="15"/>
        <v>21263182</v>
      </c>
      <c r="E1002" s="30">
        <f>RANK(D1002, Budget_Analysis!D:D, 0)</f>
        <v>1032</v>
      </c>
      <c r="F1002" s="30"/>
    </row>
    <row r="1003" spans="1:6" x14ac:dyDescent="0.3">
      <c r="A1003" s="30" t="s">
        <v>5665</v>
      </c>
      <c r="B1003" s="30">
        <v>92001027</v>
      </c>
      <c r="C1003" s="30">
        <v>45000000</v>
      </c>
      <c r="D1003" s="42">
        <f t="shared" si="15"/>
        <v>47001027</v>
      </c>
      <c r="E1003" s="30">
        <f>RANK(D1003, Budget_Analysis!D:D, 0)</f>
        <v>546</v>
      </c>
      <c r="F1003" s="30"/>
    </row>
    <row r="1004" spans="1:6" x14ac:dyDescent="0.3">
      <c r="A1004" s="30" t="s">
        <v>5670</v>
      </c>
      <c r="B1004" s="30">
        <v>10539414</v>
      </c>
      <c r="C1004" s="30">
        <v>47000000</v>
      </c>
      <c r="D1004" s="42">
        <f t="shared" si="15"/>
        <v>-36460586</v>
      </c>
      <c r="E1004" s="30">
        <f>RANK(D1004, Budget_Analysis!D:D, 0)</f>
        <v>3529</v>
      </c>
      <c r="F1004" s="30"/>
    </row>
    <row r="1005" spans="1:6" x14ac:dyDescent="0.3">
      <c r="A1005" s="30" t="s">
        <v>5675</v>
      </c>
      <c r="B1005" s="30">
        <v>58918501</v>
      </c>
      <c r="C1005" s="30">
        <v>46000000</v>
      </c>
      <c r="D1005" s="42">
        <f t="shared" si="15"/>
        <v>12918501</v>
      </c>
      <c r="E1005" s="30">
        <f>RANK(D1005, Budget_Analysis!D:D, 0)</f>
        <v>1308</v>
      </c>
      <c r="F1005" s="30"/>
    </row>
    <row r="1006" spans="1:6" x14ac:dyDescent="0.3">
      <c r="A1006" s="30" t="s">
        <v>5679</v>
      </c>
      <c r="B1006" s="30">
        <v>181395380</v>
      </c>
      <c r="C1006" s="30">
        <v>45000000</v>
      </c>
      <c r="D1006" s="42">
        <f t="shared" si="15"/>
        <v>136395380</v>
      </c>
      <c r="E1006" s="30">
        <f>RANK(D1006, Budget_Analysis!D:D, 0)</f>
        <v>123</v>
      </c>
      <c r="F1006" s="30"/>
    </row>
    <row r="1007" spans="1:6" x14ac:dyDescent="0.3">
      <c r="A1007" s="30" t="s">
        <v>5686</v>
      </c>
      <c r="B1007" s="30">
        <v>14946229</v>
      </c>
      <c r="C1007" s="30">
        <v>25000000</v>
      </c>
      <c r="D1007" s="42">
        <f t="shared" si="15"/>
        <v>-10053771</v>
      </c>
      <c r="E1007" s="30">
        <f>RANK(D1007, Budget_Analysis!D:D, 0)</f>
        <v>2832</v>
      </c>
      <c r="F1007" s="30"/>
    </row>
    <row r="1008" spans="1:6" x14ac:dyDescent="0.3">
      <c r="A1008" s="30" t="s">
        <v>5695</v>
      </c>
      <c r="B1008" s="30">
        <v>130512915</v>
      </c>
      <c r="C1008" s="30">
        <v>45000000</v>
      </c>
      <c r="D1008" s="42">
        <f t="shared" si="15"/>
        <v>85512915</v>
      </c>
      <c r="E1008" s="30">
        <f>RANK(D1008, Budget_Analysis!D:D, 0)</f>
        <v>266</v>
      </c>
      <c r="F1008" s="30"/>
    </row>
    <row r="1009" spans="1:6" x14ac:dyDescent="0.3">
      <c r="A1009" s="30" t="s">
        <v>5699</v>
      </c>
      <c r="B1009" s="30">
        <v>139852971</v>
      </c>
      <c r="C1009" s="30">
        <v>45000000</v>
      </c>
      <c r="D1009" s="42">
        <f t="shared" si="15"/>
        <v>94852971</v>
      </c>
      <c r="E1009" s="30">
        <f>RANK(D1009, Budget_Analysis!D:D, 0)</f>
        <v>236</v>
      </c>
      <c r="F1009" s="30"/>
    </row>
    <row r="1010" spans="1:6" x14ac:dyDescent="0.3">
      <c r="A1010" s="30" t="s">
        <v>5705</v>
      </c>
      <c r="B1010" s="30">
        <v>110000082</v>
      </c>
      <c r="C1010" s="30">
        <v>48000000</v>
      </c>
      <c r="D1010" s="42">
        <f t="shared" si="15"/>
        <v>62000082</v>
      </c>
      <c r="E1010" s="30">
        <f>RANK(D1010, Budget_Analysis!D:D, 0)</f>
        <v>393</v>
      </c>
      <c r="F1010" s="30"/>
    </row>
    <row r="1011" spans="1:6" x14ac:dyDescent="0.3">
      <c r="A1011" s="30" t="s">
        <v>5712</v>
      </c>
      <c r="B1011" s="30">
        <v>106807667</v>
      </c>
      <c r="C1011" s="30">
        <v>45000000</v>
      </c>
      <c r="D1011" s="42">
        <f t="shared" si="15"/>
        <v>61807667</v>
      </c>
      <c r="E1011" s="30">
        <f>RANK(D1011, Budget_Analysis!D:D, 0)</f>
        <v>395</v>
      </c>
      <c r="F1011" s="30"/>
    </row>
    <row r="1012" spans="1:6" x14ac:dyDescent="0.3">
      <c r="A1012" s="30" t="s">
        <v>5717</v>
      </c>
      <c r="B1012" s="30">
        <v>101702060</v>
      </c>
      <c r="C1012" s="30">
        <v>45000000</v>
      </c>
      <c r="D1012" s="42">
        <f t="shared" si="15"/>
        <v>56702060</v>
      </c>
      <c r="E1012" s="30">
        <f>RANK(D1012, Budget_Analysis!D:D, 0)</f>
        <v>431</v>
      </c>
      <c r="F1012" s="30"/>
    </row>
    <row r="1013" spans="1:6" x14ac:dyDescent="0.3">
      <c r="A1013" s="30" t="s">
        <v>5721</v>
      </c>
      <c r="B1013" s="30">
        <v>95149435</v>
      </c>
      <c r="C1013" s="30">
        <v>40000000</v>
      </c>
      <c r="D1013" s="42">
        <f t="shared" si="15"/>
        <v>55149435</v>
      </c>
      <c r="E1013" s="30">
        <f>RANK(D1013, Budget_Analysis!D:D, 0)</f>
        <v>447</v>
      </c>
      <c r="F1013" s="30"/>
    </row>
    <row r="1014" spans="1:6" x14ac:dyDescent="0.3">
      <c r="A1014" s="30" t="s">
        <v>5724</v>
      </c>
      <c r="B1014" s="30">
        <v>100768056</v>
      </c>
      <c r="C1014" s="30">
        <v>45000000</v>
      </c>
      <c r="D1014" s="42">
        <f t="shared" si="15"/>
        <v>55768056</v>
      </c>
      <c r="E1014" s="30">
        <f>RANK(D1014, Budget_Analysis!D:D, 0)</f>
        <v>439</v>
      </c>
      <c r="F1014" s="30"/>
    </row>
    <row r="1015" spans="1:6" x14ac:dyDescent="0.3">
      <c r="A1015" s="30" t="s">
        <v>5727</v>
      </c>
      <c r="B1015" s="30">
        <v>92115211</v>
      </c>
      <c r="C1015" s="30">
        <v>45000000</v>
      </c>
      <c r="D1015" s="42">
        <f t="shared" si="15"/>
        <v>47115211</v>
      </c>
      <c r="E1015" s="30">
        <f>RANK(D1015, Budget_Analysis!D:D, 0)</f>
        <v>544</v>
      </c>
      <c r="F1015" s="30"/>
    </row>
    <row r="1016" spans="1:6" x14ac:dyDescent="0.3">
      <c r="A1016" s="30" t="s">
        <v>5732</v>
      </c>
      <c r="B1016" s="30">
        <v>93452056</v>
      </c>
      <c r="C1016" s="30">
        <v>45000000</v>
      </c>
      <c r="D1016" s="42">
        <f t="shared" si="15"/>
        <v>48452056</v>
      </c>
      <c r="E1016" s="30">
        <f>RANK(D1016, Budget_Analysis!D:D, 0)</f>
        <v>525</v>
      </c>
      <c r="F1016" s="30"/>
    </row>
    <row r="1017" spans="1:6" x14ac:dyDescent="0.3">
      <c r="A1017" s="30" t="s">
        <v>5735</v>
      </c>
      <c r="B1017" s="30">
        <v>83287363</v>
      </c>
      <c r="C1017" s="30">
        <v>45000000</v>
      </c>
      <c r="D1017" s="42">
        <f t="shared" si="15"/>
        <v>38287363</v>
      </c>
      <c r="E1017" s="30">
        <f>RANK(D1017, Budget_Analysis!D:D, 0)</f>
        <v>669</v>
      </c>
      <c r="F1017" s="30"/>
    </row>
    <row r="1018" spans="1:6" x14ac:dyDescent="0.3">
      <c r="A1018" s="30" t="s">
        <v>5740</v>
      </c>
      <c r="B1018" s="30">
        <v>82931301</v>
      </c>
      <c r="C1018" s="30">
        <v>60000000</v>
      </c>
      <c r="D1018" s="42">
        <f t="shared" si="15"/>
        <v>22931301</v>
      </c>
      <c r="E1018" s="30">
        <f>RANK(D1018, Budget_Analysis!D:D, 0)</f>
        <v>982</v>
      </c>
      <c r="F1018" s="30"/>
    </row>
    <row r="1019" spans="1:6" x14ac:dyDescent="0.3">
      <c r="A1019" s="30" t="s">
        <v>5744</v>
      </c>
      <c r="B1019" s="30">
        <v>60962878</v>
      </c>
      <c r="C1019" s="30">
        <v>46000000</v>
      </c>
      <c r="D1019" s="42">
        <f t="shared" si="15"/>
        <v>14962878</v>
      </c>
      <c r="E1019" s="30">
        <f>RANK(D1019, Budget_Analysis!D:D, 0)</f>
        <v>1239</v>
      </c>
      <c r="F1019" s="30"/>
    </row>
    <row r="1020" spans="1:6" x14ac:dyDescent="0.3">
      <c r="A1020" s="30" t="s">
        <v>5747</v>
      </c>
      <c r="B1020" s="30">
        <v>76261036</v>
      </c>
      <c r="C1020" s="30">
        <v>45000000</v>
      </c>
      <c r="D1020" s="42">
        <f t="shared" si="15"/>
        <v>31261036</v>
      </c>
      <c r="E1020" s="30">
        <f>RANK(D1020, Budget_Analysis!D:D, 0)</f>
        <v>798</v>
      </c>
      <c r="F1020" s="30"/>
    </row>
    <row r="1021" spans="1:6" x14ac:dyDescent="0.3">
      <c r="A1021" s="30" t="s">
        <v>5751</v>
      </c>
      <c r="B1021" s="30">
        <v>71423726</v>
      </c>
      <c r="C1021" s="30">
        <v>45000000</v>
      </c>
      <c r="D1021" s="42">
        <f t="shared" si="15"/>
        <v>26423726</v>
      </c>
      <c r="E1021" s="30">
        <f>RANK(D1021, Budget_Analysis!D:D, 0)</f>
        <v>901</v>
      </c>
      <c r="F1021" s="30"/>
    </row>
    <row r="1022" spans="1:6" x14ac:dyDescent="0.3">
      <c r="A1022" s="30" t="s">
        <v>5755</v>
      </c>
      <c r="B1022" s="30">
        <v>71277420</v>
      </c>
      <c r="C1022" s="30">
        <v>45000000</v>
      </c>
      <c r="D1022" s="42">
        <f t="shared" si="15"/>
        <v>26277420</v>
      </c>
      <c r="E1022" s="30">
        <f>RANK(D1022, Budget_Analysis!D:D, 0)</f>
        <v>904</v>
      </c>
      <c r="F1022" s="30"/>
    </row>
    <row r="1023" spans="1:6" x14ac:dyDescent="0.3">
      <c r="A1023" s="30" t="s">
        <v>5760</v>
      </c>
      <c r="B1023" s="30">
        <v>88625922</v>
      </c>
      <c r="C1023" s="30">
        <v>45000000</v>
      </c>
      <c r="D1023" s="42">
        <f t="shared" si="15"/>
        <v>43625922</v>
      </c>
      <c r="E1023" s="30">
        <f>RANK(D1023, Budget_Analysis!D:D, 0)</f>
        <v>600</v>
      </c>
      <c r="F1023" s="30"/>
    </row>
    <row r="1024" spans="1:6" x14ac:dyDescent="0.3">
      <c r="A1024" s="30" t="s">
        <v>5766</v>
      </c>
      <c r="B1024" s="30">
        <v>70001065</v>
      </c>
      <c r="C1024" s="30">
        <v>45000000</v>
      </c>
      <c r="D1024" s="42">
        <f t="shared" si="15"/>
        <v>25001065</v>
      </c>
      <c r="E1024" s="30">
        <f>RANK(D1024, Budget_Analysis!D:D, 0)</f>
        <v>927</v>
      </c>
      <c r="F1024" s="30"/>
    </row>
    <row r="1025" spans="1:6" x14ac:dyDescent="0.3">
      <c r="A1025" s="30" t="s">
        <v>5770</v>
      </c>
      <c r="B1025" s="30">
        <v>67253092</v>
      </c>
      <c r="C1025" s="30">
        <v>30000000</v>
      </c>
      <c r="D1025" s="42">
        <f t="shared" si="15"/>
        <v>37253092</v>
      </c>
      <c r="E1025" s="30">
        <f>RANK(D1025, Budget_Analysis!D:D, 0)</f>
        <v>682</v>
      </c>
      <c r="F1025" s="30"/>
    </row>
    <row r="1026" spans="1:6" x14ac:dyDescent="0.3">
      <c r="A1026" s="30" t="s">
        <v>5776</v>
      </c>
      <c r="B1026" s="30">
        <v>66790248</v>
      </c>
      <c r="C1026" s="30">
        <v>45000000</v>
      </c>
      <c r="D1026" s="42">
        <f t="shared" si="15"/>
        <v>21790248</v>
      </c>
      <c r="E1026" s="30">
        <f>RANK(D1026, Budget_Analysis!D:D, 0)</f>
        <v>1013</v>
      </c>
      <c r="F1026" s="30"/>
    </row>
    <row r="1027" spans="1:6" x14ac:dyDescent="0.3">
      <c r="A1027" s="30" t="s">
        <v>5783</v>
      </c>
      <c r="B1027" s="30">
        <v>65557989</v>
      </c>
      <c r="C1027" s="30">
        <v>45000000</v>
      </c>
      <c r="D1027" s="42">
        <f t="shared" ref="D1027:D1090" si="16">B1027-C1027</f>
        <v>20557989</v>
      </c>
      <c r="E1027" s="30">
        <f>RANK(D1027, Budget_Analysis!D:D, 0)</f>
        <v>1056</v>
      </c>
      <c r="F1027" s="30"/>
    </row>
    <row r="1028" spans="1:6" x14ac:dyDescent="0.3">
      <c r="A1028" s="30" t="s">
        <v>5789</v>
      </c>
      <c r="B1028" s="30">
        <v>60786269</v>
      </c>
      <c r="C1028" s="30">
        <v>45000000</v>
      </c>
      <c r="D1028" s="42">
        <f t="shared" si="16"/>
        <v>15786269</v>
      </c>
      <c r="E1028" s="30">
        <f>RANK(D1028, Budget_Analysis!D:D, 0)</f>
        <v>1201</v>
      </c>
      <c r="F1028" s="30"/>
    </row>
    <row r="1029" spans="1:6" x14ac:dyDescent="0.3">
      <c r="A1029" s="30" t="s">
        <v>5793</v>
      </c>
      <c r="B1029" s="30">
        <v>59365105</v>
      </c>
      <c r="C1029" s="30">
        <v>45000000</v>
      </c>
      <c r="D1029" s="42">
        <f t="shared" si="16"/>
        <v>14365105</v>
      </c>
      <c r="E1029" s="30">
        <f>RANK(D1029, Budget_Analysis!D:D, 0)</f>
        <v>1253</v>
      </c>
      <c r="F1029" s="30"/>
    </row>
    <row r="1030" spans="1:6" x14ac:dyDescent="0.3">
      <c r="A1030" s="30" t="s">
        <v>5798</v>
      </c>
      <c r="B1030" s="30">
        <v>162792677</v>
      </c>
      <c r="C1030" s="30">
        <v>120000000</v>
      </c>
      <c r="D1030" s="42">
        <f t="shared" si="16"/>
        <v>42792677</v>
      </c>
      <c r="E1030" s="30">
        <f>RANK(D1030, Budget_Analysis!D:D, 0)</f>
        <v>605</v>
      </c>
      <c r="F1030" s="30"/>
    </row>
    <row r="1031" spans="1:6" x14ac:dyDescent="0.3">
      <c r="A1031" s="30" t="s">
        <v>5801</v>
      </c>
      <c r="B1031" s="30">
        <v>31598308</v>
      </c>
      <c r="C1031" s="30">
        <v>35000000</v>
      </c>
      <c r="D1031" s="42">
        <f t="shared" si="16"/>
        <v>-3401692</v>
      </c>
      <c r="E1031" s="30">
        <f>RANK(D1031, Budget_Analysis!D:D, 0)</f>
        <v>2387</v>
      </c>
      <c r="F1031" s="30"/>
    </row>
    <row r="1032" spans="1:6" x14ac:dyDescent="0.3">
      <c r="A1032" s="30" t="s">
        <v>5807</v>
      </c>
      <c r="B1032" s="30">
        <v>57362581</v>
      </c>
      <c r="C1032" s="30">
        <v>45000000</v>
      </c>
      <c r="D1032" s="42">
        <f t="shared" si="16"/>
        <v>12362581</v>
      </c>
      <c r="E1032" s="30">
        <f>RANK(D1032, Budget_Analysis!D:D, 0)</f>
        <v>1329</v>
      </c>
      <c r="F1032" s="30"/>
    </row>
    <row r="1033" spans="1:6" x14ac:dyDescent="0.3">
      <c r="A1033" s="30" t="s">
        <v>5812</v>
      </c>
      <c r="B1033" s="30">
        <v>53854588</v>
      </c>
      <c r="C1033" s="30">
        <v>45000000</v>
      </c>
      <c r="D1033" s="42">
        <f t="shared" si="16"/>
        <v>8854588</v>
      </c>
      <c r="E1033" s="30">
        <f>RANK(D1033, Budget_Analysis!D:D, 0)</f>
        <v>1458</v>
      </c>
      <c r="F1033" s="30"/>
    </row>
    <row r="1034" spans="1:6" x14ac:dyDescent="0.3">
      <c r="A1034" s="30" t="s">
        <v>5822</v>
      </c>
      <c r="B1034" s="30">
        <v>52580895</v>
      </c>
      <c r="C1034" s="30">
        <v>45000000</v>
      </c>
      <c r="D1034" s="42">
        <f t="shared" si="16"/>
        <v>7580895</v>
      </c>
      <c r="E1034" s="30">
        <f>RANK(D1034, Budget_Analysis!D:D, 0)</f>
        <v>1517</v>
      </c>
      <c r="F1034" s="30"/>
    </row>
    <row r="1035" spans="1:6" x14ac:dyDescent="0.3">
      <c r="A1035" s="30" t="s">
        <v>5826</v>
      </c>
      <c r="B1035" s="30">
        <v>51019112</v>
      </c>
      <c r="C1035" s="30">
        <v>50000000</v>
      </c>
      <c r="D1035" s="42">
        <f t="shared" si="16"/>
        <v>1019112</v>
      </c>
      <c r="E1035" s="30">
        <f>RANK(D1035, Budget_Analysis!D:D, 0)</f>
        <v>1873</v>
      </c>
      <c r="F1035" s="30"/>
    </row>
    <row r="1036" spans="1:6" x14ac:dyDescent="0.3">
      <c r="A1036" s="30" t="s">
        <v>5831</v>
      </c>
      <c r="B1036" s="30">
        <v>48114556</v>
      </c>
      <c r="C1036" s="30">
        <v>26000000</v>
      </c>
      <c r="D1036" s="42">
        <f t="shared" si="16"/>
        <v>22114556</v>
      </c>
      <c r="E1036" s="30">
        <f>RANK(D1036, Budget_Analysis!D:D, 0)</f>
        <v>1004</v>
      </c>
      <c r="F1036" s="30"/>
    </row>
    <row r="1037" spans="1:6" x14ac:dyDescent="0.3">
      <c r="A1037" s="30" t="s">
        <v>5835</v>
      </c>
      <c r="B1037" s="30">
        <v>50648679</v>
      </c>
      <c r="C1037" s="30">
        <v>45000000</v>
      </c>
      <c r="D1037" s="42">
        <f t="shared" si="16"/>
        <v>5648679</v>
      </c>
      <c r="E1037" s="30">
        <f>RANK(D1037, Budget_Analysis!D:D, 0)</f>
        <v>1600</v>
      </c>
      <c r="F1037" s="30"/>
    </row>
    <row r="1038" spans="1:6" x14ac:dyDescent="0.3">
      <c r="A1038" s="30" t="s">
        <v>5839</v>
      </c>
      <c r="B1038" s="30">
        <v>46280507</v>
      </c>
      <c r="C1038" s="30">
        <v>40000000</v>
      </c>
      <c r="D1038" s="42">
        <f t="shared" si="16"/>
        <v>6280507</v>
      </c>
      <c r="E1038" s="30">
        <f>RANK(D1038, Budget_Analysis!D:D, 0)</f>
        <v>1570</v>
      </c>
      <c r="F1038" s="30"/>
    </row>
    <row r="1039" spans="1:6" x14ac:dyDescent="0.3">
      <c r="A1039" s="30" t="s">
        <v>5843</v>
      </c>
      <c r="B1039" s="30">
        <v>38360195</v>
      </c>
      <c r="C1039" s="30">
        <v>45000000</v>
      </c>
      <c r="D1039" s="42">
        <f t="shared" si="16"/>
        <v>-6639805</v>
      </c>
      <c r="E1039" s="30">
        <f>RANK(D1039, Budget_Analysis!D:D, 0)</f>
        <v>2610</v>
      </c>
      <c r="F1039" s="30"/>
    </row>
    <row r="1040" spans="1:6" x14ac:dyDescent="0.3">
      <c r="A1040" s="30" t="s">
        <v>5846</v>
      </c>
      <c r="B1040" s="30">
        <v>46815748</v>
      </c>
      <c r="C1040" s="30">
        <v>45000000</v>
      </c>
      <c r="D1040" s="42">
        <f t="shared" si="16"/>
        <v>1815748</v>
      </c>
      <c r="E1040" s="30">
        <f>RANK(D1040, Budget_Analysis!D:D, 0)</f>
        <v>1821</v>
      </c>
      <c r="F1040" s="30"/>
    </row>
    <row r="1041" spans="1:6" x14ac:dyDescent="0.3">
      <c r="A1041" s="30" t="s">
        <v>5852</v>
      </c>
      <c r="B1041" s="30">
        <v>35617599</v>
      </c>
      <c r="C1041" s="30">
        <v>45000000</v>
      </c>
      <c r="D1041" s="42">
        <f t="shared" si="16"/>
        <v>-9382401</v>
      </c>
      <c r="E1041" s="30">
        <f>RANK(D1041, Budget_Analysis!D:D, 0)</f>
        <v>2783</v>
      </c>
      <c r="F1041" s="30"/>
    </row>
    <row r="1042" spans="1:6" x14ac:dyDescent="0.3">
      <c r="A1042" s="30" t="s">
        <v>5857</v>
      </c>
      <c r="B1042" s="30">
        <v>47307550</v>
      </c>
      <c r="C1042" s="30">
        <v>45000000</v>
      </c>
      <c r="D1042" s="42">
        <f t="shared" si="16"/>
        <v>2307550</v>
      </c>
      <c r="E1042" s="30">
        <f>RANK(D1042, Budget_Analysis!D:D, 0)</f>
        <v>1787</v>
      </c>
      <c r="F1042" s="30"/>
    </row>
    <row r="1043" spans="1:6" x14ac:dyDescent="0.3">
      <c r="A1043" s="30" t="s">
        <v>5863</v>
      </c>
      <c r="B1043" s="30">
        <v>32003620</v>
      </c>
      <c r="C1043" s="30">
        <v>25000000</v>
      </c>
      <c r="D1043" s="42">
        <f t="shared" si="16"/>
        <v>7003620</v>
      </c>
      <c r="E1043" s="30">
        <f>RANK(D1043, Budget_Analysis!D:D, 0)</f>
        <v>1544</v>
      </c>
      <c r="F1043" s="30"/>
    </row>
    <row r="1044" spans="1:6" x14ac:dyDescent="0.3">
      <c r="A1044" s="30" t="s">
        <v>5869</v>
      </c>
      <c r="B1044" s="30">
        <v>27972410</v>
      </c>
      <c r="C1044" s="30">
        <v>35000000</v>
      </c>
      <c r="D1044" s="42">
        <f t="shared" si="16"/>
        <v>-7027590</v>
      </c>
      <c r="E1044" s="30">
        <f>RANK(D1044, Budget_Analysis!D:D, 0)</f>
        <v>2640</v>
      </c>
      <c r="F1044" s="30"/>
    </row>
    <row r="1045" spans="1:6" x14ac:dyDescent="0.3">
      <c r="A1045" s="30" t="s">
        <v>5874</v>
      </c>
      <c r="B1045" s="30">
        <v>28133159</v>
      </c>
      <c r="C1045" s="30">
        <v>50000000</v>
      </c>
      <c r="D1045" s="42">
        <f t="shared" si="16"/>
        <v>-21866841</v>
      </c>
      <c r="E1045" s="30">
        <f>RANK(D1045, Budget_Analysis!D:D, 0)</f>
        <v>3269</v>
      </c>
      <c r="F1045" s="30"/>
    </row>
    <row r="1046" spans="1:6" x14ac:dyDescent="0.3">
      <c r="A1046" s="30" t="s">
        <v>5878</v>
      </c>
      <c r="B1046" s="30">
        <v>27400000</v>
      </c>
      <c r="C1046" s="30">
        <v>40000000</v>
      </c>
      <c r="D1046" s="42">
        <f t="shared" si="16"/>
        <v>-12600000</v>
      </c>
      <c r="E1046" s="30">
        <f>RANK(D1046, Budget_Analysis!D:D, 0)</f>
        <v>2964</v>
      </c>
      <c r="F1046" s="30"/>
    </row>
    <row r="1047" spans="1:6" x14ac:dyDescent="0.3">
      <c r="A1047" s="30" t="s">
        <v>5885</v>
      </c>
      <c r="B1047" s="30">
        <v>24343673</v>
      </c>
      <c r="C1047" s="30">
        <v>45000000</v>
      </c>
      <c r="D1047" s="42">
        <f t="shared" si="16"/>
        <v>-20656327</v>
      </c>
      <c r="E1047" s="30">
        <f>RANK(D1047, Budget_Analysis!D:D, 0)</f>
        <v>3240</v>
      </c>
      <c r="F1047" s="30"/>
    </row>
    <row r="1048" spans="1:6" x14ac:dyDescent="0.3">
      <c r="A1048" s="30" t="s">
        <v>5889</v>
      </c>
      <c r="B1048" s="30">
        <v>22877808</v>
      </c>
      <c r="C1048" s="30">
        <v>35000000</v>
      </c>
      <c r="D1048" s="42">
        <f t="shared" si="16"/>
        <v>-12122192</v>
      </c>
      <c r="E1048" s="30">
        <f>RANK(D1048, Budget_Analysis!D:D, 0)</f>
        <v>2949</v>
      </c>
      <c r="F1048" s="30"/>
    </row>
    <row r="1049" spans="1:6" x14ac:dyDescent="0.3">
      <c r="A1049" s="30" t="s">
        <v>5893</v>
      </c>
      <c r="B1049" s="30">
        <v>36883539</v>
      </c>
      <c r="C1049" s="30">
        <v>52000000</v>
      </c>
      <c r="D1049" s="42">
        <f t="shared" si="16"/>
        <v>-15116461</v>
      </c>
      <c r="E1049" s="30">
        <f>RANK(D1049, Budget_Analysis!D:D, 0)</f>
        <v>3080</v>
      </c>
      <c r="F1049" s="30"/>
    </row>
    <row r="1050" spans="1:6" x14ac:dyDescent="0.3">
      <c r="A1050" s="30" t="s">
        <v>5897</v>
      </c>
      <c r="B1050" s="30">
        <v>22531698</v>
      </c>
      <c r="C1050" s="30">
        <v>70000000</v>
      </c>
      <c r="D1050" s="42">
        <f t="shared" si="16"/>
        <v>-47468302</v>
      </c>
      <c r="E1050" s="30">
        <f>RANK(D1050, Budget_Analysis!D:D, 0)</f>
        <v>3618</v>
      </c>
      <c r="F1050" s="30"/>
    </row>
    <row r="1051" spans="1:6" x14ac:dyDescent="0.3">
      <c r="A1051" s="30" t="s">
        <v>5903</v>
      </c>
      <c r="B1051" s="30">
        <v>20400913</v>
      </c>
      <c r="C1051" s="30">
        <v>45000000</v>
      </c>
      <c r="D1051" s="42">
        <f t="shared" si="16"/>
        <v>-24599087</v>
      </c>
      <c r="E1051" s="30">
        <f>RANK(D1051, Budget_Analysis!D:D, 0)</f>
        <v>3337</v>
      </c>
      <c r="F1051" s="30"/>
    </row>
    <row r="1052" spans="1:6" x14ac:dyDescent="0.3">
      <c r="A1052" s="30" t="s">
        <v>5907</v>
      </c>
      <c r="B1052" s="30">
        <v>20101861</v>
      </c>
      <c r="C1052" s="30">
        <v>45000000</v>
      </c>
      <c r="D1052" s="42">
        <f t="shared" si="16"/>
        <v>-24898139</v>
      </c>
      <c r="E1052" s="30">
        <f>RANK(D1052, Budget_Analysis!D:D, 0)</f>
        <v>3354</v>
      </c>
      <c r="F1052" s="30"/>
    </row>
    <row r="1053" spans="1:6" x14ac:dyDescent="0.3">
      <c r="A1053" s="30" t="s">
        <v>5915</v>
      </c>
      <c r="B1053" s="30">
        <v>25200412</v>
      </c>
      <c r="C1053" s="30">
        <v>45000000</v>
      </c>
      <c r="D1053" s="42">
        <f t="shared" si="16"/>
        <v>-19799588</v>
      </c>
      <c r="E1053" s="30">
        <f>RANK(D1053, Budget_Analysis!D:D, 0)</f>
        <v>3220</v>
      </c>
      <c r="F1053" s="30"/>
    </row>
    <row r="1054" spans="1:6" x14ac:dyDescent="0.3">
      <c r="A1054" s="30" t="s">
        <v>5921</v>
      </c>
      <c r="B1054" s="30">
        <v>19719930</v>
      </c>
      <c r="C1054" s="30">
        <v>45000000</v>
      </c>
      <c r="D1054" s="42">
        <f t="shared" si="16"/>
        <v>-25280070</v>
      </c>
      <c r="E1054" s="30">
        <f>RANK(D1054, Budget_Analysis!D:D, 0)</f>
        <v>3365</v>
      </c>
      <c r="F1054" s="30"/>
    </row>
    <row r="1055" spans="1:6" x14ac:dyDescent="0.3">
      <c r="A1055" s="30" t="s">
        <v>5927</v>
      </c>
      <c r="B1055" s="30">
        <v>19377727</v>
      </c>
      <c r="C1055" s="30">
        <v>45000000</v>
      </c>
      <c r="D1055" s="42">
        <f t="shared" si="16"/>
        <v>-25622273</v>
      </c>
      <c r="E1055" s="30">
        <f>RANK(D1055, Budget_Analysis!D:D, 0)</f>
        <v>3370</v>
      </c>
      <c r="F1055" s="30"/>
    </row>
    <row r="1056" spans="1:6" x14ac:dyDescent="0.3">
      <c r="A1056" s="30" t="s">
        <v>5931</v>
      </c>
      <c r="B1056" s="30">
        <v>17300889</v>
      </c>
      <c r="C1056" s="30">
        <v>45000000</v>
      </c>
      <c r="D1056" s="42">
        <f t="shared" si="16"/>
        <v>-27699111</v>
      </c>
      <c r="E1056" s="30">
        <f>RANK(D1056, Budget_Analysis!D:D, 0)</f>
        <v>3400</v>
      </c>
      <c r="F1056" s="30"/>
    </row>
    <row r="1057" spans="1:6" x14ac:dyDescent="0.3">
      <c r="A1057" s="30" t="s">
        <v>5937</v>
      </c>
      <c r="B1057" s="30">
        <v>15527125</v>
      </c>
      <c r="C1057" s="30">
        <v>57000000</v>
      </c>
      <c r="D1057" s="42">
        <f t="shared" si="16"/>
        <v>-41472875</v>
      </c>
      <c r="E1057" s="30">
        <f>RANK(D1057, Budget_Analysis!D:D, 0)</f>
        <v>3579</v>
      </c>
      <c r="F1057" s="30"/>
    </row>
    <row r="1058" spans="1:6" x14ac:dyDescent="0.3">
      <c r="A1058" s="30" t="s">
        <v>5941</v>
      </c>
      <c r="B1058" s="30">
        <v>13560960</v>
      </c>
      <c r="C1058" s="30">
        <v>50000000</v>
      </c>
      <c r="D1058" s="42">
        <f t="shared" si="16"/>
        <v>-36439040</v>
      </c>
      <c r="E1058" s="30">
        <f>RANK(D1058, Budget_Analysis!D:D, 0)</f>
        <v>3528</v>
      </c>
      <c r="F1058" s="30"/>
    </row>
    <row r="1059" spans="1:6" x14ac:dyDescent="0.3">
      <c r="A1059" s="30" t="s">
        <v>5944</v>
      </c>
      <c r="B1059" s="30">
        <v>15523168</v>
      </c>
      <c r="C1059" s="30">
        <v>45000000</v>
      </c>
      <c r="D1059" s="42">
        <f t="shared" si="16"/>
        <v>-29476832</v>
      </c>
      <c r="E1059" s="30">
        <f>RANK(D1059, Budget_Analysis!D:D, 0)</f>
        <v>3438</v>
      </c>
      <c r="F1059" s="30"/>
    </row>
    <row r="1060" spans="1:6" x14ac:dyDescent="0.3">
      <c r="A1060" s="30" t="s">
        <v>5947</v>
      </c>
      <c r="B1060" s="30">
        <v>11146409</v>
      </c>
      <c r="C1060" s="30">
        <v>45000000</v>
      </c>
      <c r="D1060" s="42">
        <f t="shared" si="16"/>
        <v>-33853591</v>
      </c>
      <c r="E1060" s="30">
        <f>RANK(D1060, Budget_Analysis!D:D, 0)</f>
        <v>3504</v>
      </c>
      <c r="F1060" s="30"/>
    </row>
    <row r="1061" spans="1:6" x14ac:dyDescent="0.3">
      <c r="A1061" s="30" t="s">
        <v>5952</v>
      </c>
      <c r="B1061" s="30">
        <v>7916887</v>
      </c>
      <c r="C1061" s="30">
        <v>45000000</v>
      </c>
      <c r="D1061" s="42">
        <f t="shared" si="16"/>
        <v>-37083113</v>
      </c>
      <c r="E1061" s="30">
        <f>RANK(D1061, Budget_Analysis!D:D, 0)</f>
        <v>3536</v>
      </c>
      <c r="F1061" s="30"/>
    </row>
    <row r="1062" spans="1:6" x14ac:dyDescent="0.3">
      <c r="A1062" s="30" t="s">
        <v>5957</v>
      </c>
      <c r="B1062" s="30">
        <v>6565495</v>
      </c>
      <c r="C1062" s="30">
        <v>45000000</v>
      </c>
      <c r="D1062" s="42">
        <f t="shared" si="16"/>
        <v>-38434505</v>
      </c>
      <c r="E1062" s="30">
        <f>RANK(D1062, Budget_Analysis!D:D, 0)</f>
        <v>3546</v>
      </c>
      <c r="F1062" s="30"/>
    </row>
    <row r="1063" spans="1:6" x14ac:dyDescent="0.3">
      <c r="A1063" s="30" t="s">
        <v>5963</v>
      </c>
      <c r="B1063" s="30">
        <v>15279680</v>
      </c>
      <c r="C1063" s="30">
        <v>40000000</v>
      </c>
      <c r="D1063" s="42">
        <f t="shared" si="16"/>
        <v>-24720320</v>
      </c>
      <c r="E1063" s="30">
        <f>RANK(D1063, Budget_Analysis!D:D, 0)</f>
        <v>3342</v>
      </c>
      <c r="F1063" s="30"/>
    </row>
    <row r="1064" spans="1:6" x14ac:dyDescent="0.3">
      <c r="A1064" s="30" t="s">
        <v>5968</v>
      </c>
      <c r="B1064" s="30">
        <v>7262288</v>
      </c>
      <c r="C1064" s="30">
        <v>40000000</v>
      </c>
      <c r="D1064" s="42">
        <f t="shared" si="16"/>
        <v>-32737712</v>
      </c>
      <c r="E1064" s="30">
        <f>RANK(D1064, Budget_Analysis!D:D, 0)</f>
        <v>3489</v>
      </c>
      <c r="F1064" s="30"/>
    </row>
    <row r="1065" spans="1:6" x14ac:dyDescent="0.3">
      <c r="A1065" s="30" t="s">
        <v>5974</v>
      </c>
      <c r="B1065" s="30">
        <v>4584886</v>
      </c>
      <c r="C1065" s="30">
        <v>45000000</v>
      </c>
      <c r="D1065" s="42">
        <f t="shared" si="16"/>
        <v>-40415114</v>
      </c>
      <c r="E1065" s="30">
        <f>RANK(D1065, Budget_Analysis!D:D, 0)</f>
        <v>3566</v>
      </c>
      <c r="F1065" s="30"/>
    </row>
    <row r="1066" spans="1:6" x14ac:dyDescent="0.3">
      <c r="A1066" s="30" t="s">
        <v>5987</v>
      </c>
      <c r="B1066" s="30">
        <v>2154540</v>
      </c>
      <c r="C1066" s="30">
        <v>45000000</v>
      </c>
      <c r="D1066" s="42">
        <f t="shared" si="16"/>
        <v>-42845460</v>
      </c>
      <c r="E1066" s="30">
        <f>RANK(D1066, Budget_Analysis!D:D, 0)</f>
        <v>3589</v>
      </c>
      <c r="F1066" s="30"/>
    </row>
    <row r="1067" spans="1:6" x14ac:dyDescent="0.3">
      <c r="A1067" s="30" t="s">
        <v>5993</v>
      </c>
      <c r="B1067" s="30">
        <v>8129455</v>
      </c>
      <c r="C1067" s="30">
        <v>45000000</v>
      </c>
      <c r="D1067" s="42">
        <f t="shared" si="16"/>
        <v>-36870545</v>
      </c>
      <c r="E1067" s="30">
        <f>RANK(D1067, Budget_Analysis!D:D, 0)</f>
        <v>3533</v>
      </c>
      <c r="F1067" s="30"/>
    </row>
    <row r="1068" spans="1:6" x14ac:dyDescent="0.3">
      <c r="A1068" s="30" t="s">
        <v>6005</v>
      </c>
      <c r="B1068" s="30">
        <v>136019448</v>
      </c>
      <c r="C1068" s="30">
        <v>44500000</v>
      </c>
      <c r="D1068" s="42">
        <f t="shared" si="16"/>
        <v>91519448</v>
      </c>
      <c r="E1068" s="30">
        <f>RANK(D1068, Budget_Analysis!D:D, 0)</f>
        <v>243</v>
      </c>
      <c r="F1068" s="30"/>
    </row>
    <row r="1069" spans="1:6" x14ac:dyDescent="0.3">
      <c r="A1069" s="30" t="s">
        <v>6010</v>
      </c>
      <c r="B1069" s="30">
        <v>183875760</v>
      </c>
      <c r="C1069" s="30">
        <v>44000000</v>
      </c>
      <c r="D1069" s="42">
        <f t="shared" si="16"/>
        <v>139875760</v>
      </c>
      <c r="E1069" s="30">
        <f>RANK(D1069, Budget_Analysis!D:D, 0)</f>
        <v>118</v>
      </c>
      <c r="F1069" s="30"/>
    </row>
    <row r="1070" spans="1:6" x14ac:dyDescent="0.3">
      <c r="A1070" s="30" t="s">
        <v>6013</v>
      </c>
      <c r="B1070" s="30">
        <v>67061228</v>
      </c>
      <c r="C1070" s="30">
        <v>40000000</v>
      </c>
      <c r="D1070" s="42">
        <f t="shared" si="16"/>
        <v>27061228</v>
      </c>
      <c r="E1070" s="30">
        <f>RANK(D1070, Budget_Analysis!D:D, 0)</f>
        <v>886</v>
      </c>
      <c r="F1070" s="30"/>
    </row>
    <row r="1071" spans="1:6" x14ac:dyDescent="0.3">
      <c r="A1071" s="30" t="s">
        <v>6016</v>
      </c>
      <c r="B1071" s="30">
        <v>53300852</v>
      </c>
      <c r="C1071" s="30">
        <v>44000000</v>
      </c>
      <c r="D1071" s="42">
        <f t="shared" si="16"/>
        <v>9300852</v>
      </c>
      <c r="E1071" s="30">
        <f>RANK(D1071, Budget_Analysis!D:D, 0)</f>
        <v>1439</v>
      </c>
      <c r="F1071" s="30"/>
    </row>
    <row r="1072" spans="1:6" x14ac:dyDescent="0.3">
      <c r="A1072" s="30" t="s">
        <v>6020</v>
      </c>
      <c r="B1072" s="30">
        <v>150415432</v>
      </c>
      <c r="C1072" s="30">
        <v>44000000</v>
      </c>
      <c r="D1072" s="42">
        <f t="shared" si="16"/>
        <v>106415432</v>
      </c>
      <c r="E1072" s="30">
        <f>RANK(D1072, Budget_Analysis!D:D, 0)</f>
        <v>199</v>
      </c>
      <c r="F1072" s="30"/>
    </row>
    <row r="1073" spans="1:6" x14ac:dyDescent="0.3">
      <c r="A1073" s="30" t="s">
        <v>6025</v>
      </c>
      <c r="B1073" s="30">
        <v>44834712</v>
      </c>
      <c r="C1073" s="30">
        <v>44000000</v>
      </c>
      <c r="D1073" s="42">
        <f t="shared" si="16"/>
        <v>834712</v>
      </c>
      <c r="E1073" s="30">
        <f>RANK(D1073, Budget_Analysis!D:D, 0)</f>
        <v>1884</v>
      </c>
      <c r="F1073" s="30"/>
    </row>
    <row r="1074" spans="1:6" x14ac:dyDescent="0.3">
      <c r="A1074" s="30" t="s">
        <v>6032</v>
      </c>
      <c r="B1074" s="30">
        <v>84300000</v>
      </c>
      <c r="C1074" s="30">
        <v>2600000</v>
      </c>
      <c r="D1074" s="42">
        <f t="shared" si="16"/>
        <v>81700000</v>
      </c>
      <c r="E1074" s="30">
        <f>RANK(D1074, Budget_Analysis!D:D, 0)</f>
        <v>288</v>
      </c>
      <c r="F1074" s="30"/>
    </row>
    <row r="1075" spans="1:6" x14ac:dyDescent="0.3">
      <c r="A1075" s="30" t="s">
        <v>6039</v>
      </c>
      <c r="B1075" s="30">
        <v>1500000</v>
      </c>
      <c r="C1075" s="30">
        <v>44000000</v>
      </c>
      <c r="D1075" s="42">
        <f t="shared" si="16"/>
        <v>-42500000</v>
      </c>
      <c r="E1075" s="30">
        <f>RANK(D1075, Budget_Analysis!D:D, 0)</f>
        <v>3584</v>
      </c>
      <c r="F1075" s="30"/>
    </row>
    <row r="1076" spans="1:6" x14ac:dyDescent="0.3">
      <c r="A1076" s="30" t="s">
        <v>6043</v>
      </c>
      <c r="B1076" s="30">
        <v>62318875</v>
      </c>
      <c r="C1076" s="30">
        <v>50000000</v>
      </c>
      <c r="D1076" s="42">
        <f t="shared" si="16"/>
        <v>12318875</v>
      </c>
      <c r="E1076" s="30">
        <f>RANK(D1076, Budget_Analysis!D:D, 0)</f>
        <v>1332</v>
      </c>
      <c r="F1076" s="30"/>
    </row>
    <row r="1077" spans="1:6" x14ac:dyDescent="0.3">
      <c r="A1077" s="30" t="s">
        <v>6047</v>
      </c>
      <c r="B1077" s="30">
        <v>5773519</v>
      </c>
      <c r="C1077" s="30">
        <v>40000000</v>
      </c>
      <c r="D1077" s="42">
        <f t="shared" si="16"/>
        <v>-34226481</v>
      </c>
      <c r="E1077" s="30">
        <f>RANK(D1077, Budget_Analysis!D:D, 0)</f>
        <v>3510</v>
      </c>
      <c r="F1077" s="30"/>
    </row>
    <row r="1078" spans="1:6" x14ac:dyDescent="0.3">
      <c r="A1078" s="30" t="s">
        <v>6053</v>
      </c>
      <c r="B1078" s="30">
        <v>51768623</v>
      </c>
      <c r="C1078" s="30">
        <v>43000000</v>
      </c>
      <c r="D1078" s="42">
        <f t="shared" si="16"/>
        <v>8768623</v>
      </c>
      <c r="E1078" s="30">
        <f>RANK(D1078, Budget_Analysis!D:D, 0)</f>
        <v>1464</v>
      </c>
      <c r="F1078" s="30"/>
    </row>
    <row r="1079" spans="1:6" x14ac:dyDescent="0.3">
      <c r="A1079" s="30" t="s">
        <v>6057</v>
      </c>
      <c r="B1079" s="30">
        <v>37035515</v>
      </c>
      <c r="C1079" s="30">
        <v>43000000</v>
      </c>
      <c r="D1079" s="42">
        <f t="shared" si="16"/>
        <v>-5964485</v>
      </c>
      <c r="E1079" s="30">
        <f>RANK(D1079, Budget_Analysis!D:D, 0)</f>
        <v>2567</v>
      </c>
      <c r="F1079" s="30"/>
    </row>
    <row r="1080" spans="1:6" x14ac:dyDescent="0.3">
      <c r="A1080" s="30" t="s">
        <v>6060</v>
      </c>
      <c r="B1080" s="30">
        <v>24520892</v>
      </c>
      <c r="C1080" s="30">
        <v>45000000</v>
      </c>
      <c r="D1080" s="42">
        <f t="shared" si="16"/>
        <v>-20479108</v>
      </c>
      <c r="E1080" s="30">
        <f>RANK(D1080, Budget_Analysis!D:D, 0)</f>
        <v>3236</v>
      </c>
      <c r="F1080" s="30"/>
    </row>
    <row r="1081" spans="1:6" x14ac:dyDescent="0.3">
      <c r="A1081" s="30" t="s">
        <v>6066</v>
      </c>
      <c r="B1081" s="30">
        <v>24430272</v>
      </c>
      <c r="C1081" s="30">
        <v>43000000</v>
      </c>
      <c r="D1081" s="42">
        <f t="shared" si="16"/>
        <v>-18569728</v>
      </c>
      <c r="E1081" s="30">
        <f>RANK(D1081, Budget_Analysis!D:D, 0)</f>
        <v>3177</v>
      </c>
      <c r="F1081" s="30"/>
    </row>
    <row r="1082" spans="1:6" x14ac:dyDescent="0.3">
      <c r="A1082" s="30" t="s">
        <v>6070</v>
      </c>
      <c r="B1082" s="30">
        <v>158348400</v>
      </c>
      <c r="C1082" s="30">
        <v>42000000</v>
      </c>
      <c r="D1082" s="42">
        <f t="shared" si="16"/>
        <v>116348400</v>
      </c>
      <c r="E1082" s="30">
        <f>RANK(D1082, Budget_Analysis!D:D, 0)</f>
        <v>161</v>
      </c>
      <c r="F1082" s="30"/>
    </row>
    <row r="1083" spans="1:6" x14ac:dyDescent="0.3">
      <c r="A1083" s="30" t="s">
        <v>6077</v>
      </c>
      <c r="B1083" s="30">
        <v>31136950</v>
      </c>
      <c r="C1083" s="30">
        <v>44000000</v>
      </c>
      <c r="D1083" s="42">
        <f t="shared" si="16"/>
        <v>-12863050</v>
      </c>
      <c r="E1083" s="30">
        <f>RANK(D1083, Budget_Analysis!D:D, 0)</f>
        <v>2975</v>
      </c>
      <c r="F1083" s="30"/>
    </row>
    <row r="1084" spans="1:6" x14ac:dyDescent="0.3">
      <c r="A1084" s="30" t="s">
        <v>6081</v>
      </c>
      <c r="B1084" s="30">
        <v>29113588</v>
      </c>
      <c r="C1084" s="30">
        <v>40000000</v>
      </c>
      <c r="D1084" s="42">
        <f t="shared" si="16"/>
        <v>-10886412</v>
      </c>
      <c r="E1084" s="30">
        <f>RANK(D1084, Budget_Analysis!D:D, 0)</f>
        <v>2879</v>
      </c>
      <c r="F1084" s="30"/>
    </row>
    <row r="1085" spans="1:6" x14ac:dyDescent="0.3">
      <c r="A1085" s="30" t="s">
        <v>6085</v>
      </c>
      <c r="B1085" s="30">
        <v>138447667</v>
      </c>
      <c r="C1085" s="30">
        <v>42000000</v>
      </c>
      <c r="D1085" s="42">
        <f t="shared" si="16"/>
        <v>96447667</v>
      </c>
      <c r="E1085" s="30">
        <f>RANK(D1085, Budget_Analysis!D:D, 0)</f>
        <v>231</v>
      </c>
      <c r="F1085" s="30"/>
    </row>
    <row r="1086" spans="1:6" x14ac:dyDescent="0.3">
      <c r="A1086" s="30" t="s">
        <v>6089</v>
      </c>
      <c r="B1086" s="30">
        <v>116006080</v>
      </c>
      <c r="C1086" s="30">
        <v>42000000</v>
      </c>
      <c r="D1086" s="42">
        <f t="shared" si="16"/>
        <v>74006080</v>
      </c>
      <c r="E1086" s="30">
        <f>RANK(D1086, Budget_Analysis!D:D, 0)</f>
        <v>338</v>
      </c>
      <c r="F1086" s="30"/>
    </row>
    <row r="1087" spans="1:6" x14ac:dyDescent="0.3">
      <c r="A1087" s="30" t="s">
        <v>6093</v>
      </c>
      <c r="B1087" s="30">
        <v>106793915</v>
      </c>
      <c r="C1087" s="30">
        <v>45000000</v>
      </c>
      <c r="D1087" s="42">
        <f t="shared" si="16"/>
        <v>61793915</v>
      </c>
      <c r="E1087" s="30">
        <f>RANK(D1087, Budget_Analysis!D:D, 0)</f>
        <v>397</v>
      </c>
      <c r="F1087" s="30"/>
    </row>
    <row r="1088" spans="1:6" x14ac:dyDescent="0.3">
      <c r="A1088" s="30" t="s">
        <v>6099</v>
      </c>
      <c r="B1088" s="30">
        <v>87856565</v>
      </c>
      <c r="C1088" s="30">
        <v>42000000</v>
      </c>
      <c r="D1088" s="42">
        <f t="shared" si="16"/>
        <v>45856565</v>
      </c>
      <c r="E1088" s="30">
        <f>RANK(D1088, Budget_Analysis!D:D, 0)</f>
        <v>566</v>
      </c>
      <c r="F1088" s="30"/>
    </row>
    <row r="1089" spans="1:6" x14ac:dyDescent="0.3">
      <c r="A1089" s="30" t="s">
        <v>6103</v>
      </c>
      <c r="B1089" s="30">
        <v>70100000</v>
      </c>
      <c r="C1089" s="30">
        <v>40000000</v>
      </c>
      <c r="D1089" s="42">
        <f t="shared" si="16"/>
        <v>30100000</v>
      </c>
      <c r="E1089" s="30">
        <f>RANK(D1089, Budget_Analysis!D:D, 0)</f>
        <v>826</v>
      </c>
      <c r="F1089" s="30"/>
    </row>
    <row r="1090" spans="1:6" x14ac:dyDescent="0.3">
      <c r="A1090" s="30" t="s">
        <v>6108</v>
      </c>
      <c r="B1090" s="30">
        <v>159578352</v>
      </c>
      <c r="C1090" s="30">
        <v>43000000</v>
      </c>
      <c r="D1090" s="42">
        <f t="shared" si="16"/>
        <v>116578352</v>
      </c>
      <c r="E1090" s="30">
        <f>RANK(D1090, Budget_Analysis!D:D, 0)</f>
        <v>160</v>
      </c>
      <c r="F1090" s="30"/>
    </row>
    <row r="1091" spans="1:6" x14ac:dyDescent="0.3">
      <c r="A1091" s="30" t="s">
        <v>6114</v>
      </c>
      <c r="B1091" s="30">
        <v>57750000</v>
      </c>
      <c r="C1091" s="30">
        <v>31115000</v>
      </c>
      <c r="D1091" s="42">
        <f t="shared" ref="D1091:D1154" si="17">B1091-C1091</f>
        <v>26635000</v>
      </c>
      <c r="E1091" s="30">
        <f>RANK(D1091, Budget_Analysis!D:D, 0)</f>
        <v>897</v>
      </c>
      <c r="F1091" s="30"/>
    </row>
    <row r="1092" spans="1:6" x14ac:dyDescent="0.3">
      <c r="A1092" s="30" t="s">
        <v>6119</v>
      </c>
      <c r="B1092" s="30">
        <v>45290318</v>
      </c>
      <c r="C1092" s="30">
        <v>42000000</v>
      </c>
      <c r="D1092" s="42">
        <f t="shared" si="17"/>
        <v>3290318</v>
      </c>
      <c r="E1092" s="30">
        <f>RANK(D1092, Budget_Analysis!D:D, 0)</f>
        <v>1713</v>
      </c>
      <c r="F1092" s="30"/>
    </row>
    <row r="1093" spans="1:6" x14ac:dyDescent="0.3">
      <c r="A1093" s="30" t="s">
        <v>6123</v>
      </c>
      <c r="B1093" s="30">
        <v>41543207</v>
      </c>
      <c r="C1093" s="30">
        <v>42000000</v>
      </c>
      <c r="D1093" s="42">
        <f t="shared" si="17"/>
        <v>-456793</v>
      </c>
      <c r="E1093" s="30">
        <f>RANK(D1093, Budget_Analysis!D:D, 0)</f>
        <v>2060</v>
      </c>
      <c r="F1093" s="30"/>
    </row>
    <row r="1094" spans="1:6" x14ac:dyDescent="0.3">
      <c r="A1094" s="30" t="s">
        <v>6127</v>
      </c>
      <c r="B1094" s="30">
        <v>41252428</v>
      </c>
      <c r="C1094" s="30">
        <v>42000000</v>
      </c>
      <c r="D1094" s="42">
        <f t="shared" si="17"/>
        <v>-747572</v>
      </c>
      <c r="E1094" s="30">
        <f>RANK(D1094, Budget_Analysis!D:D, 0)</f>
        <v>2113</v>
      </c>
      <c r="F1094" s="30"/>
    </row>
    <row r="1095" spans="1:6" x14ac:dyDescent="0.3">
      <c r="A1095" s="30" t="s">
        <v>6133</v>
      </c>
      <c r="B1095" s="30">
        <v>35228696</v>
      </c>
      <c r="C1095" s="30">
        <v>32000000</v>
      </c>
      <c r="D1095" s="42">
        <f t="shared" si="17"/>
        <v>3228696</v>
      </c>
      <c r="E1095" s="30">
        <f>RANK(D1095, Budget_Analysis!D:D, 0)</f>
        <v>1717</v>
      </c>
      <c r="F1095" s="30"/>
    </row>
    <row r="1096" spans="1:6" x14ac:dyDescent="0.3">
      <c r="A1096" s="30" t="s">
        <v>6138</v>
      </c>
      <c r="B1096" s="30">
        <v>59992760</v>
      </c>
      <c r="C1096" s="30">
        <v>42000000</v>
      </c>
      <c r="D1096" s="42">
        <f t="shared" si="17"/>
        <v>17992760</v>
      </c>
      <c r="E1096" s="30">
        <f>RANK(D1096, Budget_Analysis!D:D, 0)</f>
        <v>1132</v>
      </c>
      <c r="F1096" s="30"/>
    </row>
    <row r="1097" spans="1:6" x14ac:dyDescent="0.3">
      <c r="A1097" s="30" t="s">
        <v>6144</v>
      </c>
      <c r="B1097" s="30">
        <v>34667015</v>
      </c>
      <c r="C1097" s="30">
        <v>32000000</v>
      </c>
      <c r="D1097" s="42">
        <f t="shared" si="17"/>
        <v>2667015</v>
      </c>
      <c r="E1097" s="30">
        <f>RANK(D1097, Budget_Analysis!D:D, 0)</f>
        <v>1758</v>
      </c>
      <c r="F1097" s="30"/>
    </row>
    <row r="1098" spans="1:6" x14ac:dyDescent="0.3">
      <c r="A1098" s="30" t="s">
        <v>6149</v>
      </c>
      <c r="B1098" s="30">
        <v>37652565</v>
      </c>
      <c r="C1098" s="30">
        <v>42000000</v>
      </c>
      <c r="D1098" s="42">
        <f t="shared" si="17"/>
        <v>-4347435</v>
      </c>
      <c r="E1098" s="30">
        <f>RANK(D1098, Budget_Analysis!D:D, 0)</f>
        <v>2470</v>
      </c>
      <c r="F1098" s="30"/>
    </row>
    <row r="1099" spans="1:6" x14ac:dyDescent="0.3">
      <c r="A1099" s="30" t="s">
        <v>6153</v>
      </c>
      <c r="B1099" s="30">
        <v>24375436</v>
      </c>
      <c r="C1099" s="30">
        <v>42000000</v>
      </c>
      <c r="D1099" s="42">
        <f t="shared" si="17"/>
        <v>-17624564</v>
      </c>
      <c r="E1099" s="30">
        <f>RANK(D1099, Budget_Analysis!D:D, 0)</f>
        <v>3150</v>
      </c>
      <c r="F1099" s="30"/>
    </row>
    <row r="1100" spans="1:6" x14ac:dyDescent="0.3">
      <c r="A1100" s="30" t="s">
        <v>6158</v>
      </c>
      <c r="B1100" s="30">
        <v>20915465</v>
      </c>
      <c r="C1100" s="30">
        <v>42000000</v>
      </c>
      <c r="D1100" s="42">
        <f t="shared" si="17"/>
        <v>-21084535</v>
      </c>
      <c r="E1100" s="30">
        <f>RANK(D1100, Budget_Analysis!D:D, 0)</f>
        <v>3252</v>
      </c>
      <c r="F1100" s="30"/>
    </row>
    <row r="1101" spans="1:6" x14ac:dyDescent="0.3">
      <c r="A1101" s="30" t="s">
        <v>6162</v>
      </c>
      <c r="B1101" s="30">
        <v>24127895</v>
      </c>
      <c r="C1101" s="30">
        <v>50000000</v>
      </c>
      <c r="D1101" s="42">
        <f t="shared" si="17"/>
        <v>-25872105</v>
      </c>
      <c r="E1101" s="30">
        <f>RANK(D1101, Budget_Analysis!D:D, 0)</f>
        <v>3375</v>
      </c>
      <c r="F1101" s="30"/>
    </row>
    <row r="1102" spans="1:6" x14ac:dyDescent="0.3">
      <c r="A1102" s="30" t="s">
        <v>6167</v>
      </c>
      <c r="B1102" s="30">
        <v>84961</v>
      </c>
      <c r="C1102" s="30">
        <v>31000000</v>
      </c>
      <c r="D1102" s="42">
        <f t="shared" si="17"/>
        <v>-30915039</v>
      </c>
      <c r="E1102" s="30">
        <f>RANK(D1102, Budget_Analysis!D:D, 0)</f>
        <v>3465</v>
      </c>
      <c r="F1102" s="30"/>
    </row>
    <row r="1103" spans="1:6" x14ac:dyDescent="0.3">
      <c r="A1103" s="30" t="s">
        <v>6173</v>
      </c>
      <c r="B1103" s="30">
        <v>26404753</v>
      </c>
      <c r="C1103" s="30">
        <v>40000000</v>
      </c>
      <c r="D1103" s="42">
        <f t="shared" si="17"/>
        <v>-13595247</v>
      </c>
      <c r="E1103" s="30">
        <f>RANK(D1103, Budget_Analysis!D:D, 0)</f>
        <v>3006</v>
      </c>
      <c r="F1103" s="30"/>
    </row>
    <row r="1104" spans="1:6" x14ac:dyDescent="0.3">
      <c r="A1104" s="30" t="s">
        <v>6178</v>
      </c>
      <c r="B1104" s="30">
        <v>6105175</v>
      </c>
      <c r="C1104" s="30">
        <v>44000000</v>
      </c>
      <c r="D1104" s="42">
        <f t="shared" si="17"/>
        <v>-37894825</v>
      </c>
      <c r="E1104" s="30">
        <f>RANK(D1104, Budget_Analysis!D:D, 0)</f>
        <v>3541</v>
      </c>
      <c r="F1104" s="30"/>
    </row>
    <row r="1105" spans="1:6" x14ac:dyDescent="0.3">
      <c r="A1105" s="30" t="s">
        <v>6185</v>
      </c>
      <c r="B1105" s="30">
        <v>5664251</v>
      </c>
      <c r="C1105" s="30">
        <v>45000000</v>
      </c>
      <c r="D1105" s="42">
        <f t="shared" si="17"/>
        <v>-39335749</v>
      </c>
      <c r="E1105" s="30">
        <f>RANK(D1105, Budget_Analysis!D:D, 0)</f>
        <v>3553</v>
      </c>
      <c r="F1105" s="30"/>
    </row>
    <row r="1106" spans="1:6" x14ac:dyDescent="0.3">
      <c r="A1106" s="30" t="s">
        <v>6196</v>
      </c>
      <c r="B1106" s="30">
        <v>1260917</v>
      </c>
      <c r="C1106" s="30">
        <v>27000000</v>
      </c>
      <c r="D1106" s="42">
        <f t="shared" si="17"/>
        <v>-25739083</v>
      </c>
      <c r="E1106" s="30">
        <f>RANK(D1106, Budget_Analysis!D:D, 0)</f>
        <v>3373</v>
      </c>
      <c r="F1106" s="30"/>
    </row>
    <row r="1107" spans="1:6" x14ac:dyDescent="0.3">
      <c r="A1107" s="30" t="s">
        <v>6200</v>
      </c>
      <c r="B1107" s="30">
        <v>116724075</v>
      </c>
      <c r="C1107" s="30">
        <v>41000000</v>
      </c>
      <c r="D1107" s="42">
        <f t="shared" si="17"/>
        <v>75724075</v>
      </c>
      <c r="E1107" s="30">
        <f>RANK(D1107, Budget_Analysis!D:D, 0)</f>
        <v>326</v>
      </c>
      <c r="F1107" s="30"/>
    </row>
    <row r="1108" spans="1:6" x14ac:dyDescent="0.3">
      <c r="A1108" s="30" t="s">
        <v>6210</v>
      </c>
      <c r="B1108" s="30">
        <v>56083966</v>
      </c>
      <c r="C1108" s="30">
        <v>65000000</v>
      </c>
      <c r="D1108" s="42">
        <f t="shared" si="17"/>
        <v>-8916034</v>
      </c>
      <c r="E1108" s="30">
        <f>RANK(D1108, Budget_Analysis!D:D, 0)</f>
        <v>2748</v>
      </c>
      <c r="F1108" s="30"/>
    </row>
    <row r="1109" spans="1:6" x14ac:dyDescent="0.3">
      <c r="A1109" s="30" t="s">
        <v>6217</v>
      </c>
      <c r="B1109" s="30">
        <v>22108977</v>
      </c>
      <c r="C1109" s="30">
        <v>41000000</v>
      </c>
      <c r="D1109" s="42">
        <f t="shared" si="17"/>
        <v>-18891023</v>
      </c>
      <c r="E1109" s="30">
        <f>RANK(D1109, Budget_Analysis!D:D, 0)</f>
        <v>3188</v>
      </c>
      <c r="F1109" s="30"/>
    </row>
    <row r="1110" spans="1:6" x14ac:dyDescent="0.3">
      <c r="A1110" s="30" t="s">
        <v>6221</v>
      </c>
      <c r="B1110" s="30">
        <v>293501675</v>
      </c>
      <c r="C1110" s="30">
        <v>40000000</v>
      </c>
      <c r="D1110" s="42">
        <f t="shared" si="17"/>
        <v>253501675</v>
      </c>
      <c r="E1110" s="30">
        <f>RANK(D1110, Budget_Analysis!D:D, 0)</f>
        <v>26</v>
      </c>
      <c r="F1110" s="30"/>
    </row>
    <row r="1111" spans="1:6" x14ac:dyDescent="0.3">
      <c r="A1111" s="30" t="s">
        <v>6226</v>
      </c>
      <c r="B1111" s="30">
        <v>18600911</v>
      </c>
      <c r="C1111" s="30">
        <v>42000000</v>
      </c>
      <c r="D1111" s="42">
        <f t="shared" si="17"/>
        <v>-23399089</v>
      </c>
      <c r="E1111" s="30">
        <f>RANK(D1111, Budget_Analysis!D:D, 0)</f>
        <v>3304</v>
      </c>
      <c r="F1111" s="30"/>
    </row>
    <row r="1112" spans="1:6" x14ac:dyDescent="0.3">
      <c r="A1112" s="30" t="s">
        <v>6230</v>
      </c>
      <c r="B1112" s="30">
        <v>7204138</v>
      </c>
      <c r="C1112" s="30">
        <v>41000000</v>
      </c>
      <c r="D1112" s="42">
        <f t="shared" si="17"/>
        <v>-33795862</v>
      </c>
      <c r="E1112" s="30">
        <f>RANK(D1112, Budget_Analysis!D:D, 0)</f>
        <v>3503</v>
      </c>
      <c r="F1112" s="30"/>
    </row>
    <row r="1113" spans="1:6" x14ac:dyDescent="0.3">
      <c r="A1113" s="30" t="s">
        <v>6237</v>
      </c>
      <c r="B1113" s="30">
        <v>90800000</v>
      </c>
      <c r="C1113" s="30">
        <v>8000000</v>
      </c>
      <c r="D1113" s="42">
        <f t="shared" si="17"/>
        <v>82800000</v>
      </c>
      <c r="E1113" s="30">
        <f>RANK(D1113, Budget_Analysis!D:D, 0)</f>
        <v>282</v>
      </c>
      <c r="F1113" s="30"/>
    </row>
    <row r="1114" spans="1:6" x14ac:dyDescent="0.3">
      <c r="A1114" s="30" t="s">
        <v>6241</v>
      </c>
      <c r="B1114" s="30">
        <v>150117807</v>
      </c>
      <c r="C1114" s="30">
        <v>40000000</v>
      </c>
      <c r="D1114" s="42">
        <f t="shared" si="17"/>
        <v>110117807</v>
      </c>
      <c r="E1114" s="30">
        <f>RANK(D1114, Budget_Analysis!D:D, 0)</f>
        <v>183</v>
      </c>
      <c r="F1114" s="30"/>
    </row>
    <row r="1115" spans="1:6" x14ac:dyDescent="0.3">
      <c r="A1115" s="30" t="s">
        <v>6245</v>
      </c>
      <c r="B1115" s="30">
        <v>163947053</v>
      </c>
      <c r="C1115" s="30">
        <v>40000000</v>
      </c>
      <c r="D1115" s="42">
        <f t="shared" si="17"/>
        <v>123947053</v>
      </c>
      <c r="E1115" s="30">
        <f>RANK(D1115, Budget_Analysis!D:D, 0)</f>
        <v>142</v>
      </c>
      <c r="F1115" s="30"/>
    </row>
    <row r="1116" spans="1:6" x14ac:dyDescent="0.3">
      <c r="A1116" s="30" t="s">
        <v>6250</v>
      </c>
      <c r="B1116" s="30">
        <v>116735231</v>
      </c>
      <c r="C1116" s="30">
        <v>70000000</v>
      </c>
      <c r="D1116" s="42">
        <f t="shared" si="17"/>
        <v>46735231</v>
      </c>
      <c r="E1116" s="30">
        <f>RANK(D1116, Budget_Analysis!D:D, 0)</f>
        <v>551</v>
      </c>
      <c r="F1116" s="30"/>
    </row>
    <row r="1117" spans="1:6" x14ac:dyDescent="0.3">
      <c r="A1117" s="30" t="s">
        <v>6255</v>
      </c>
      <c r="B1117" s="30">
        <v>118500000</v>
      </c>
      <c r="C1117" s="30">
        <v>40000000</v>
      </c>
      <c r="D1117" s="42">
        <f t="shared" si="17"/>
        <v>78500000</v>
      </c>
      <c r="E1117" s="30">
        <f>RANK(D1117, Budget_Analysis!D:D, 0)</f>
        <v>305</v>
      </c>
      <c r="F1117" s="30"/>
    </row>
    <row r="1118" spans="1:6" x14ac:dyDescent="0.3">
      <c r="A1118" s="30" t="s">
        <v>6259</v>
      </c>
      <c r="B1118" s="30">
        <v>126546825</v>
      </c>
      <c r="C1118" s="30">
        <v>40000000</v>
      </c>
      <c r="D1118" s="42">
        <f t="shared" si="17"/>
        <v>86546825</v>
      </c>
      <c r="E1118" s="30">
        <f>RANK(D1118, Budget_Analysis!D:D, 0)</f>
        <v>262</v>
      </c>
      <c r="F1118" s="30"/>
    </row>
    <row r="1119" spans="1:6" x14ac:dyDescent="0.3">
      <c r="A1119" s="30" t="s">
        <v>6263</v>
      </c>
      <c r="B1119" s="30">
        <v>166147885</v>
      </c>
      <c r="C1119" s="30">
        <v>40000000</v>
      </c>
      <c r="D1119" s="42">
        <f t="shared" si="17"/>
        <v>126147885</v>
      </c>
      <c r="E1119" s="30">
        <f>RANK(D1119, Budget_Analysis!D:D, 0)</f>
        <v>138</v>
      </c>
      <c r="F1119" s="30"/>
    </row>
    <row r="1120" spans="1:6" x14ac:dyDescent="0.3">
      <c r="A1120" s="30" t="s">
        <v>6266</v>
      </c>
      <c r="B1120" s="30">
        <v>111760631</v>
      </c>
      <c r="C1120" s="30">
        <v>38000000</v>
      </c>
      <c r="D1120" s="42">
        <f t="shared" si="17"/>
        <v>73760631</v>
      </c>
      <c r="E1120" s="30">
        <f>RANK(D1120, Budget_Analysis!D:D, 0)</f>
        <v>339</v>
      </c>
      <c r="F1120" s="30"/>
    </row>
    <row r="1121" spans="1:6" x14ac:dyDescent="0.3">
      <c r="A1121" s="30" t="s">
        <v>6269</v>
      </c>
      <c r="B1121" s="30">
        <v>108706165</v>
      </c>
      <c r="C1121" s="30">
        <v>40000000</v>
      </c>
      <c r="D1121" s="42">
        <f t="shared" si="17"/>
        <v>68706165</v>
      </c>
      <c r="E1121" s="30">
        <f>RANK(D1121, Budget_Analysis!D:D, 0)</f>
        <v>357</v>
      </c>
      <c r="F1121" s="30"/>
    </row>
    <row r="1122" spans="1:6" x14ac:dyDescent="0.3">
      <c r="A1122" s="30" t="s">
        <v>6272</v>
      </c>
      <c r="B1122" s="30">
        <v>138614544</v>
      </c>
      <c r="C1122" s="30">
        <v>40000000</v>
      </c>
      <c r="D1122" s="42">
        <f t="shared" si="17"/>
        <v>98614544</v>
      </c>
      <c r="E1122" s="30">
        <f>RANK(D1122, Budget_Analysis!D:D, 0)</f>
        <v>223</v>
      </c>
      <c r="F1122" s="30"/>
    </row>
    <row r="1123" spans="1:6" x14ac:dyDescent="0.3">
      <c r="A1123" s="30" t="s">
        <v>6278</v>
      </c>
      <c r="B1123" s="30">
        <v>125069696</v>
      </c>
      <c r="C1123" s="30">
        <v>40000000</v>
      </c>
      <c r="D1123" s="42">
        <f t="shared" si="17"/>
        <v>85069696</v>
      </c>
      <c r="E1123" s="30">
        <f>RANK(D1123, Budget_Analysis!D:D, 0)</f>
        <v>268</v>
      </c>
      <c r="F1123" s="30"/>
    </row>
    <row r="1124" spans="1:6" x14ac:dyDescent="0.3">
      <c r="A1124" s="30" t="s">
        <v>6284</v>
      </c>
      <c r="B1124" s="30">
        <v>107458785</v>
      </c>
      <c r="C1124" s="30">
        <v>40000000</v>
      </c>
      <c r="D1124" s="42">
        <f t="shared" si="17"/>
        <v>67458785</v>
      </c>
      <c r="E1124" s="30">
        <f>RANK(D1124, Budget_Analysis!D:D, 0)</f>
        <v>365</v>
      </c>
      <c r="F1124" s="30"/>
    </row>
    <row r="1125" spans="1:6" x14ac:dyDescent="0.3">
      <c r="A1125" s="30" t="s">
        <v>6289</v>
      </c>
      <c r="B1125" s="30">
        <v>102310175</v>
      </c>
      <c r="C1125" s="30">
        <v>40000000</v>
      </c>
      <c r="D1125" s="42">
        <f t="shared" si="17"/>
        <v>62310175</v>
      </c>
      <c r="E1125" s="30">
        <f>RANK(D1125, Budget_Analysis!D:D, 0)</f>
        <v>392</v>
      </c>
      <c r="F1125" s="30"/>
    </row>
    <row r="1126" spans="1:6" x14ac:dyDescent="0.3">
      <c r="A1126" s="30" t="s">
        <v>6293</v>
      </c>
      <c r="B1126" s="30">
        <v>96917897</v>
      </c>
      <c r="C1126" s="30">
        <v>40000000</v>
      </c>
      <c r="D1126" s="42">
        <f t="shared" si="17"/>
        <v>56917897</v>
      </c>
      <c r="E1126" s="30">
        <f>RANK(D1126, Budget_Analysis!D:D, 0)</f>
        <v>429</v>
      </c>
      <c r="F1126" s="30"/>
    </row>
    <row r="1127" spans="1:6" x14ac:dyDescent="0.3">
      <c r="A1127" s="30" t="s">
        <v>6300</v>
      </c>
      <c r="B1127" s="30">
        <v>93952276</v>
      </c>
      <c r="C1127" s="30">
        <v>40000000</v>
      </c>
      <c r="D1127" s="42">
        <f t="shared" si="17"/>
        <v>53952276</v>
      </c>
      <c r="E1127" s="30">
        <f>RANK(D1127, Budget_Analysis!D:D, 0)</f>
        <v>460</v>
      </c>
      <c r="F1127" s="30"/>
    </row>
    <row r="1128" spans="1:6" x14ac:dyDescent="0.3">
      <c r="A1128" s="30" t="s">
        <v>6305</v>
      </c>
      <c r="B1128" s="30">
        <v>90703745</v>
      </c>
      <c r="C1128" s="30">
        <v>45000000</v>
      </c>
      <c r="D1128" s="42">
        <f t="shared" si="17"/>
        <v>45703745</v>
      </c>
      <c r="E1128" s="30">
        <f>RANK(D1128, Budget_Analysis!D:D, 0)</f>
        <v>569</v>
      </c>
      <c r="F1128" s="30"/>
    </row>
    <row r="1129" spans="1:6" x14ac:dyDescent="0.3">
      <c r="A1129" s="30" t="s">
        <v>6311</v>
      </c>
      <c r="B1129" s="30">
        <v>89138076</v>
      </c>
      <c r="C1129" s="30">
        <v>40000000</v>
      </c>
      <c r="D1129" s="42">
        <f t="shared" si="17"/>
        <v>49138076</v>
      </c>
      <c r="E1129" s="30">
        <f>RANK(D1129, Budget_Analysis!D:D, 0)</f>
        <v>517</v>
      </c>
      <c r="F1129" s="30"/>
    </row>
    <row r="1130" spans="1:6" x14ac:dyDescent="0.3">
      <c r="A1130" s="30" t="s">
        <v>6315</v>
      </c>
      <c r="B1130" s="30">
        <v>87666629</v>
      </c>
      <c r="C1130" s="30">
        <v>40000000</v>
      </c>
      <c r="D1130" s="42">
        <f t="shared" si="17"/>
        <v>47666629</v>
      </c>
      <c r="E1130" s="30">
        <f>RANK(D1130, Budget_Analysis!D:D, 0)</f>
        <v>536</v>
      </c>
      <c r="F1130" s="30"/>
    </row>
    <row r="1131" spans="1:6" x14ac:dyDescent="0.3">
      <c r="A1131" s="30" t="s">
        <v>6319</v>
      </c>
      <c r="B1131" s="30">
        <v>90353764</v>
      </c>
      <c r="C1131" s="30">
        <v>40000000</v>
      </c>
      <c r="D1131" s="42">
        <f t="shared" si="17"/>
        <v>50353764</v>
      </c>
      <c r="E1131" s="30">
        <f>RANK(D1131, Budget_Analysis!D:D, 0)</f>
        <v>506</v>
      </c>
      <c r="F1131" s="30"/>
    </row>
    <row r="1132" spans="1:6" x14ac:dyDescent="0.3">
      <c r="A1132" s="30" t="s">
        <v>6323</v>
      </c>
      <c r="B1132" s="30">
        <v>82522790</v>
      </c>
      <c r="C1132" s="30">
        <v>40000000</v>
      </c>
      <c r="D1132" s="42">
        <f t="shared" si="17"/>
        <v>42522790</v>
      </c>
      <c r="E1132" s="30">
        <f>RANK(D1132, Budget_Analysis!D:D, 0)</f>
        <v>611</v>
      </c>
      <c r="F1132" s="30"/>
    </row>
    <row r="1133" spans="1:6" x14ac:dyDescent="0.3">
      <c r="A1133" s="30" t="s">
        <v>6327</v>
      </c>
      <c r="B1133" s="30">
        <v>94125426</v>
      </c>
      <c r="C1133" s="30">
        <v>40000000</v>
      </c>
      <c r="D1133" s="42">
        <f t="shared" si="17"/>
        <v>54125426</v>
      </c>
      <c r="E1133" s="30">
        <f>RANK(D1133, Budget_Analysis!D:D, 0)</f>
        <v>458</v>
      </c>
      <c r="F1133" s="30"/>
    </row>
    <row r="1134" spans="1:6" x14ac:dyDescent="0.3">
      <c r="A1134" s="30" t="s">
        <v>6330</v>
      </c>
      <c r="B1134" s="30">
        <v>95001343</v>
      </c>
      <c r="C1134" s="30">
        <v>40000000</v>
      </c>
      <c r="D1134" s="42">
        <f t="shared" si="17"/>
        <v>55001343</v>
      </c>
      <c r="E1134" s="30">
        <f>RANK(D1134, Budget_Analysis!D:D, 0)</f>
        <v>451</v>
      </c>
      <c r="F1134" s="30"/>
    </row>
    <row r="1135" spans="1:6" x14ac:dyDescent="0.3">
      <c r="A1135" s="30" t="s">
        <v>6333</v>
      </c>
      <c r="B1135" s="30">
        <v>81292135</v>
      </c>
      <c r="C1135" s="30">
        <v>40000000</v>
      </c>
      <c r="D1135" s="42">
        <f t="shared" si="17"/>
        <v>41292135</v>
      </c>
      <c r="E1135" s="30">
        <f>RANK(D1135, Budget_Analysis!D:D, 0)</f>
        <v>627</v>
      </c>
      <c r="F1135" s="30"/>
    </row>
    <row r="1136" spans="1:6" x14ac:dyDescent="0.3">
      <c r="A1136" s="30" t="s">
        <v>6336</v>
      </c>
      <c r="B1136" s="30">
        <v>86208010</v>
      </c>
      <c r="C1136" s="30">
        <v>35000000</v>
      </c>
      <c r="D1136" s="42">
        <f t="shared" si="17"/>
        <v>51208010</v>
      </c>
      <c r="E1136" s="30">
        <f>RANK(D1136, Budget_Analysis!D:D, 0)</f>
        <v>494</v>
      </c>
      <c r="F1136" s="30"/>
    </row>
    <row r="1137" spans="1:6" x14ac:dyDescent="0.3">
      <c r="A1137" s="30" t="s">
        <v>6339</v>
      </c>
      <c r="B1137" s="30">
        <v>81593527</v>
      </c>
      <c r="C1137" s="30">
        <v>40000000</v>
      </c>
      <c r="D1137" s="42">
        <f t="shared" si="17"/>
        <v>41593527</v>
      </c>
      <c r="E1137" s="30">
        <f>RANK(D1137, Budget_Analysis!D:D, 0)</f>
        <v>623</v>
      </c>
      <c r="F1137" s="30"/>
    </row>
    <row r="1138" spans="1:6" x14ac:dyDescent="0.3">
      <c r="A1138" s="30" t="s">
        <v>6343</v>
      </c>
      <c r="B1138" s="30">
        <v>75274748</v>
      </c>
      <c r="C1138" s="30">
        <v>35000000</v>
      </c>
      <c r="D1138" s="42">
        <f t="shared" si="17"/>
        <v>40274748</v>
      </c>
      <c r="E1138" s="30">
        <f>RANK(D1138, Budget_Analysis!D:D, 0)</f>
        <v>641</v>
      </c>
      <c r="F1138" s="30"/>
    </row>
    <row r="1139" spans="1:6" x14ac:dyDescent="0.3">
      <c r="A1139" s="30" t="s">
        <v>6347</v>
      </c>
      <c r="B1139" s="30">
        <v>90835030</v>
      </c>
      <c r="C1139" s="30">
        <v>40000000</v>
      </c>
      <c r="D1139" s="42">
        <f t="shared" si="17"/>
        <v>50835030</v>
      </c>
      <c r="E1139" s="30">
        <f>RANK(D1139, Budget_Analysis!D:D, 0)</f>
        <v>499</v>
      </c>
      <c r="F1139" s="30"/>
    </row>
    <row r="1140" spans="1:6" x14ac:dyDescent="0.3">
      <c r="A1140" s="30" t="s">
        <v>6352</v>
      </c>
      <c r="B1140" s="30">
        <v>72455275</v>
      </c>
      <c r="C1140" s="30">
        <v>40000000</v>
      </c>
      <c r="D1140" s="42">
        <f t="shared" si="17"/>
        <v>32455275</v>
      </c>
      <c r="E1140" s="30">
        <f>RANK(D1140, Budget_Analysis!D:D, 0)</f>
        <v>771</v>
      </c>
      <c r="F1140" s="30"/>
    </row>
    <row r="1141" spans="1:6" x14ac:dyDescent="0.3">
      <c r="A1141" s="30" t="s">
        <v>6357</v>
      </c>
      <c r="B1141" s="30">
        <v>75305995</v>
      </c>
      <c r="C1141" s="30">
        <v>40000000</v>
      </c>
      <c r="D1141" s="42">
        <f t="shared" si="17"/>
        <v>35305995</v>
      </c>
      <c r="E1141" s="30">
        <f>RANK(D1141, Budget_Analysis!D:D, 0)</f>
        <v>716</v>
      </c>
      <c r="F1141" s="30"/>
    </row>
    <row r="1142" spans="1:6" x14ac:dyDescent="0.3">
      <c r="A1142" s="30" t="s">
        <v>6361</v>
      </c>
      <c r="B1142" s="30">
        <v>74098862</v>
      </c>
      <c r="C1142" s="30">
        <v>40000000</v>
      </c>
      <c r="D1142" s="42">
        <f t="shared" si="17"/>
        <v>34098862</v>
      </c>
      <c r="E1142" s="30">
        <f>RANK(D1142, Budget_Analysis!D:D, 0)</f>
        <v>735</v>
      </c>
      <c r="F1142" s="30"/>
    </row>
    <row r="1143" spans="1:6" x14ac:dyDescent="0.3">
      <c r="A1143" s="30" t="s">
        <v>6365</v>
      </c>
      <c r="B1143" s="30">
        <v>72266306</v>
      </c>
      <c r="C1143" s="30">
        <v>40000000</v>
      </c>
      <c r="D1143" s="42">
        <f t="shared" si="17"/>
        <v>32266306</v>
      </c>
      <c r="E1143" s="30">
        <f>RANK(D1143, Budget_Analysis!D:D, 0)</f>
        <v>774</v>
      </c>
      <c r="F1143" s="30"/>
    </row>
    <row r="1144" spans="1:6" x14ac:dyDescent="0.3">
      <c r="A1144" s="30" t="s">
        <v>6368</v>
      </c>
      <c r="B1144" s="30">
        <v>71347010</v>
      </c>
      <c r="C1144" s="30">
        <v>40000000</v>
      </c>
      <c r="D1144" s="42">
        <f t="shared" si="17"/>
        <v>31347010</v>
      </c>
      <c r="E1144" s="30">
        <f>RANK(D1144, Budget_Analysis!D:D, 0)</f>
        <v>796</v>
      </c>
      <c r="F1144" s="30"/>
    </row>
    <row r="1145" spans="1:6" x14ac:dyDescent="0.3">
      <c r="A1145" s="30" t="s">
        <v>6372</v>
      </c>
      <c r="B1145" s="30">
        <v>70836296</v>
      </c>
      <c r="C1145" s="30">
        <v>40000000</v>
      </c>
      <c r="D1145" s="42">
        <f t="shared" si="17"/>
        <v>30836296</v>
      </c>
      <c r="E1145" s="30">
        <f>RANK(D1145, Budget_Analysis!D:D, 0)</f>
        <v>810</v>
      </c>
      <c r="F1145" s="30"/>
    </row>
    <row r="1146" spans="1:6" x14ac:dyDescent="0.3">
      <c r="A1146" s="30" t="s">
        <v>6378</v>
      </c>
      <c r="B1146" s="30">
        <v>70405498</v>
      </c>
      <c r="C1146" s="30">
        <v>40000000</v>
      </c>
      <c r="D1146" s="42">
        <f t="shared" si="17"/>
        <v>30405498</v>
      </c>
      <c r="E1146" s="30">
        <f>RANK(D1146, Budget_Analysis!D:D, 0)</f>
        <v>817</v>
      </c>
      <c r="F1146" s="30"/>
    </row>
    <row r="1147" spans="1:6" x14ac:dyDescent="0.3">
      <c r="A1147" s="30" t="s">
        <v>6383</v>
      </c>
      <c r="B1147" s="30">
        <v>70163652</v>
      </c>
      <c r="C1147" s="30">
        <v>40000000</v>
      </c>
      <c r="D1147" s="42">
        <f t="shared" si="17"/>
        <v>30163652</v>
      </c>
      <c r="E1147" s="30">
        <f>RANK(D1147, Budget_Analysis!D:D, 0)</f>
        <v>824</v>
      </c>
      <c r="F1147" s="30"/>
    </row>
    <row r="1148" spans="1:6" x14ac:dyDescent="0.3">
      <c r="A1148" s="30" t="s">
        <v>6388</v>
      </c>
      <c r="B1148" s="30">
        <v>66808615</v>
      </c>
      <c r="C1148" s="30">
        <v>34000000</v>
      </c>
      <c r="D1148" s="42">
        <f t="shared" si="17"/>
        <v>32808615</v>
      </c>
      <c r="E1148" s="30">
        <f>RANK(D1148, Budget_Analysis!D:D, 0)</f>
        <v>764</v>
      </c>
      <c r="F1148" s="30"/>
    </row>
    <row r="1149" spans="1:6" x14ac:dyDescent="0.3">
      <c r="A1149" s="30" t="s">
        <v>6393</v>
      </c>
      <c r="B1149" s="30">
        <v>64149837</v>
      </c>
      <c r="C1149" s="30">
        <v>20000000</v>
      </c>
      <c r="D1149" s="42">
        <f t="shared" si="17"/>
        <v>44149837</v>
      </c>
      <c r="E1149" s="30">
        <f>RANK(D1149, Budget_Analysis!D:D, 0)</f>
        <v>592</v>
      </c>
      <c r="F1149" s="30"/>
    </row>
    <row r="1150" spans="1:6" x14ac:dyDescent="0.3">
      <c r="A1150" s="30" t="s">
        <v>6398</v>
      </c>
      <c r="B1150" s="30">
        <v>83906114</v>
      </c>
      <c r="C1150" s="30">
        <v>40000000</v>
      </c>
      <c r="D1150" s="42">
        <f t="shared" si="17"/>
        <v>43906114</v>
      </c>
      <c r="E1150" s="30">
        <f>RANK(D1150, Budget_Analysis!D:D, 0)</f>
        <v>596</v>
      </c>
      <c r="F1150" s="30"/>
    </row>
    <row r="1151" spans="1:6" x14ac:dyDescent="0.3">
      <c r="A1151" s="30" t="s">
        <v>6405</v>
      </c>
      <c r="B1151" s="30">
        <v>66466372</v>
      </c>
      <c r="C1151" s="30">
        <v>40000000</v>
      </c>
      <c r="D1151" s="42">
        <f t="shared" si="17"/>
        <v>26466372</v>
      </c>
      <c r="E1151" s="30">
        <f>RANK(D1151, Budget_Analysis!D:D, 0)</f>
        <v>900</v>
      </c>
      <c r="F1151" s="30"/>
    </row>
    <row r="1152" spans="1:6" x14ac:dyDescent="0.3">
      <c r="A1152" s="30" t="s">
        <v>6409</v>
      </c>
      <c r="B1152" s="30">
        <v>72306065</v>
      </c>
      <c r="C1152" s="30">
        <v>40000000</v>
      </c>
      <c r="D1152" s="42">
        <f t="shared" si="17"/>
        <v>32306065</v>
      </c>
      <c r="E1152" s="30">
        <f>RANK(D1152, Budget_Analysis!D:D, 0)</f>
        <v>773</v>
      </c>
      <c r="F1152" s="30"/>
    </row>
    <row r="1153" spans="1:6" x14ac:dyDescent="0.3">
      <c r="A1153" s="30" t="s">
        <v>6413</v>
      </c>
      <c r="B1153" s="30">
        <v>59068786</v>
      </c>
      <c r="C1153" s="30">
        <v>40000000</v>
      </c>
      <c r="D1153" s="42">
        <f t="shared" si="17"/>
        <v>19068786</v>
      </c>
      <c r="E1153" s="30">
        <f>RANK(D1153, Budget_Analysis!D:D, 0)</f>
        <v>1106</v>
      </c>
      <c r="F1153" s="30"/>
    </row>
    <row r="1154" spans="1:6" x14ac:dyDescent="0.3">
      <c r="A1154" s="30" t="s">
        <v>6426</v>
      </c>
      <c r="B1154" s="30">
        <v>57887882</v>
      </c>
      <c r="C1154" s="30">
        <v>50000000</v>
      </c>
      <c r="D1154" s="42">
        <f t="shared" si="17"/>
        <v>7887882</v>
      </c>
      <c r="E1154" s="30">
        <f>RANK(D1154, Budget_Analysis!D:D, 0)</f>
        <v>1507</v>
      </c>
      <c r="F1154" s="30"/>
    </row>
    <row r="1155" spans="1:6" x14ac:dyDescent="0.3">
      <c r="A1155" s="30" t="s">
        <v>6429</v>
      </c>
      <c r="B1155" s="30">
        <v>53955614</v>
      </c>
      <c r="C1155" s="30">
        <v>40000000</v>
      </c>
      <c r="D1155" s="42">
        <f t="shared" ref="D1155:D1218" si="18">B1155-C1155</f>
        <v>13955614</v>
      </c>
      <c r="E1155" s="30">
        <f>RANK(D1155, Budget_Analysis!D:D, 0)</f>
        <v>1271</v>
      </c>
      <c r="F1155" s="30"/>
    </row>
    <row r="1156" spans="1:6" x14ac:dyDescent="0.3">
      <c r="A1156" s="30" t="s">
        <v>6434</v>
      </c>
      <c r="B1156" s="30">
        <v>54967359</v>
      </c>
      <c r="C1156" s="30">
        <v>40000000</v>
      </c>
      <c r="D1156" s="42">
        <f t="shared" si="18"/>
        <v>14967359</v>
      </c>
      <c r="E1156" s="30">
        <f>RANK(D1156, Budget_Analysis!D:D, 0)</f>
        <v>1237</v>
      </c>
      <c r="F1156" s="30"/>
    </row>
    <row r="1157" spans="1:6" x14ac:dyDescent="0.3">
      <c r="A1157" s="30" t="s">
        <v>6438</v>
      </c>
      <c r="B1157" s="30">
        <v>54228104</v>
      </c>
      <c r="C1157" s="30">
        <v>35000000</v>
      </c>
      <c r="D1157" s="42">
        <f t="shared" si="18"/>
        <v>19228104</v>
      </c>
      <c r="E1157" s="30">
        <f>RANK(D1157, Budget_Analysis!D:D, 0)</f>
        <v>1096</v>
      </c>
      <c r="F1157" s="30"/>
    </row>
    <row r="1158" spans="1:6" x14ac:dyDescent="0.3">
      <c r="A1158" s="30" t="s">
        <v>6442</v>
      </c>
      <c r="B1158" s="30">
        <v>57981889</v>
      </c>
      <c r="C1158" s="30">
        <v>40000000</v>
      </c>
      <c r="D1158" s="42">
        <f t="shared" si="18"/>
        <v>17981889</v>
      </c>
      <c r="E1158" s="30">
        <f>RANK(D1158, Budget_Analysis!D:D, 0)</f>
        <v>1133</v>
      </c>
      <c r="F1158" s="30"/>
    </row>
    <row r="1159" spans="1:6" x14ac:dyDescent="0.3">
      <c r="A1159" s="30" t="s">
        <v>6445</v>
      </c>
      <c r="B1159" s="30">
        <v>61094903</v>
      </c>
      <c r="C1159" s="30">
        <v>30000000</v>
      </c>
      <c r="D1159" s="42">
        <f t="shared" si="18"/>
        <v>31094903</v>
      </c>
      <c r="E1159" s="30">
        <f>RANK(D1159, Budget_Analysis!D:D, 0)</f>
        <v>803</v>
      </c>
      <c r="F1159" s="30"/>
    </row>
    <row r="1160" spans="1:6" x14ac:dyDescent="0.3">
      <c r="A1160" s="30" t="s">
        <v>6449</v>
      </c>
      <c r="B1160" s="30">
        <v>53082743</v>
      </c>
      <c r="C1160" s="30">
        <v>40000000</v>
      </c>
      <c r="D1160" s="42">
        <f t="shared" si="18"/>
        <v>13082743</v>
      </c>
      <c r="E1160" s="30">
        <f>RANK(D1160, Budget_Analysis!D:D, 0)</f>
        <v>1300</v>
      </c>
      <c r="F1160" s="30"/>
    </row>
    <row r="1161" spans="1:6" x14ac:dyDescent="0.3">
      <c r="A1161" s="30" t="s">
        <v>6452</v>
      </c>
      <c r="B1161" s="30">
        <v>54414716</v>
      </c>
      <c r="C1161" s="30">
        <v>42000000</v>
      </c>
      <c r="D1161" s="42">
        <f t="shared" si="18"/>
        <v>12414716</v>
      </c>
      <c r="E1161" s="30">
        <f>RANK(D1161, Budget_Analysis!D:D, 0)</f>
        <v>1324</v>
      </c>
      <c r="F1161" s="30"/>
    </row>
    <row r="1162" spans="1:6" x14ac:dyDescent="0.3">
      <c r="A1162" s="30" t="s">
        <v>6458</v>
      </c>
      <c r="B1162" s="30">
        <v>57011847</v>
      </c>
      <c r="C1162" s="30">
        <v>40000000</v>
      </c>
      <c r="D1162" s="42">
        <f t="shared" si="18"/>
        <v>17011847</v>
      </c>
      <c r="E1162" s="30">
        <f>RANK(D1162, Budget_Analysis!D:D, 0)</f>
        <v>1160</v>
      </c>
      <c r="F1162" s="30"/>
    </row>
    <row r="1163" spans="1:6" x14ac:dyDescent="0.3">
      <c r="A1163" s="30" t="s">
        <v>6464</v>
      </c>
      <c r="B1163" s="30">
        <v>50859889</v>
      </c>
      <c r="C1163" s="30">
        <v>40000000</v>
      </c>
      <c r="D1163" s="42">
        <f t="shared" si="18"/>
        <v>10859889</v>
      </c>
      <c r="E1163" s="30">
        <f>RANK(D1163, Budget_Analysis!D:D, 0)</f>
        <v>1380</v>
      </c>
      <c r="F1163" s="30"/>
    </row>
    <row r="1164" spans="1:6" x14ac:dyDescent="0.3">
      <c r="A1164" s="30" t="s">
        <v>6469</v>
      </c>
      <c r="B1164" s="30">
        <v>51185897</v>
      </c>
      <c r="C1164" s="30">
        <v>30000000</v>
      </c>
      <c r="D1164" s="42">
        <f t="shared" si="18"/>
        <v>21185897</v>
      </c>
      <c r="E1164" s="30">
        <f>RANK(D1164, Budget_Analysis!D:D, 0)</f>
        <v>1033</v>
      </c>
      <c r="F1164" s="30"/>
    </row>
    <row r="1165" spans="1:6" x14ac:dyDescent="0.3">
      <c r="A1165" s="30" t="s">
        <v>6474</v>
      </c>
      <c r="B1165" s="30">
        <v>52000688</v>
      </c>
      <c r="C1165" s="30">
        <v>40000000</v>
      </c>
      <c r="D1165" s="42">
        <f t="shared" si="18"/>
        <v>12000688</v>
      </c>
      <c r="E1165" s="30">
        <f>RANK(D1165, Budget_Analysis!D:D, 0)</f>
        <v>1341</v>
      </c>
      <c r="F1165" s="30"/>
    </row>
    <row r="1166" spans="1:6" x14ac:dyDescent="0.3">
      <c r="A1166" s="30" t="s">
        <v>6478</v>
      </c>
      <c r="B1166" s="30">
        <v>49851591</v>
      </c>
      <c r="C1166" s="30">
        <v>40000000</v>
      </c>
      <c r="D1166" s="42">
        <f t="shared" si="18"/>
        <v>9851591</v>
      </c>
      <c r="E1166" s="30">
        <f>RANK(D1166, Budget_Analysis!D:D, 0)</f>
        <v>1423</v>
      </c>
      <c r="F1166" s="30"/>
    </row>
    <row r="1167" spans="1:6" x14ac:dyDescent="0.3">
      <c r="A1167" s="30" t="s">
        <v>6482</v>
      </c>
      <c r="B1167" s="30">
        <v>47781388</v>
      </c>
      <c r="C1167" s="30">
        <v>40000000</v>
      </c>
      <c r="D1167" s="42">
        <f t="shared" si="18"/>
        <v>7781388</v>
      </c>
      <c r="E1167" s="30">
        <f>RANK(D1167, Budget_Analysis!D:D, 0)</f>
        <v>1510</v>
      </c>
      <c r="F1167" s="30"/>
    </row>
    <row r="1168" spans="1:6" x14ac:dyDescent="0.3">
      <c r="A1168" s="30" t="s">
        <v>6486</v>
      </c>
      <c r="B1168" s="30">
        <v>52320979</v>
      </c>
      <c r="C1168" s="30">
        <v>40000000</v>
      </c>
      <c r="D1168" s="42">
        <f t="shared" si="18"/>
        <v>12320979</v>
      </c>
      <c r="E1168" s="30">
        <f>RANK(D1168, Budget_Analysis!D:D, 0)</f>
        <v>1331</v>
      </c>
      <c r="F1168" s="30"/>
    </row>
    <row r="1169" spans="1:6" x14ac:dyDescent="0.3">
      <c r="A1169" s="30" t="s">
        <v>6492</v>
      </c>
      <c r="B1169" s="30">
        <v>47806295</v>
      </c>
      <c r="C1169" s="30">
        <v>43000000</v>
      </c>
      <c r="D1169" s="42">
        <f t="shared" si="18"/>
        <v>4806295</v>
      </c>
      <c r="E1169" s="30">
        <f>RANK(D1169, Budget_Analysis!D:D, 0)</f>
        <v>1638</v>
      </c>
      <c r="F1169" s="30"/>
    </row>
    <row r="1170" spans="1:6" x14ac:dyDescent="0.3">
      <c r="A1170" s="30" t="s">
        <v>6497</v>
      </c>
      <c r="B1170" s="30">
        <v>51853450</v>
      </c>
      <c r="C1170" s="30">
        <v>25000000</v>
      </c>
      <c r="D1170" s="42">
        <f t="shared" si="18"/>
        <v>26853450</v>
      </c>
      <c r="E1170" s="30">
        <f>RANK(D1170, Budget_Analysis!D:D, 0)</f>
        <v>890</v>
      </c>
      <c r="F1170" s="30"/>
    </row>
    <row r="1171" spans="1:6" x14ac:dyDescent="0.3">
      <c r="A1171" s="30" t="s">
        <v>6503</v>
      </c>
      <c r="B1171" s="30">
        <v>46012734</v>
      </c>
      <c r="C1171" s="30">
        <v>40000000</v>
      </c>
      <c r="D1171" s="42">
        <f t="shared" si="18"/>
        <v>6012734</v>
      </c>
      <c r="E1171" s="30">
        <f>RANK(D1171, Budget_Analysis!D:D, 0)</f>
        <v>1578</v>
      </c>
      <c r="F1171" s="30"/>
    </row>
    <row r="1172" spans="1:6" x14ac:dyDescent="0.3">
      <c r="A1172" s="30" t="s">
        <v>6509</v>
      </c>
      <c r="B1172" s="30">
        <v>47034272</v>
      </c>
      <c r="C1172" s="30">
        <v>40000000</v>
      </c>
      <c r="D1172" s="42">
        <f t="shared" si="18"/>
        <v>7034272</v>
      </c>
      <c r="E1172" s="30">
        <f>RANK(D1172, Budget_Analysis!D:D, 0)</f>
        <v>1541</v>
      </c>
      <c r="F1172" s="30"/>
    </row>
    <row r="1173" spans="1:6" x14ac:dyDescent="0.3">
      <c r="A1173" s="30" t="s">
        <v>6513</v>
      </c>
      <c r="B1173" s="30">
        <v>45856732</v>
      </c>
      <c r="C1173" s="30">
        <v>40000000</v>
      </c>
      <c r="D1173" s="42">
        <f t="shared" si="18"/>
        <v>5856732</v>
      </c>
      <c r="E1173" s="30">
        <f>RANK(D1173, Budget_Analysis!D:D, 0)</f>
        <v>1589</v>
      </c>
      <c r="F1173" s="30"/>
    </row>
    <row r="1174" spans="1:6" x14ac:dyDescent="0.3">
      <c r="A1174" s="30" t="s">
        <v>6516</v>
      </c>
      <c r="B1174" s="30">
        <v>59588068</v>
      </c>
      <c r="C1174" s="30">
        <v>40000000</v>
      </c>
      <c r="D1174" s="42">
        <f t="shared" si="18"/>
        <v>19588068</v>
      </c>
      <c r="E1174" s="30">
        <f>RANK(D1174, Budget_Analysis!D:D, 0)</f>
        <v>1083</v>
      </c>
      <c r="F1174" s="30"/>
    </row>
    <row r="1175" spans="1:6" x14ac:dyDescent="0.3">
      <c r="A1175" s="30" t="s">
        <v>6520</v>
      </c>
      <c r="B1175" s="30">
        <v>44175394</v>
      </c>
      <c r="C1175" s="30">
        <v>36000000</v>
      </c>
      <c r="D1175" s="42">
        <f t="shared" si="18"/>
        <v>8175394</v>
      </c>
      <c r="E1175" s="30">
        <f>RANK(D1175, Budget_Analysis!D:D, 0)</f>
        <v>1488</v>
      </c>
      <c r="F1175" s="30"/>
    </row>
    <row r="1176" spans="1:6" x14ac:dyDescent="0.3">
      <c r="A1176" s="30" t="s">
        <v>6525</v>
      </c>
      <c r="B1176" s="30">
        <v>45500797</v>
      </c>
      <c r="C1176" s="30">
        <v>40000000</v>
      </c>
      <c r="D1176" s="42">
        <f t="shared" si="18"/>
        <v>5500797</v>
      </c>
      <c r="E1176" s="30">
        <f>RANK(D1176, Budget_Analysis!D:D, 0)</f>
        <v>1606</v>
      </c>
      <c r="F1176" s="30"/>
    </row>
    <row r="1177" spans="1:6" x14ac:dyDescent="0.3">
      <c r="A1177" s="30" t="s">
        <v>6532</v>
      </c>
      <c r="B1177" s="30">
        <v>41797066</v>
      </c>
      <c r="C1177" s="30">
        <v>40000000</v>
      </c>
      <c r="D1177" s="42">
        <f t="shared" si="18"/>
        <v>1797066</v>
      </c>
      <c r="E1177" s="30">
        <f>RANK(D1177, Budget_Analysis!D:D, 0)</f>
        <v>1822</v>
      </c>
      <c r="F1177" s="30"/>
    </row>
    <row r="1178" spans="1:6" x14ac:dyDescent="0.3">
      <c r="A1178" s="30" t="s">
        <v>6538</v>
      </c>
      <c r="B1178" s="30">
        <v>38087756</v>
      </c>
      <c r="C1178" s="30">
        <v>40000000</v>
      </c>
      <c r="D1178" s="42">
        <f t="shared" si="18"/>
        <v>-1912244</v>
      </c>
      <c r="E1178" s="30">
        <f>RANK(D1178, Budget_Analysis!D:D, 0)</f>
        <v>2259</v>
      </c>
      <c r="F1178" s="30"/>
    </row>
    <row r="1179" spans="1:6" x14ac:dyDescent="0.3">
      <c r="A1179" s="30" t="s">
        <v>6542</v>
      </c>
      <c r="B1179" s="30">
        <v>37752931</v>
      </c>
      <c r="C1179" s="30">
        <v>40000000</v>
      </c>
      <c r="D1179" s="42">
        <f t="shared" si="18"/>
        <v>-2247069</v>
      </c>
      <c r="E1179" s="30">
        <f>RANK(D1179, Budget_Analysis!D:D, 0)</f>
        <v>2288</v>
      </c>
      <c r="F1179" s="30"/>
    </row>
    <row r="1180" spans="1:6" x14ac:dyDescent="0.3">
      <c r="A1180" s="30" t="s">
        <v>6552</v>
      </c>
      <c r="B1180" s="30">
        <v>37371385</v>
      </c>
      <c r="C1180" s="30">
        <v>40000000</v>
      </c>
      <c r="D1180" s="42">
        <f t="shared" si="18"/>
        <v>-2628615</v>
      </c>
      <c r="E1180" s="30">
        <f>RANK(D1180, Budget_Analysis!D:D, 0)</f>
        <v>2327</v>
      </c>
      <c r="F1180" s="30"/>
    </row>
    <row r="1181" spans="1:6" x14ac:dyDescent="0.3">
      <c r="A1181" s="30" t="s">
        <v>6557</v>
      </c>
      <c r="B1181" s="30">
        <v>37101011</v>
      </c>
      <c r="C1181" s="30">
        <v>40000000</v>
      </c>
      <c r="D1181" s="42">
        <f t="shared" si="18"/>
        <v>-2898989</v>
      </c>
      <c r="E1181" s="30">
        <f>RANK(D1181, Budget_Analysis!D:D, 0)</f>
        <v>2348</v>
      </c>
      <c r="F1181" s="30"/>
    </row>
    <row r="1182" spans="1:6" x14ac:dyDescent="0.3">
      <c r="A1182" s="30" t="s">
        <v>6562</v>
      </c>
      <c r="B1182" s="30">
        <v>38176892</v>
      </c>
      <c r="C1182" s="30">
        <v>40000000</v>
      </c>
      <c r="D1182" s="42">
        <f t="shared" si="18"/>
        <v>-1823108</v>
      </c>
      <c r="E1182" s="30">
        <f>RANK(D1182, Budget_Analysis!D:D, 0)</f>
        <v>2248</v>
      </c>
      <c r="F1182" s="30"/>
    </row>
    <row r="1183" spans="1:6" x14ac:dyDescent="0.3">
      <c r="A1183" s="30" t="s">
        <v>6566</v>
      </c>
      <c r="B1183" s="30">
        <v>36283504</v>
      </c>
      <c r="C1183" s="30">
        <v>40000000</v>
      </c>
      <c r="D1183" s="42">
        <f t="shared" si="18"/>
        <v>-3716496</v>
      </c>
      <c r="E1183" s="30">
        <f>RANK(D1183, Budget_Analysis!D:D, 0)</f>
        <v>2411</v>
      </c>
      <c r="F1183" s="30"/>
    </row>
    <row r="1184" spans="1:6" x14ac:dyDescent="0.3">
      <c r="A1184" s="30" t="s">
        <v>6570</v>
      </c>
      <c r="B1184" s="30">
        <v>35183792</v>
      </c>
      <c r="C1184" s="30">
        <v>38000000</v>
      </c>
      <c r="D1184" s="42">
        <f t="shared" si="18"/>
        <v>-2816208</v>
      </c>
      <c r="E1184" s="30">
        <f>RANK(D1184, Budget_Analysis!D:D, 0)</f>
        <v>2342</v>
      </c>
      <c r="F1184" s="30"/>
    </row>
    <row r="1185" spans="1:6" x14ac:dyDescent="0.3">
      <c r="A1185" s="30" t="s">
        <v>6574</v>
      </c>
      <c r="B1185" s="30">
        <v>38543473</v>
      </c>
      <c r="C1185" s="30">
        <v>40000000</v>
      </c>
      <c r="D1185" s="42">
        <f t="shared" si="18"/>
        <v>-1456527</v>
      </c>
      <c r="E1185" s="30">
        <f>RANK(D1185, Budget_Analysis!D:D, 0)</f>
        <v>2212</v>
      </c>
      <c r="F1185" s="30"/>
    </row>
    <row r="1186" spans="1:6" x14ac:dyDescent="0.3">
      <c r="A1186" s="30" t="s">
        <v>6579</v>
      </c>
      <c r="B1186" s="30">
        <v>36037909</v>
      </c>
      <c r="C1186" s="30">
        <v>60000000</v>
      </c>
      <c r="D1186" s="42">
        <f t="shared" si="18"/>
        <v>-23962091</v>
      </c>
      <c r="E1186" s="30">
        <f>RANK(D1186, Budget_Analysis!D:D, 0)</f>
        <v>3321</v>
      </c>
      <c r="F1186" s="30"/>
    </row>
    <row r="1187" spans="1:6" x14ac:dyDescent="0.3">
      <c r="A1187" s="30" t="s">
        <v>6585</v>
      </c>
      <c r="B1187" s="30">
        <v>42575718</v>
      </c>
      <c r="C1187" s="30">
        <v>40000000</v>
      </c>
      <c r="D1187" s="42">
        <f t="shared" si="18"/>
        <v>2575718</v>
      </c>
      <c r="E1187" s="30">
        <f>RANK(D1187, Budget_Analysis!D:D, 0)</f>
        <v>1764</v>
      </c>
      <c r="F1187" s="30"/>
    </row>
    <row r="1188" spans="1:6" x14ac:dyDescent="0.3">
      <c r="A1188" s="30" t="s">
        <v>6589</v>
      </c>
      <c r="B1188" s="30">
        <v>33864342</v>
      </c>
      <c r="C1188" s="30">
        <v>40000000</v>
      </c>
      <c r="D1188" s="42">
        <f t="shared" si="18"/>
        <v>-6135658</v>
      </c>
      <c r="E1188" s="30">
        <f>RANK(D1188, Budget_Analysis!D:D, 0)</f>
        <v>2579</v>
      </c>
      <c r="F1188" s="30"/>
    </row>
    <row r="1189" spans="1:6" x14ac:dyDescent="0.3">
      <c r="A1189" s="30" t="s">
        <v>6592</v>
      </c>
      <c r="B1189" s="30">
        <v>33508922</v>
      </c>
      <c r="C1189" s="30">
        <v>40000000</v>
      </c>
      <c r="D1189" s="42">
        <f t="shared" si="18"/>
        <v>-6491078</v>
      </c>
      <c r="E1189" s="30">
        <f>RANK(D1189, Budget_Analysis!D:D, 0)</f>
        <v>2603</v>
      </c>
      <c r="F1189" s="30"/>
    </row>
    <row r="1190" spans="1:6" x14ac:dyDescent="0.3">
      <c r="A1190" s="30" t="s">
        <v>6598</v>
      </c>
      <c r="B1190" s="30">
        <v>42071069</v>
      </c>
      <c r="C1190" s="30">
        <v>30000000</v>
      </c>
      <c r="D1190" s="42">
        <f t="shared" si="18"/>
        <v>12071069</v>
      </c>
      <c r="E1190" s="30">
        <f>RANK(D1190, Budget_Analysis!D:D, 0)</f>
        <v>1336</v>
      </c>
      <c r="F1190" s="30"/>
    </row>
    <row r="1191" spans="1:6" x14ac:dyDescent="0.3">
      <c r="A1191" s="30" t="s">
        <v>6610</v>
      </c>
      <c r="B1191" s="30">
        <v>32853640</v>
      </c>
      <c r="C1191" s="30">
        <v>40000000</v>
      </c>
      <c r="D1191" s="42">
        <f t="shared" si="18"/>
        <v>-7146360</v>
      </c>
      <c r="E1191" s="30">
        <f>RANK(D1191, Budget_Analysis!D:D, 0)</f>
        <v>2647</v>
      </c>
      <c r="F1191" s="30"/>
    </row>
    <row r="1192" spans="1:6" x14ac:dyDescent="0.3">
      <c r="A1192" s="30" t="s">
        <v>6613</v>
      </c>
      <c r="B1192" s="30">
        <v>42615685</v>
      </c>
      <c r="C1192" s="30">
        <v>40000000</v>
      </c>
      <c r="D1192" s="42">
        <f t="shared" si="18"/>
        <v>2615685</v>
      </c>
      <c r="E1192" s="30">
        <f>RANK(D1192, Budget_Analysis!D:D, 0)</f>
        <v>1759</v>
      </c>
      <c r="F1192" s="30"/>
    </row>
    <row r="1193" spans="1:6" x14ac:dyDescent="0.3">
      <c r="A1193" s="30" t="s">
        <v>6617</v>
      </c>
      <c r="B1193" s="30">
        <v>32055248</v>
      </c>
      <c r="C1193" s="30">
        <v>25000000</v>
      </c>
      <c r="D1193" s="42">
        <f t="shared" si="18"/>
        <v>7055248</v>
      </c>
      <c r="E1193" s="30">
        <f>RANK(D1193, Budget_Analysis!D:D, 0)</f>
        <v>1539</v>
      </c>
      <c r="F1193" s="30"/>
    </row>
    <row r="1194" spans="1:6" x14ac:dyDescent="0.3">
      <c r="A1194" s="30" t="s">
        <v>6623</v>
      </c>
      <c r="B1194" s="30">
        <v>31836745</v>
      </c>
      <c r="C1194" s="30">
        <v>40000000</v>
      </c>
      <c r="D1194" s="42">
        <f t="shared" si="18"/>
        <v>-8163255</v>
      </c>
      <c r="E1194" s="30">
        <f>RANK(D1194, Budget_Analysis!D:D, 0)</f>
        <v>2712</v>
      </c>
      <c r="F1194" s="30"/>
    </row>
    <row r="1195" spans="1:6" x14ac:dyDescent="0.3">
      <c r="A1195" s="30" t="s">
        <v>6629</v>
      </c>
      <c r="B1195" s="30">
        <v>30993544</v>
      </c>
      <c r="C1195" s="30">
        <v>40000000</v>
      </c>
      <c r="D1195" s="42">
        <f t="shared" si="18"/>
        <v>-9006456</v>
      </c>
      <c r="E1195" s="30">
        <f>RANK(D1195, Budget_Analysis!D:D, 0)</f>
        <v>2762</v>
      </c>
      <c r="F1195" s="30"/>
    </row>
    <row r="1196" spans="1:6" x14ac:dyDescent="0.3">
      <c r="A1196" s="30" t="s">
        <v>6634</v>
      </c>
      <c r="B1196" s="30">
        <v>30981850</v>
      </c>
      <c r="C1196" s="30">
        <v>40000000</v>
      </c>
      <c r="D1196" s="42">
        <f t="shared" si="18"/>
        <v>-9018150</v>
      </c>
      <c r="E1196" s="30">
        <f>RANK(D1196, Budget_Analysis!D:D, 0)</f>
        <v>2764</v>
      </c>
      <c r="F1196" s="30"/>
    </row>
    <row r="1197" spans="1:6" x14ac:dyDescent="0.3">
      <c r="A1197" s="30" t="s">
        <v>6638</v>
      </c>
      <c r="B1197" s="30">
        <v>30199105</v>
      </c>
      <c r="C1197" s="30">
        <v>40000000</v>
      </c>
      <c r="D1197" s="42">
        <f t="shared" si="18"/>
        <v>-9800895</v>
      </c>
      <c r="E1197" s="30">
        <f>RANK(D1197, Budget_Analysis!D:D, 0)</f>
        <v>2810</v>
      </c>
      <c r="F1197" s="30"/>
    </row>
    <row r="1198" spans="1:6" x14ac:dyDescent="0.3">
      <c r="A1198" s="30" t="s">
        <v>6643</v>
      </c>
      <c r="B1198" s="30">
        <v>29077547</v>
      </c>
      <c r="C1198" s="30">
        <v>40000000</v>
      </c>
      <c r="D1198" s="42">
        <f t="shared" si="18"/>
        <v>-10922453</v>
      </c>
      <c r="E1198" s="30">
        <f>RANK(D1198, Budget_Analysis!D:D, 0)</f>
        <v>2885</v>
      </c>
      <c r="F1198" s="30"/>
    </row>
    <row r="1199" spans="1:6" x14ac:dyDescent="0.3">
      <c r="A1199" s="30" t="s">
        <v>6649</v>
      </c>
      <c r="B1199" s="30">
        <v>29374178</v>
      </c>
      <c r="C1199" s="30">
        <v>40000000</v>
      </c>
      <c r="D1199" s="42">
        <f t="shared" si="18"/>
        <v>-10625822</v>
      </c>
      <c r="E1199" s="30">
        <f>RANK(D1199, Budget_Analysis!D:D, 0)</f>
        <v>2861</v>
      </c>
      <c r="F1199" s="30"/>
    </row>
    <row r="1200" spans="1:6" x14ac:dyDescent="0.3">
      <c r="A1200" s="30" t="s">
        <v>6654</v>
      </c>
      <c r="B1200" s="30">
        <v>28535768</v>
      </c>
      <c r="C1200" s="30">
        <v>40000000</v>
      </c>
      <c r="D1200" s="42">
        <f t="shared" si="18"/>
        <v>-11464232</v>
      </c>
      <c r="E1200" s="30">
        <f>RANK(D1200, Budget_Analysis!D:D, 0)</f>
        <v>2907</v>
      </c>
      <c r="F1200" s="30"/>
    </row>
    <row r="1201" spans="1:6" x14ac:dyDescent="0.3">
      <c r="A1201" s="30" t="s">
        <v>6658</v>
      </c>
      <c r="B1201" s="30">
        <v>27663982</v>
      </c>
      <c r="C1201" s="30">
        <v>40000000</v>
      </c>
      <c r="D1201" s="42">
        <f t="shared" si="18"/>
        <v>-12336018</v>
      </c>
      <c r="E1201" s="30">
        <f>RANK(D1201, Budget_Analysis!D:D, 0)</f>
        <v>2956</v>
      </c>
      <c r="F1201" s="30"/>
    </row>
    <row r="1202" spans="1:6" x14ac:dyDescent="0.3">
      <c r="A1202" s="30" t="s">
        <v>6664</v>
      </c>
      <c r="B1202" s="30">
        <v>27053815</v>
      </c>
      <c r="C1202" s="30">
        <v>40000000</v>
      </c>
      <c r="D1202" s="42">
        <f t="shared" si="18"/>
        <v>-12946185</v>
      </c>
      <c r="E1202" s="30">
        <f>RANK(D1202, Budget_Analysis!D:D, 0)</f>
        <v>2979</v>
      </c>
      <c r="F1202" s="30"/>
    </row>
    <row r="1203" spans="1:6" x14ac:dyDescent="0.3">
      <c r="A1203" s="30" t="s">
        <v>6668</v>
      </c>
      <c r="B1203" s="30">
        <v>26814957</v>
      </c>
      <c r="C1203" s="30">
        <v>35000000</v>
      </c>
      <c r="D1203" s="42">
        <f t="shared" si="18"/>
        <v>-8185043</v>
      </c>
      <c r="E1203" s="30">
        <f>RANK(D1203, Budget_Analysis!D:D, 0)</f>
        <v>2715</v>
      </c>
      <c r="F1203" s="30"/>
    </row>
    <row r="1204" spans="1:6" x14ac:dyDescent="0.3">
      <c r="A1204" s="30" t="s">
        <v>6672</v>
      </c>
      <c r="B1204" s="30">
        <v>25178165</v>
      </c>
      <c r="C1204" s="30">
        <v>40000000</v>
      </c>
      <c r="D1204" s="42">
        <f t="shared" si="18"/>
        <v>-14821835</v>
      </c>
      <c r="E1204" s="30">
        <f>RANK(D1204, Budget_Analysis!D:D, 0)</f>
        <v>3064</v>
      </c>
      <c r="F1204" s="30"/>
    </row>
    <row r="1205" spans="1:6" x14ac:dyDescent="0.3">
      <c r="A1205" s="30" t="s">
        <v>6676</v>
      </c>
      <c r="B1205" s="30">
        <v>25117498</v>
      </c>
      <c r="C1205" s="30">
        <v>40000000</v>
      </c>
      <c r="D1205" s="42">
        <f t="shared" si="18"/>
        <v>-14882502</v>
      </c>
      <c r="E1205" s="30">
        <f>RANK(D1205, Budget_Analysis!D:D, 0)</f>
        <v>3068</v>
      </c>
      <c r="F1205" s="30"/>
    </row>
    <row r="1206" spans="1:6" x14ac:dyDescent="0.3">
      <c r="A1206" s="30" t="s">
        <v>6680</v>
      </c>
      <c r="B1206" s="30">
        <v>32645</v>
      </c>
      <c r="C1206" s="30">
        <v>500000</v>
      </c>
      <c r="D1206" s="42">
        <f t="shared" si="18"/>
        <v>-467355</v>
      </c>
      <c r="E1206" s="30">
        <f>RANK(D1206, Budget_Analysis!D:D, 0)</f>
        <v>2061</v>
      </c>
      <c r="F1206" s="30"/>
    </row>
    <row r="1207" spans="1:6" x14ac:dyDescent="0.3">
      <c r="A1207" s="30" t="s">
        <v>6685</v>
      </c>
      <c r="B1207" s="30">
        <v>24332324</v>
      </c>
      <c r="C1207" s="30">
        <v>40000000</v>
      </c>
      <c r="D1207" s="42">
        <f t="shared" si="18"/>
        <v>-15667676</v>
      </c>
      <c r="E1207" s="30">
        <f>RANK(D1207, Budget_Analysis!D:D, 0)</f>
        <v>3097</v>
      </c>
      <c r="F1207" s="30"/>
    </row>
    <row r="1208" spans="1:6" x14ac:dyDescent="0.3">
      <c r="A1208" s="30" t="s">
        <v>6690</v>
      </c>
      <c r="B1208" s="30">
        <v>36665854</v>
      </c>
      <c r="C1208" s="30">
        <v>40000000</v>
      </c>
      <c r="D1208" s="42">
        <f t="shared" si="18"/>
        <v>-3334146</v>
      </c>
      <c r="E1208" s="30">
        <f>RANK(D1208, Budget_Analysis!D:D, 0)</f>
        <v>2380</v>
      </c>
      <c r="F1208" s="30"/>
    </row>
    <row r="1209" spans="1:6" x14ac:dyDescent="0.3">
      <c r="A1209" s="30" t="s">
        <v>6697</v>
      </c>
      <c r="B1209" s="30">
        <v>22717758</v>
      </c>
      <c r="C1209" s="30">
        <v>40000000</v>
      </c>
      <c r="D1209" s="42">
        <f t="shared" si="18"/>
        <v>-17282242</v>
      </c>
      <c r="E1209" s="30">
        <f>RANK(D1209, Budget_Analysis!D:D, 0)</f>
        <v>3140</v>
      </c>
      <c r="F1209" s="30"/>
    </row>
    <row r="1210" spans="1:6" x14ac:dyDescent="0.3">
      <c r="A1210" s="30" t="s">
        <v>6700</v>
      </c>
      <c r="B1210" s="30">
        <v>22433915</v>
      </c>
      <c r="C1210" s="30">
        <v>60000000</v>
      </c>
      <c r="D1210" s="42">
        <f t="shared" si="18"/>
        <v>-37566085</v>
      </c>
      <c r="E1210" s="30">
        <f>RANK(D1210, Budget_Analysis!D:D, 0)</f>
        <v>3539</v>
      </c>
      <c r="F1210" s="30"/>
    </row>
    <row r="1211" spans="1:6" x14ac:dyDescent="0.3">
      <c r="A1211" s="30" t="s">
        <v>6706</v>
      </c>
      <c r="B1211" s="30">
        <v>22326247</v>
      </c>
      <c r="C1211" s="30">
        <v>60000000</v>
      </c>
      <c r="D1211" s="42">
        <f t="shared" si="18"/>
        <v>-37673753</v>
      </c>
      <c r="E1211" s="30">
        <f>RANK(D1211, Budget_Analysis!D:D, 0)</f>
        <v>3540</v>
      </c>
      <c r="F1211" s="30"/>
    </row>
    <row r="1212" spans="1:6" x14ac:dyDescent="0.3">
      <c r="A1212" s="30" t="s">
        <v>6712</v>
      </c>
      <c r="B1212" s="30">
        <v>21176322</v>
      </c>
      <c r="C1212" s="30">
        <v>40000000</v>
      </c>
      <c r="D1212" s="42">
        <f t="shared" si="18"/>
        <v>-18823678</v>
      </c>
      <c r="E1212" s="30">
        <f>RANK(D1212, Budget_Analysis!D:D, 0)</f>
        <v>3186</v>
      </c>
      <c r="F1212" s="30"/>
    </row>
    <row r="1213" spans="1:6" x14ac:dyDescent="0.3">
      <c r="A1213" s="30" t="s">
        <v>6715</v>
      </c>
      <c r="B1213" s="30">
        <v>20300000</v>
      </c>
      <c r="C1213" s="30">
        <v>40000000</v>
      </c>
      <c r="D1213" s="42">
        <f t="shared" si="18"/>
        <v>-19700000</v>
      </c>
      <c r="E1213" s="30">
        <f>RANK(D1213, Budget_Analysis!D:D, 0)</f>
        <v>3218</v>
      </c>
      <c r="F1213" s="30"/>
    </row>
    <row r="1214" spans="1:6" x14ac:dyDescent="0.3">
      <c r="A1214" s="30" t="s">
        <v>6720</v>
      </c>
      <c r="B1214" s="30">
        <v>20302961</v>
      </c>
      <c r="C1214" s="30">
        <v>45000000</v>
      </c>
      <c r="D1214" s="42">
        <f t="shared" si="18"/>
        <v>-24697039</v>
      </c>
      <c r="E1214" s="30">
        <f>RANK(D1214, Budget_Analysis!D:D, 0)</f>
        <v>3340</v>
      </c>
      <c r="F1214" s="30"/>
    </row>
    <row r="1215" spans="1:6" x14ac:dyDescent="0.3">
      <c r="A1215" s="30" t="s">
        <v>6725</v>
      </c>
      <c r="B1215" s="30">
        <v>15962471</v>
      </c>
      <c r="C1215" s="30">
        <v>40000000</v>
      </c>
      <c r="D1215" s="42">
        <f t="shared" si="18"/>
        <v>-24037529</v>
      </c>
      <c r="E1215" s="30">
        <f>RANK(D1215, Budget_Analysis!D:D, 0)</f>
        <v>3325</v>
      </c>
      <c r="F1215" s="30"/>
    </row>
    <row r="1216" spans="1:6" x14ac:dyDescent="0.3">
      <c r="A1216" s="30" t="s">
        <v>6728</v>
      </c>
      <c r="B1216" s="30">
        <v>14942422</v>
      </c>
      <c r="C1216" s="30">
        <v>40000000</v>
      </c>
      <c r="D1216" s="42">
        <f t="shared" si="18"/>
        <v>-25057578</v>
      </c>
      <c r="E1216" s="30">
        <f>RANK(D1216, Budget_Analysis!D:D, 0)</f>
        <v>3364</v>
      </c>
      <c r="F1216" s="30"/>
    </row>
    <row r="1217" spans="1:6" x14ac:dyDescent="0.3">
      <c r="A1217" s="30" t="s">
        <v>6732</v>
      </c>
      <c r="B1217" s="30">
        <v>14967182</v>
      </c>
      <c r="C1217" s="30">
        <v>40000000</v>
      </c>
      <c r="D1217" s="42">
        <f t="shared" si="18"/>
        <v>-25032818</v>
      </c>
      <c r="E1217" s="30">
        <f>RANK(D1217, Budget_Analysis!D:D, 0)</f>
        <v>3363</v>
      </c>
      <c r="F1217" s="30"/>
    </row>
    <row r="1218" spans="1:6" x14ac:dyDescent="0.3">
      <c r="A1218" s="30" t="s">
        <v>6738</v>
      </c>
      <c r="B1218" s="30">
        <v>18996755</v>
      </c>
      <c r="C1218" s="30">
        <v>45000000</v>
      </c>
      <c r="D1218" s="42">
        <f t="shared" si="18"/>
        <v>-26003245</v>
      </c>
      <c r="E1218" s="30">
        <f>RANK(D1218, Budget_Analysis!D:D, 0)</f>
        <v>3379</v>
      </c>
      <c r="F1218" s="30"/>
    </row>
    <row r="1219" spans="1:6" x14ac:dyDescent="0.3">
      <c r="A1219" s="30" t="s">
        <v>6745</v>
      </c>
      <c r="B1219" s="30">
        <v>14375181</v>
      </c>
      <c r="C1219" s="30">
        <v>51000000</v>
      </c>
      <c r="D1219" s="42">
        <f t="shared" ref="D1219:D1282" si="19">B1219-C1219</f>
        <v>-36624819</v>
      </c>
      <c r="E1219" s="30">
        <f>RANK(D1219, Budget_Analysis!D:D, 0)</f>
        <v>3531</v>
      </c>
      <c r="F1219" s="30"/>
    </row>
    <row r="1220" spans="1:6" x14ac:dyDescent="0.3">
      <c r="A1220" s="30" t="s">
        <v>6750</v>
      </c>
      <c r="B1220" s="30">
        <v>20999103</v>
      </c>
      <c r="C1220" s="30">
        <v>40000000</v>
      </c>
      <c r="D1220" s="42">
        <f t="shared" si="19"/>
        <v>-19000897</v>
      </c>
      <c r="E1220" s="30">
        <f>RANK(D1220, Budget_Analysis!D:D, 0)</f>
        <v>3193</v>
      </c>
      <c r="F1220" s="30"/>
    </row>
    <row r="1221" spans="1:6" x14ac:dyDescent="0.3">
      <c r="A1221" s="30" t="s">
        <v>6753</v>
      </c>
      <c r="B1221" s="30">
        <v>14448589</v>
      </c>
      <c r="C1221" s="30">
        <v>40000000</v>
      </c>
      <c r="D1221" s="42">
        <f t="shared" si="19"/>
        <v>-25551411</v>
      </c>
      <c r="E1221" s="30">
        <f>RANK(D1221, Budget_Analysis!D:D, 0)</f>
        <v>3369</v>
      </c>
      <c r="F1221" s="30"/>
    </row>
    <row r="1222" spans="1:6" x14ac:dyDescent="0.3">
      <c r="A1222" s="30" t="s">
        <v>6759</v>
      </c>
      <c r="B1222" s="30">
        <v>14358033</v>
      </c>
      <c r="C1222" s="30">
        <v>40000000</v>
      </c>
      <c r="D1222" s="42">
        <f t="shared" si="19"/>
        <v>-25641967</v>
      </c>
      <c r="E1222" s="30">
        <f>RANK(D1222, Budget_Analysis!D:D, 0)</f>
        <v>3371</v>
      </c>
      <c r="F1222" s="30"/>
    </row>
    <row r="1223" spans="1:6" x14ac:dyDescent="0.3">
      <c r="A1223" s="30" t="s">
        <v>6763</v>
      </c>
      <c r="B1223" s="30">
        <v>33201661</v>
      </c>
      <c r="C1223" s="30">
        <v>77000000</v>
      </c>
      <c r="D1223" s="42">
        <f t="shared" si="19"/>
        <v>-43798339</v>
      </c>
      <c r="E1223" s="30">
        <f>RANK(D1223, Budget_Analysis!D:D, 0)</f>
        <v>3594</v>
      </c>
      <c r="F1223" s="30"/>
    </row>
    <row r="1224" spans="1:6" x14ac:dyDescent="0.3">
      <c r="A1224" s="30" t="s">
        <v>6771</v>
      </c>
      <c r="B1224" s="30">
        <v>14018364</v>
      </c>
      <c r="C1224" s="30">
        <v>30000000</v>
      </c>
      <c r="D1224" s="42">
        <f t="shared" si="19"/>
        <v>-15981636</v>
      </c>
      <c r="E1224" s="30">
        <f>RANK(D1224, Budget_Analysis!D:D, 0)</f>
        <v>3102</v>
      </c>
      <c r="F1224" s="30"/>
    </row>
    <row r="1225" spans="1:6" x14ac:dyDescent="0.3">
      <c r="A1225" s="30" t="s">
        <v>6776</v>
      </c>
      <c r="B1225" s="30">
        <v>13395939</v>
      </c>
      <c r="C1225" s="30">
        <v>60000000</v>
      </c>
      <c r="D1225" s="42">
        <f t="shared" si="19"/>
        <v>-46604061</v>
      </c>
      <c r="E1225" s="30">
        <f>RANK(D1225, Budget_Analysis!D:D, 0)</f>
        <v>3610</v>
      </c>
      <c r="F1225" s="30"/>
    </row>
    <row r="1226" spans="1:6" x14ac:dyDescent="0.3">
      <c r="A1226" s="30" t="s">
        <v>6779</v>
      </c>
      <c r="B1226" s="30">
        <v>20113965</v>
      </c>
      <c r="C1226" s="30">
        <v>40000000</v>
      </c>
      <c r="D1226" s="42">
        <f t="shared" si="19"/>
        <v>-19886035</v>
      </c>
      <c r="E1226" s="30">
        <f>RANK(D1226, Budget_Analysis!D:D, 0)</f>
        <v>3224</v>
      </c>
      <c r="F1226" s="30"/>
    </row>
    <row r="1227" spans="1:6" x14ac:dyDescent="0.3">
      <c r="A1227" s="30" t="s">
        <v>6784</v>
      </c>
      <c r="B1227" s="30">
        <v>13376506</v>
      </c>
      <c r="C1227" s="30">
        <v>40000000</v>
      </c>
      <c r="D1227" s="42">
        <f t="shared" si="19"/>
        <v>-26623494</v>
      </c>
      <c r="E1227" s="30">
        <f>RANK(D1227, Budget_Analysis!D:D, 0)</f>
        <v>3386</v>
      </c>
      <c r="F1227" s="30"/>
    </row>
    <row r="1228" spans="1:6" x14ac:dyDescent="0.3">
      <c r="A1228" s="30" t="s">
        <v>6791</v>
      </c>
      <c r="B1228" s="30">
        <v>13208023</v>
      </c>
      <c r="C1228" s="30">
        <v>42000000</v>
      </c>
      <c r="D1228" s="42">
        <f t="shared" si="19"/>
        <v>-28791977</v>
      </c>
      <c r="E1228" s="30">
        <f>RANK(D1228, Budget_Analysis!D:D, 0)</f>
        <v>3420</v>
      </c>
      <c r="F1228" s="30"/>
    </row>
    <row r="1229" spans="1:6" x14ac:dyDescent="0.3">
      <c r="A1229" s="30" t="s">
        <v>6794</v>
      </c>
      <c r="B1229" s="30">
        <v>13838130</v>
      </c>
      <c r="C1229" s="30">
        <v>40000000</v>
      </c>
      <c r="D1229" s="42">
        <f t="shared" si="19"/>
        <v>-26161870</v>
      </c>
      <c r="E1229" s="30">
        <f>RANK(D1229, Budget_Analysis!D:D, 0)</f>
        <v>3382</v>
      </c>
      <c r="F1229" s="30"/>
    </row>
    <row r="1230" spans="1:6" x14ac:dyDescent="0.3">
      <c r="A1230" s="30" t="s">
        <v>6797</v>
      </c>
      <c r="B1230" s="30">
        <v>9652000</v>
      </c>
      <c r="C1230" s="30">
        <v>40000000</v>
      </c>
      <c r="D1230" s="42">
        <f t="shared" si="19"/>
        <v>-30348000</v>
      </c>
      <c r="E1230" s="30">
        <f>RANK(D1230, Budget_Analysis!D:D, 0)</f>
        <v>3452</v>
      </c>
      <c r="F1230" s="30"/>
    </row>
    <row r="1231" spans="1:6" x14ac:dyDescent="0.3">
      <c r="A1231" s="30" t="s">
        <v>6806</v>
      </c>
      <c r="B1231" s="30">
        <v>7000000</v>
      </c>
      <c r="C1231" s="30">
        <v>36000000</v>
      </c>
      <c r="D1231" s="42">
        <f t="shared" si="19"/>
        <v>-29000000</v>
      </c>
      <c r="E1231" s="30">
        <f>RANK(D1231, Budget_Analysis!D:D, 0)</f>
        <v>3426</v>
      </c>
      <c r="F1231" s="30"/>
    </row>
    <row r="1232" spans="1:6" x14ac:dyDescent="0.3">
      <c r="A1232" s="30" t="s">
        <v>6810</v>
      </c>
      <c r="B1232" s="30">
        <v>10431220</v>
      </c>
      <c r="C1232" s="30">
        <v>24000000</v>
      </c>
      <c r="D1232" s="42">
        <f t="shared" si="19"/>
        <v>-13568780</v>
      </c>
      <c r="E1232" s="30">
        <f>RANK(D1232, Budget_Analysis!D:D, 0)</f>
        <v>3001</v>
      </c>
      <c r="F1232" s="30"/>
    </row>
    <row r="1233" spans="1:6" x14ac:dyDescent="0.3">
      <c r="A1233" s="30" t="s">
        <v>6815</v>
      </c>
      <c r="B1233" s="30">
        <v>10326062</v>
      </c>
      <c r="C1233" s="30">
        <v>33000000</v>
      </c>
      <c r="D1233" s="42">
        <f t="shared" si="19"/>
        <v>-22673938</v>
      </c>
      <c r="E1233" s="30">
        <f>RANK(D1233, Budget_Analysis!D:D, 0)</f>
        <v>3290</v>
      </c>
      <c r="F1233" s="30"/>
    </row>
    <row r="1234" spans="1:6" x14ac:dyDescent="0.3">
      <c r="A1234" s="30" t="s">
        <v>6819</v>
      </c>
      <c r="B1234" s="30">
        <v>6114237</v>
      </c>
      <c r="C1234" s="30">
        <v>40000000</v>
      </c>
      <c r="D1234" s="42">
        <f t="shared" si="19"/>
        <v>-33885763</v>
      </c>
      <c r="E1234" s="30">
        <f>RANK(D1234, Budget_Analysis!D:D, 0)</f>
        <v>3506</v>
      </c>
      <c r="F1234" s="30"/>
    </row>
    <row r="1235" spans="1:6" x14ac:dyDescent="0.3">
      <c r="A1235" s="30" t="s">
        <v>6824</v>
      </c>
      <c r="B1235" s="30">
        <v>4835968</v>
      </c>
      <c r="C1235" s="30">
        <v>40000000</v>
      </c>
      <c r="D1235" s="42">
        <f t="shared" si="19"/>
        <v>-35164032</v>
      </c>
      <c r="E1235" s="30">
        <f>RANK(D1235, Budget_Analysis!D:D, 0)</f>
        <v>3518</v>
      </c>
      <c r="F1235" s="30"/>
    </row>
    <row r="1236" spans="1:6" x14ac:dyDescent="0.3">
      <c r="A1236" s="30" t="s">
        <v>6830</v>
      </c>
      <c r="B1236" s="30">
        <v>4777007</v>
      </c>
      <c r="C1236" s="30">
        <v>40000000</v>
      </c>
      <c r="D1236" s="42">
        <f t="shared" si="19"/>
        <v>-35222993</v>
      </c>
      <c r="E1236" s="30">
        <f>RANK(D1236, Budget_Analysis!D:D, 0)</f>
        <v>3519</v>
      </c>
      <c r="F1236" s="30"/>
    </row>
    <row r="1237" spans="1:6" x14ac:dyDescent="0.3">
      <c r="A1237" s="30" t="s">
        <v>6834</v>
      </c>
      <c r="B1237" s="30">
        <v>3675072</v>
      </c>
      <c r="C1237" s="30">
        <v>26000000</v>
      </c>
      <c r="D1237" s="42">
        <f t="shared" si="19"/>
        <v>-22324928</v>
      </c>
      <c r="E1237" s="30">
        <f>RANK(D1237, Budget_Analysis!D:D, 0)</f>
        <v>3276</v>
      </c>
      <c r="F1237" s="30"/>
    </row>
    <row r="1238" spans="1:6" x14ac:dyDescent="0.3">
      <c r="A1238" s="30" t="s">
        <v>6840</v>
      </c>
      <c r="B1238" s="30">
        <v>18438149</v>
      </c>
      <c r="C1238" s="30">
        <v>40000000</v>
      </c>
      <c r="D1238" s="42">
        <f t="shared" si="19"/>
        <v>-21561851</v>
      </c>
      <c r="E1238" s="30">
        <f>RANK(D1238, Budget_Analysis!D:D, 0)</f>
        <v>3262</v>
      </c>
      <c r="F1238" s="30"/>
    </row>
    <row r="1239" spans="1:6" x14ac:dyDescent="0.3">
      <c r="A1239" s="30" t="s">
        <v>6846</v>
      </c>
      <c r="B1239" s="30">
        <v>511920</v>
      </c>
      <c r="C1239" s="30">
        <v>40000000</v>
      </c>
      <c r="D1239" s="42">
        <f t="shared" si="19"/>
        <v>-39488080</v>
      </c>
      <c r="E1239" s="30">
        <f>RANK(D1239, Budget_Analysis!D:D, 0)</f>
        <v>3558</v>
      </c>
      <c r="F1239" s="30"/>
    </row>
    <row r="1240" spans="1:6" x14ac:dyDescent="0.3">
      <c r="A1240" s="30" t="s">
        <v>6850</v>
      </c>
      <c r="B1240" s="30">
        <v>10640645</v>
      </c>
      <c r="C1240" s="30">
        <v>40000000</v>
      </c>
      <c r="D1240" s="42">
        <f t="shared" si="19"/>
        <v>-29359355</v>
      </c>
      <c r="E1240" s="30">
        <f>RANK(D1240, Budget_Analysis!D:D, 0)</f>
        <v>3434</v>
      </c>
      <c r="F1240" s="30"/>
    </row>
    <row r="1241" spans="1:6" x14ac:dyDescent="0.3">
      <c r="A1241" s="30" t="s">
        <v>6856</v>
      </c>
      <c r="B1241" s="30">
        <v>652526</v>
      </c>
      <c r="C1241" s="30">
        <v>40000000</v>
      </c>
      <c r="D1241" s="42">
        <f t="shared" si="19"/>
        <v>-39347474</v>
      </c>
      <c r="E1241" s="30">
        <f>RANK(D1241, Budget_Analysis!D:D, 0)</f>
        <v>3554</v>
      </c>
      <c r="F1241" s="30"/>
    </row>
    <row r="1242" spans="1:6" x14ac:dyDescent="0.3">
      <c r="A1242" s="30" t="s">
        <v>6862</v>
      </c>
      <c r="B1242" s="30">
        <v>80050171</v>
      </c>
      <c r="C1242" s="30">
        <v>20000000</v>
      </c>
      <c r="D1242" s="42">
        <f t="shared" si="19"/>
        <v>60050171</v>
      </c>
      <c r="E1242" s="30">
        <f>RANK(D1242, Budget_Analysis!D:D, 0)</f>
        <v>407</v>
      </c>
      <c r="F1242" s="30"/>
    </row>
    <row r="1243" spans="1:6" x14ac:dyDescent="0.3">
      <c r="A1243" s="30" t="s">
        <v>6865</v>
      </c>
      <c r="B1243" s="30">
        <v>7564000</v>
      </c>
      <c r="C1243" s="30">
        <v>20000000</v>
      </c>
      <c r="D1243" s="42">
        <f t="shared" si="19"/>
        <v>-12436000</v>
      </c>
      <c r="E1243" s="30">
        <f>RANK(D1243, Budget_Analysis!D:D, 0)</f>
        <v>2959</v>
      </c>
      <c r="F1243" s="30"/>
    </row>
    <row r="1244" spans="1:6" x14ac:dyDescent="0.3">
      <c r="A1244" s="30" t="s">
        <v>6872</v>
      </c>
      <c r="B1244" s="30">
        <v>876671</v>
      </c>
      <c r="C1244" s="30">
        <v>25000000</v>
      </c>
      <c r="D1244" s="42">
        <f t="shared" si="19"/>
        <v>-24123329</v>
      </c>
      <c r="E1244" s="30">
        <f>RANK(D1244, Budget_Analysis!D:D, 0)</f>
        <v>3327</v>
      </c>
      <c r="F1244" s="30"/>
    </row>
    <row r="1245" spans="1:6" x14ac:dyDescent="0.3">
      <c r="A1245" s="30" t="s">
        <v>6876</v>
      </c>
      <c r="B1245" s="30">
        <v>2869369</v>
      </c>
      <c r="C1245" s="30">
        <v>30000000</v>
      </c>
      <c r="D1245" s="42">
        <f t="shared" si="19"/>
        <v>-27130631</v>
      </c>
      <c r="E1245" s="30">
        <f>RANK(D1245, Budget_Analysis!D:D, 0)</f>
        <v>3392</v>
      </c>
      <c r="F1245" s="30"/>
    </row>
    <row r="1246" spans="1:6" x14ac:dyDescent="0.3">
      <c r="A1246" s="30" t="s">
        <v>6882</v>
      </c>
      <c r="B1246" s="30">
        <v>128978</v>
      </c>
      <c r="C1246" s="30">
        <v>40000000</v>
      </c>
      <c r="D1246" s="42">
        <f t="shared" si="19"/>
        <v>-39871022</v>
      </c>
      <c r="E1246" s="30">
        <f>RANK(D1246, Budget_Analysis!D:D, 0)</f>
        <v>3562</v>
      </c>
      <c r="F1246" s="30"/>
    </row>
    <row r="1247" spans="1:6" x14ac:dyDescent="0.3">
      <c r="A1247" s="30" t="s">
        <v>6887</v>
      </c>
      <c r="B1247" s="30">
        <v>77231</v>
      </c>
      <c r="C1247" s="30">
        <v>25000000</v>
      </c>
      <c r="D1247" s="42">
        <f t="shared" si="19"/>
        <v>-24922769</v>
      </c>
      <c r="E1247" s="30">
        <f>RANK(D1247, Budget_Analysis!D:D, 0)</f>
        <v>3356</v>
      </c>
      <c r="F1247" s="30"/>
    </row>
    <row r="1248" spans="1:6" x14ac:dyDescent="0.3">
      <c r="A1248" s="30" t="s">
        <v>6892</v>
      </c>
      <c r="B1248" s="30">
        <v>4563029</v>
      </c>
      <c r="C1248" s="30">
        <v>39200000</v>
      </c>
      <c r="D1248" s="42">
        <f t="shared" si="19"/>
        <v>-34636971</v>
      </c>
      <c r="E1248" s="30">
        <f>RANK(D1248, Budget_Analysis!D:D, 0)</f>
        <v>3514</v>
      </c>
      <c r="F1248" s="30"/>
    </row>
    <row r="1249" spans="1:6" x14ac:dyDescent="0.3">
      <c r="A1249" s="30" t="s">
        <v>6906</v>
      </c>
      <c r="B1249" s="30">
        <v>50693162</v>
      </c>
      <c r="C1249" s="30">
        <v>23000000</v>
      </c>
      <c r="D1249" s="42">
        <f t="shared" si="19"/>
        <v>27693162</v>
      </c>
      <c r="E1249" s="30">
        <f>RANK(D1249, Budget_Analysis!D:D, 0)</f>
        <v>872</v>
      </c>
      <c r="F1249" s="30"/>
    </row>
    <row r="1250" spans="1:6" x14ac:dyDescent="0.3">
      <c r="A1250" s="30" t="s">
        <v>6913</v>
      </c>
      <c r="B1250" s="30">
        <v>6498000</v>
      </c>
      <c r="C1250" s="30">
        <v>18026148</v>
      </c>
      <c r="D1250" s="42">
        <f t="shared" si="19"/>
        <v>-11528148</v>
      </c>
      <c r="E1250" s="30">
        <f>RANK(D1250, Budget_Analysis!D:D, 0)</f>
        <v>2913</v>
      </c>
      <c r="F1250" s="30"/>
    </row>
    <row r="1251" spans="1:6" x14ac:dyDescent="0.3">
      <c r="A1251" s="30" t="s">
        <v>6921</v>
      </c>
      <c r="B1251" s="30">
        <v>63411478</v>
      </c>
      <c r="C1251" s="30">
        <v>39000000</v>
      </c>
      <c r="D1251" s="42">
        <f t="shared" si="19"/>
        <v>24411478</v>
      </c>
      <c r="E1251" s="30">
        <f>RANK(D1251, Budget_Analysis!D:D, 0)</f>
        <v>941</v>
      </c>
      <c r="F1251" s="30"/>
    </row>
    <row r="1252" spans="1:6" x14ac:dyDescent="0.3">
      <c r="A1252" s="30" t="s">
        <v>6930</v>
      </c>
      <c r="B1252" s="30">
        <v>35287788</v>
      </c>
      <c r="C1252" s="30">
        <v>39000000</v>
      </c>
      <c r="D1252" s="42">
        <f t="shared" si="19"/>
        <v>-3712212</v>
      </c>
      <c r="E1252" s="30">
        <f>RANK(D1252, Budget_Analysis!D:D, 0)</f>
        <v>2409</v>
      </c>
      <c r="F1252" s="30"/>
    </row>
    <row r="1253" spans="1:6" x14ac:dyDescent="0.3">
      <c r="A1253" s="30" t="s">
        <v>6935</v>
      </c>
      <c r="B1253" s="30">
        <v>25335935</v>
      </c>
      <c r="C1253" s="30">
        <v>40000000</v>
      </c>
      <c r="D1253" s="42">
        <f t="shared" si="19"/>
        <v>-14664065</v>
      </c>
      <c r="E1253" s="30">
        <f>RANK(D1253, Budget_Analysis!D:D, 0)</f>
        <v>3056</v>
      </c>
      <c r="F1253" s="30"/>
    </row>
    <row r="1254" spans="1:6" x14ac:dyDescent="0.3">
      <c r="A1254" s="30" t="s">
        <v>6940</v>
      </c>
      <c r="B1254" s="30">
        <v>5881504</v>
      </c>
      <c r="C1254" s="30">
        <v>39000000</v>
      </c>
      <c r="D1254" s="42">
        <f t="shared" si="19"/>
        <v>-33118496</v>
      </c>
      <c r="E1254" s="30">
        <f>RANK(D1254, Budget_Analysis!D:D, 0)</f>
        <v>3496</v>
      </c>
      <c r="F1254" s="30"/>
    </row>
    <row r="1255" spans="1:6" x14ac:dyDescent="0.3">
      <c r="A1255" s="30" t="s">
        <v>6944</v>
      </c>
      <c r="B1255" s="30">
        <v>60000000</v>
      </c>
      <c r="C1255" s="30">
        <v>39000000</v>
      </c>
      <c r="D1255" s="42">
        <f t="shared" si="19"/>
        <v>21000000</v>
      </c>
      <c r="E1255" s="30">
        <f>RANK(D1255, Budget_Analysis!D:D, 0)</f>
        <v>1041</v>
      </c>
      <c r="F1255" s="30"/>
    </row>
    <row r="1256" spans="1:6" x14ac:dyDescent="0.3">
      <c r="A1256" s="30" t="s">
        <v>6947</v>
      </c>
      <c r="B1256" s="30">
        <v>29802761</v>
      </c>
      <c r="C1256" s="30">
        <v>40000000</v>
      </c>
      <c r="D1256" s="42">
        <f t="shared" si="19"/>
        <v>-10197239</v>
      </c>
      <c r="E1256" s="30">
        <f>RANK(D1256, Budget_Analysis!D:D, 0)</f>
        <v>2839</v>
      </c>
      <c r="F1256" s="30"/>
    </row>
    <row r="1257" spans="1:6" x14ac:dyDescent="0.3">
      <c r="A1257" s="30" t="s">
        <v>6951</v>
      </c>
      <c r="B1257" s="30">
        <v>626809</v>
      </c>
      <c r="C1257" s="30">
        <v>553632000</v>
      </c>
      <c r="D1257" s="42">
        <f t="shared" si="19"/>
        <v>-553005191</v>
      </c>
      <c r="E1257" s="30">
        <f>RANK(D1257, Budget_Analysis!D:D, 0)</f>
        <v>3776</v>
      </c>
      <c r="F1257" s="30"/>
    </row>
    <row r="1258" spans="1:6" x14ac:dyDescent="0.3">
      <c r="A1258" s="30" t="s">
        <v>6955</v>
      </c>
      <c r="B1258" s="30">
        <v>127214072</v>
      </c>
      <c r="C1258" s="30">
        <v>38000000</v>
      </c>
      <c r="D1258" s="42">
        <f t="shared" si="19"/>
        <v>89214072</v>
      </c>
      <c r="E1258" s="30">
        <f>RANK(D1258, Budget_Analysis!D:D, 0)</f>
        <v>251</v>
      </c>
      <c r="F1258" s="30"/>
    </row>
    <row r="1259" spans="1:6" x14ac:dyDescent="0.3">
      <c r="A1259" s="30" t="s">
        <v>6959</v>
      </c>
      <c r="B1259" s="30">
        <v>88915214</v>
      </c>
      <c r="C1259" s="30">
        <v>38000000</v>
      </c>
      <c r="D1259" s="42">
        <f t="shared" si="19"/>
        <v>50915214</v>
      </c>
      <c r="E1259" s="30">
        <f>RANK(D1259, Budget_Analysis!D:D, 0)</f>
        <v>498</v>
      </c>
      <c r="F1259" s="30"/>
    </row>
    <row r="1260" spans="1:6" x14ac:dyDescent="0.3">
      <c r="A1260" s="30" t="s">
        <v>6965</v>
      </c>
      <c r="B1260" s="30">
        <v>30400000</v>
      </c>
      <c r="C1260" s="30">
        <v>39000000</v>
      </c>
      <c r="D1260" s="42">
        <f t="shared" si="19"/>
        <v>-8600000</v>
      </c>
      <c r="E1260" s="30">
        <f>RANK(D1260, Budget_Analysis!D:D, 0)</f>
        <v>2735</v>
      </c>
      <c r="F1260" s="30"/>
    </row>
    <row r="1261" spans="1:6" x14ac:dyDescent="0.3">
      <c r="A1261" s="30" t="s">
        <v>6969</v>
      </c>
      <c r="B1261" s="30">
        <v>85570368</v>
      </c>
      <c r="C1261" s="30">
        <v>38000000</v>
      </c>
      <c r="D1261" s="42">
        <f t="shared" si="19"/>
        <v>47570368</v>
      </c>
      <c r="E1261" s="30">
        <f>RANK(D1261, Budget_Analysis!D:D, 0)</f>
        <v>537</v>
      </c>
      <c r="F1261" s="30"/>
    </row>
    <row r="1262" spans="1:6" x14ac:dyDescent="0.3">
      <c r="A1262" s="30" t="s">
        <v>6974</v>
      </c>
      <c r="B1262" s="30">
        <v>75668868</v>
      </c>
      <c r="C1262" s="30">
        <v>35000000</v>
      </c>
      <c r="D1262" s="42">
        <f t="shared" si="19"/>
        <v>40668868</v>
      </c>
      <c r="E1262" s="30">
        <f>RANK(D1262, Budget_Analysis!D:D, 0)</f>
        <v>636</v>
      </c>
      <c r="F1262" s="30"/>
    </row>
    <row r="1263" spans="1:6" x14ac:dyDescent="0.3">
      <c r="A1263" s="30" t="s">
        <v>6980</v>
      </c>
      <c r="B1263" s="30">
        <v>6594136</v>
      </c>
      <c r="C1263" s="30">
        <v>38600000</v>
      </c>
      <c r="D1263" s="42">
        <f t="shared" si="19"/>
        <v>-32005864</v>
      </c>
      <c r="E1263" s="30">
        <f>RANK(D1263, Budget_Analysis!D:D, 0)</f>
        <v>3477</v>
      </c>
      <c r="F1263" s="30"/>
    </row>
    <row r="1264" spans="1:6" x14ac:dyDescent="0.3">
      <c r="A1264" s="30" t="s">
        <v>6984</v>
      </c>
      <c r="B1264" s="30">
        <v>58700247</v>
      </c>
      <c r="C1264" s="30">
        <v>38000000</v>
      </c>
      <c r="D1264" s="42">
        <f t="shared" si="19"/>
        <v>20700247</v>
      </c>
      <c r="E1264" s="30">
        <f>RANK(D1264, Budget_Analysis!D:D, 0)</f>
        <v>1049</v>
      </c>
      <c r="F1264" s="30"/>
    </row>
    <row r="1265" spans="1:6" x14ac:dyDescent="0.3">
      <c r="A1265" s="30" t="s">
        <v>6998</v>
      </c>
      <c r="B1265" s="30">
        <v>50668906</v>
      </c>
      <c r="C1265" s="30">
        <v>38000000</v>
      </c>
      <c r="D1265" s="42">
        <f t="shared" si="19"/>
        <v>12668906</v>
      </c>
      <c r="E1265" s="30">
        <f>RANK(D1265, Budget_Analysis!D:D, 0)</f>
        <v>1317</v>
      </c>
      <c r="F1265" s="30"/>
    </row>
    <row r="1266" spans="1:6" x14ac:dyDescent="0.3">
      <c r="A1266" s="30" t="s">
        <v>7002</v>
      </c>
      <c r="B1266" s="30">
        <v>39177215</v>
      </c>
      <c r="C1266" s="30">
        <v>38000000</v>
      </c>
      <c r="D1266" s="42">
        <f t="shared" si="19"/>
        <v>1177215</v>
      </c>
      <c r="E1266" s="30">
        <f>RANK(D1266, Budget_Analysis!D:D, 0)</f>
        <v>1861</v>
      </c>
      <c r="F1266" s="30"/>
    </row>
    <row r="1267" spans="1:6" x14ac:dyDescent="0.3">
      <c r="A1267" s="30" t="s">
        <v>7006</v>
      </c>
      <c r="B1267" s="30">
        <v>40334024</v>
      </c>
      <c r="C1267" s="30">
        <v>35000000</v>
      </c>
      <c r="D1267" s="42">
        <f t="shared" si="19"/>
        <v>5334024</v>
      </c>
      <c r="E1267" s="30">
        <f>RANK(D1267, Budget_Analysis!D:D, 0)</f>
        <v>1612</v>
      </c>
      <c r="F1267" s="30"/>
    </row>
    <row r="1268" spans="1:6" x14ac:dyDescent="0.3">
      <c r="A1268" s="30" t="s">
        <v>7011</v>
      </c>
      <c r="B1268" s="30">
        <v>71038190</v>
      </c>
      <c r="C1268" s="30">
        <v>30000000</v>
      </c>
      <c r="D1268" s="42">
        <f t="shared" si="19"/>
        <v>41038190</v>
      </c>
      <c r="E1268" s="30">
        <f>RANK(D1268, Budget_Analysis!D:D, 0)</f>
        <v>631</v>
      </c>
      <c r="F1268" s="30"/>
    </row>
    <row r="1269" spans="1:6" x14ac:dyDescent="0.3">
      <c r="A1269" s="30" t="s">
        <v>7017</v>
      </c>
      <c r="B1269" s="30">
        <v>24044532</v>
      </c>
      <c r="C1269" s="30">
        <v>38000000</v>
      </c>
      <c r="D1269" s="42">
        <f t="shared" si="19"/>
        <v>-13955468</v>
      </c>
      <c r="E1269" s="30">
        <f>RANK(D1269, Budget_Analysis!D:D, 0)</f>
        <v>3020</v>
      </c>
      <c r="F1269" s="30"/>
    </row>
    <row r="1270" spans="1:6" x14ac:dyDescent="0.3">
      <c r="A1270" s="30" t="s">
        <v>7021</v>
      </c>
      <c r="B1270" s="30">
        <v>22770864</v>
      </c>
      <c r="C1270" s="30">
        <v>38000000</v>
      </c>
      <c r="D1270" s="42">
        <f t="shared" si="19"/>
        <v>-15229136</v>
      </c>
      <c r="E1270" s="30">
        <f>RANK(D1270, Budget_Analysis!D:D, 0)</f>
        <v>3085</v>
      </c>
      <c r="F1270" s="30"/>
    </row>
    <row r="1271" spans="1:6" x14ac:dyDescent="0.3">
      <c r="A1271" s="30" t="s">
        <v>7024</v>
      </c>
      <c r="B1271" s="30">
        <v>18653746</v>
      </c>
      <c r="C1271" s="30">
        <v>38000000</v>
      </c>
      <c r="D1271" s="42">
        <f t="shared" si="19"/>
        <v>-19346254</v>
      </c>
      <c r="E1271" s="30">
        <f>RANK(D1271, Budget_Analysis!D:D, 0)</f>
        <v>3205</v>
      </c>
      <c r="F1271" s="30"/>
    </row>
    <row r="1272" spans="1:6" x14ac:dyDescent="0.3">
      <c r="A1272" s="30" t="s">
        <v>7027</v>
      </c>
      <c r="B1272" s="30">
        <v>17305211</v>
      </c>
      <c r="C1272" s="30">
        <v>38000000</v>
      </c>
      <c r="D1272" s="42">
        <f t="shared" si="19"/>
        <v>-20694789</v>
      </c>
      <c r="E1272" s="30">
        <f>RANK(D1272, Budget_Analysis!D:D, 0)</f>
        <v>3241</v>
      </c>
      <c r="F1272" s="30"/>
    </row>
    <row r="1273" spans="1:6" x14ac:dyDescent="0.3">
      <c r="A1273" s="30" t="s">
        <v>7033</v>
      </c>
      <c r="B1273" s="30">
        <v>16991902</v>
      </c>
      <c r="C1273" s="30">
        <v>57000000</v>
      </c>
      <c r="D1273" s="42">
        <f t="shared" si="19"/>
        <v>-40008098</v>
      </c>
      <c r="E1273" s="30">
        <f>RANK(D1273, Budget_Analysis!D:D, 0)</f>
        <v>3563</v>
      </c>
      <c r="F1273" s="30"/>
    </row>
    <row r="1274" spans="1:6" x14ac:dyDescent="0.3">
      <c r="A1274" s="30" t="s">
        <v>7038</v>
      </c>
      <c r="B1274" s="30">
        <v>47536959</v>
      </c>
      <c r="C1274" s="30">
        <v>10000000</v>
      </c>
      <c r="D1274" s="42">
        <f t="shared" si="19"/>
        <v>37536959</v>
      </c>
      <c r="E1274" s="30">
        <f>RANK(D1274, Budget_Analysis!D:D, 0)</f>
        <v>678</v>
      </c>
      <c r="F1274" s="30"/>
    </row>
    <row r="1275" spans="1:6" x14ac:dyDescent="0.3">
      <c r="A1275" s="30" t="s">
        <v>7044</v>
      </c>
      <c r="B1275" s="30">
        <v>10300000</v>
      </c>
      <c r="C1275" s="30">
        <v>38000000</v>
      </c>
      <c r="D1275" s="42">
        <f t="shared" si="19"/>
        <v>-27700000</v>
      </c>
      <c r="E1275" s="30">
        <f>RANK(D1275, Budget_Analysis!D:D, 0)</f>
        <v>3401</v>
      </c>
      <c r="F1275" s="30"/>
    </row>
    <row r="1276" spans="1:6" x14ac:dyDescent="0.3">
      <c r="A1276" s="30" t="s">
        <v>7049</v>
      </c>
      <c r="B1276" s="30">
        <v>13782838</v>
      </c>
      <c r="C1276" s="30">
        <v>15000000</v>
      </c>
      <c r="D1276" s="42">
        <f t="shared" si="19"/>
        <v>-1217162</v>
      </c>
      <c r="E1276" s="30">
        <f>RANK(D1276, Budget_Analysis!D:D, 0)</f>
        <v>2177</v>
      </c>
      <c r="F1276" s="30"/>
    </row>
    <row r="1277" spans="1:6" x14ac:dyDescent="0.3">
      <c r="A1277" s="30" t="s">
        <v>7054</v>
      </c>
      <c r="B1277" s="30">
        <v>41997790</v>
      </c>
      <c r="C1277" s="30">
        <v>38000000</v>
      </c>
      <c r="D1277" s="42">
        <f t="shared" si="19"/>
        <v>3997790</v>
      </c>
      <c r="E1277" s="30">
        <f>RANK(D1277, Budget_Analysis!D:D, 0)</f>
        <v>1675</v>
      </c>
      <c r="F1277" s="30"/>
    </row>
    <row r="1278" spans="1:6" x14ac:dyDescent="0.3">
      <c r="A1278" s="30" t="s">
        <v>7060</v>
      </c>
      <c r="B1278" s="30">
        <v>6482195</v>
      </c>
      <c r="C1278" s="30">
        <v>37000000</v>
      </c>
      <c r="D1278" s="42">
        <f t="shared" si="19"/>
        <v>-30517805</v>
      </c>
      <c r="E1278" s="30">
        <f>RANK(D1278, Budget_Analysis!D:D, 0)</f>
        <v>3457</v>
      </c>
      <c r="F1278" s="30"/>
    </row>
    <row r="1279" spans="1:6" x14ac:dyDescent="0.3">
      <c r="A1279" s="30" t="s">
        <v>7067</v>
      </c>
      <c r="B1279" s="30">
        <v>623374</v>
      </c>
      <c r="C1279" s="30">
        <v>38000000</v>
      </c>
      <c r="D1279" s="42">
        <f t="shared" si="19"/>
        <v>-37376626</v>
      </c>
      <c r="E1279" s="30">
        <f>RANK(D1279, Budget_Analysis!D:D, 0)</f>
        <v>3537</v>
      </c>
      <c r="F1279" s="30"/>
    </row>
    <row r="1280" spans="1:6" x14ac:dyDescent="0.3">
      <c r="A1280" s="30" t="s">
        <v>7072</v>
      </c>
      <c r="B1280" s="30">
        <v>7871693</v>
      </c>
      <c r="C1280" s="30">
        <v>55000000</v>
      </c>
      <c r="D1280" s="42">
        <f t="shared" si="19"/>
        <v>-47128307</v>
      </c>
      <c r="E1280" s="30">
        <f>RANK(D1280, Budget_Analysis!D:D, 0)</f>
        <v>3615</v>
      </c>
      <c r="F1280" s="30"/>
    </row>
    <row r="1281" spans="1:6" x14ac:dyDescent="0.3">
      <c r="A1281" s="30" t="s">
        <v>7079</v>
      </c>
      <c r="B1281" s="30">
        <v>16377274</v>
      </c>
      <c r="C1281" s="30">
        <v>32000000</v>
      </c>
      <c r="D1281" s="42">
        <f t="shared" si="19"/>
        <v>-15622726</v>
      </c>
      <c r="E1281" s="30">
        <f>RANK(D1281, Budget_Analysis!D:D, 0)</f>
        <v>3096</v>
      </c>
      <c r="F1281" s="30"/>
    </row>
    <row r="1282" spans="1:6" x14ac:dyDescent="0.3">
      <c r="A1282" s="30" t="s">
        <v>7091</v>
      </c>
      <c r="B1282" s="30">
        <v>9589875</v>
      </c>
      <c r="C1282" s="30">
        <v>40000000</v>
      </c>
      <c r="D1282" s="42">
        <f t="shared" si="19"/>
        <v>-30410125</v>
      </c>
      <c r="E1282" s="30">
        <f>RANK(D1282, Budget_Analysis!D:D, 0)</f>
        <v>3455</v>
      </c>
      <c r="F1282" s="30"/>
    </row>
    <row r="1283" spans="1:6" x14ac:dyDescent="0.3">
      <c r="A1283" s="30" t="s">
        <v>7096</v>
      </c>
      <c r="B1283" s="30">
        <v>34912982</v>
      </c>
      <c r="C1283" s="30">
        <v>38000000</v>
      </c>
      <c r="D1283" s="42">
        <f t="shared" ref="D1283:D1346" si="20">B1283-C1283</f>
        <v>-3087018</v>
      </c>
      <c r="E1283" s="30">
        <f>RANK(D1283, Budget_Analysis!D:D, 0)</f>
        <v>2363</v>
      </c>
      <c r="F1283" s="30"/>
    </row>
    <row r="1284" spans="1:6" x14ac:dyDescent="0.3">
      <c r="A1284" s="30" t="s">
        <v>7102</v>
      </c>
      <c r="B1284" s="30">
        <v>109712885</v>
      </c>
      <c r="C1284" s="30">
        <v>35000000</v>
      </c>
      <c r="D1284" s="42">
        <f t="shared" si="20"/>
        <v>74712885</v>
      </c>
      <c r="E1284" s="30">
        <f>RANK(D1284, Budget_Analysis!D:D, 0)</f>
        <v>334</v>
      </c>
      <c r="F1284" s="30"/>
    </row>
    <row r="1285" spans="1:6" x14ac:dyDescent="0.3">
      <c r="A1285" s="30" t="s">
        <v>7105</v>
      </c>
      <c r="B1285" s="30">
        <v>92173235</v>
      </c>
      <c r="C1285" s="30">
        <v>37000000</v>
      </c>
      <c r="D1285" s="42">
        <f t="shared" si="20"/>
        <v>55173235</v>
      </c>
      <c r="E1285" s="30">
        <f>RANK(D1285, Budget_Analysis!D:D, 0)</f>
        <v>446</v>
      </c>
      <c r="F1285" s="30"/>
    </row>
    <row r="1286" spans="1:6" x14ac:dyDescent="0.3">
      <c r="A1286" s="30" t="s">
        <v>7110</v>
      </c>
      <c r="B1286" s="30">
        <v>41102171</v>
      </c>
      <c r="C1286" s="30">
        <v>40000000</v>
      </c>
      <c r="D1286" s="42">
        <f t="shared" si="20"/>
        <v>1102171</v>
      </c>
      <c r="E1286" s="30">
        <f>RANK(D1286, Budget_Analysis!D:D, 0)</f>
        <v>1867</v>
      </c>
      <c r="F1286" s="30"/>
    </row>
    <row r="1287" spans="1:6" x14ac:dyDescent="0.3">
      <c r="A1287" s="30" t="s">
        <v>7114</v>
      </c>
      <c r="B1287" s="30">
        <v>60338891</v>
      </c>
      <c r="C1287" s="30">
        <v>37000000</v>
      </c>
      <c r="D1287" s="42">
        <f t="shared" si="20"/>
        <v>23338891</v>
      </c>
      <c r="E1287" s="30">
        <f>RANK(D1287, Budget_Analysis!D:D, 0)</f>
        <v>971</v>
      </c>
      <c r="F1287" s="30"/>
    </row>
    <row r="1288" spans="1:6" x14ac:dyDescent="0.3">
      <c r="A1288" s="30" t="s">
        <v>7119</v>
      </c>
      <c r="B1288" s="30">
        <v>48006503</v>
      </c>
      <c r="C1288" s="30">
        <v>37000000</v>
      </c>
      <c r="D1288" s="42">
        <f t="shared" si="20"/>
        <v>11006503</v>
      </c>
      <c r="E1288" s="30">
        <f>RANK(D1288, Budget_Analysis!D:D, 0)</f>
        <v>1376</v>
      </c>
      <c r="F1288" s="30"/>
    </row>
    <row r="1289" spans="1:6" x14ac:dyDescent="0.3">
      <c r="A1289" s="30" t="s">
        <v>7124</v>
      </c>
      <c r="B1289" s="30">
        <v>26903709</v>
      </c>
      <c r="C1289" s="30">
        <v>38000000</v>
      </c>
      <c r="D1289" s="42">
        <f t="shared" si="20"/>
        <v>-11096291</v>
      </c>
      <c r="E1289" s="30">
        <f>RANK(D1289, Budget_Analysis!D:D, 0)</f>
        <v>2893</v>
      </c>
      <c r="F1289" s="30"/>
    </row>
    <row r="1290" spans="1:6" x14ac:dyDescent="0.3">
      <c r="A1290" s="30" t="s">
        <v>7130</v>
      </c>
      <c r="B1290" s="30">
        <v>22450975</v>
      </c>
      <c r="C1290" s="30">
        <v>37000000</v>
      </c>
      <c r="D1290" s="42">
        <f t="shared" si="20"/>
        <v>-14549025</v>
      </c>
      <c r="E1290" s="30">
        <f>RANK(D1290, Budget_Analysis!D:D, 0)</f>
        <v>3051</v>
      </c>
      <c r="F1290" s="30"/>
    </row>
    <row r="1291" spans="1:6" x14ac:dyDescent="0.3">
      <c r="A1291" s="30" t="s">
        <v>7135</v>
      </c>
      <c r="B1291" s="30">
        <v>44867349</v>
      </c>
      <c r="C1291" s="30">
        <v>37000000</v>
      </c>
      <c r="D1291" s="42">
        <f t="shared" si="20"/>
        <v>7867349</v>
      </c>
      <c r="E1291" s="30">
        <f>RANK(D1291, Budget_Analysis!D:D, 0)</f>
        <v>1508</v>
      </c>
      <c r="F1291" s="30"/>
    </row>
    <row r="1292" spans="1:6" x14ac:dyDescent="0.3">
      <c r="A1292" s="30" t="s">
        <v>7139</v>
      </c>
      <c r="B1292" s="30">
        <v>46813366</v>
      </c>
      <c r="C1292" s="30">
        <v>38000000</v>
      </c>
      <c r="D1292" s="42">
        <f t="shared" si="20"/>
        <v>8813366</v>
      </c>
      <c r="E1292" s="30">
        <f>RANK(D1292, Budget_Analysis!D:D, 0)</f>
        <v>1462</v>
      </c>
      <c r="F1292" s="30"/>
    </row>
    <row r="1293" spans="1:6" x14ac:dyDescent="0.3">
      <c r="A1293" s="30" t="s">
        <v>7145</v>
      </c>
      <c r="B1293" s="30">
        <v>72279690</v>
      </c>
      <c r="C1293" s="30">
        <v>37000000</v>
      </c>
      <c r="D1293" s="42">
        <f t="shared" si="20"/>
        <v>35279690</v>
      </c>
      <c r="E1293" s="30">
        <f>RANK(D1293, Budget_Analysis!D:D, 0)</f>
        <v>717</v>
      </c>
      <c r="F1293" s="30"/>
    </row>
    <row r="1294" spans="1:6" x14ac:dyDescent="0.3">
      <c r="A1294" s="30" t="s">
        <v>7148</v>
      </c>
      <c r="B1294" s="30">
        <v>191449475</v>
      </c>
      <c r="C1294" s="30">
        <v>37000000</v>
      </c>
      <c r="D1294" s="42">
        <f t="shared" si="20"/>
        <v>154449475</v>
      </c>
      <c r="E1294" s="30">
        <f>RANK(D1294, Budget_Analysis!D:D, 0)</f>
        <v>96</v>
      </c>
      <c r="F1294" s="30"/>
    </row>
    <row r="1295" spans="1:6" x14ac:dyDescent="0.3">
      <c r="A1295" s="30" t="s">
        <v>7152</v>
      </c>
      <c r="B1295" s="30">
        <v>71026631</v>
      </c>
      <c r="C1295" s="30">
        <v>36000000</v>
      </c>
      <c r="D1295" s="42">
        <f t="shared" si="20"/>
        <v>35026631</v>
      </c>
      <c r="E1295" s="30">
        <f>RANK(D1295, Budget_Analysis!D:D, 0)</f>
        <v>721</v>
      </c>
      <c r="F1295" s="30"/>
    </row>
    <row r="1296" spans="1:6" x14ac:dyDescent="0.3">
      <c r="A1296" s="30" t="s">
        <v>7155</v>
      </c>
      <c r="B1296" s="30">
        <v>68208190</v>
      </c>
      <c r="C1296" s="30">
        <v>65000000</v>
      </c>
      <c r="D1296" s="42">
        <f t="shared" si="20"/>
        <v>3208190</v>
      </c>
      <c r="E1296" s="30">
        <f>RANK(D1296, Budget_Analysis!D:D, 0)</f>
        <v>1718</v>
      </c>
      <c r="F1296" s="30"/>
    </row>
    <row r="1297" spans="1:6" x14ac:dyDescent="0.3">
      <c r="A1297" s="30" t="s">
        <v>7161</v>
      </c>
      <c r="B1297" s="30">
        <v>150368971</v>
      </c>
      <c r="C1297" s="30">
        <v>37000000</v>
      </c>
      <c r="D1297" s="42">
        <f t="shared" si="20"/>
        <v>113368971</v>
      </c>
      <c r="E1297" s="30">
        <f>RANK(D1297, Budget_Analysis!D:D, 0)</f>
        <v>168</v>
      </c>
      <c r="F1297" s="30"/>
    </row>
    <row r="1298" spans="1:6" x14ac:dyDescent="0.3">
      <c r="A1298" s="30" t="s">
        <v>7171</v>
      </c>
      <c r="B1298" s="30">
        <v>50129186</v>
      </c>
      <c r="C1298" s="30">
        <v>36000000</v>
      </c>
      <c r="D1298" s="42">
        <f t="shared" si="20"/>
        <v>14129186</v>
      </c>
      <c r="E1298" s="30">
        <f>RANK(D1298, Budget_Analysis!D:D, 0)</f>
        <v>1260</v>
      </c>
      <c r="F1298" s="30"/>
    </row>
    <row r="1299" spans="1:6" x14ac:dyDescent="0.3">
      <c r="A1299" s="30" t="s">
        <v>7177</v>
      </c>
      <c r="B1299" s="30">
        <v>55500000</v>
      </c>
      <c r="C1299" s="30">
        <v>36000000</v>
      </c>
      <c r="D1299" s="42">
        <f t="shared" si="20"/>
        <v>19500000</v>
      </c>
      <c r="E1299" s="30">
        <f>RANK(D1299, Budget_Analysis!D:D, 0)</f>
        <v>1086</v>
      </c>
      <c r="F1299" s="30"/>
    </row>
    <row r="1300" spans="1:6" x14ac:dyDescent="0.3">
      <c r="A1300" s="30" t="s">
        <v>7184</v>
      </c>
      <c r="B1300" s="30">
        <v>50213619</v>
      </c>
      <c r="C1300" s="30">
        <v>36000000</v>
      </c>
      <c r="D1300" s="42">
        <f t="shared" si="20"/>
        <v>14213619</v>
      </c>
      <c r="E1300" s="30">
        <f>RANK(D1300, Budget_Analysis!D:D, 0)</f>
        <v>1256</v>
      </c>
      <c r="F1300" s="30"/>
    </row>
    <row r="1301" spans="1:6" x14ac:dyDescent="0.3">
      <c r="A1301" s="30" t="s">
        <v>7188</v>
      </c>
      <c r="B1301" s="30">
        <v>42019483</v>
      </c>
      <c r="C1301" s="30">
        <v>36000000</v>
      </c>
      <c r="D1301" s="42">
        <f t="shared" si="20"/>
        <v>6019483</v>
      </c>
      <c r="E1301" s="30">
        <f>RANK(D1301, Budget_Analysis!D:D, 0)</f>
        <v>1577</v>
      </c>
      <c r="F1301" s="30"/>
    </row>
    <row r="1302" spans="1:6" x14ac:dyDescent="0.3">
      <c r="A1302" s="30" t="s">
        <v>7192</v>
      </c>
      <c r="B1302" s="30">
        <v>23360779</v>
      </c>
      <c r="C1302" s="30">
        <v>34000000</v>
      </c>
      <c r="D1302" s="42">
        <f t="shared" si="20"/>
        <v>-10639221</v>
      </c>
      <c r="E1302" s="30">
        <f>RANK(D1302, Budget_Analysis!D:D, 0)</f>
        <v>2862</v>
      </c>
      <c r="F1302" s="30"/>
    </row>
    <row r="1303" spans="1:6" x14ac:dyDescent="0.3">
      <c r="A1303" s="30" t="s">
        <v>7195</v>
      </c>
      <c r="B1303" s="30">
        <v>26183197</v>
      </c>
      <c r="C1303" s="30">
        <v>36000000</v>
      </c>
      <c r="D1303" s="42">
        <f t="shared" si="20"/>
        <v>-9816803</v>
      </c>
      <c r="E1303" s="30">
        <f>RANK(D1303, Budget_Analysis!D:D, 0)</f>
        <v>2812</v>
      </c>
      <c r="F1303" s="30"/>
    </row>
    <row r="1304" spans="1:6" x14ac:dyDescent="0.3">
      <c r="A1304" s="30" t="s">
        <v>7198</v>
      </c>
      <c r="B1304" s="30">
        <v>20991497</v>
      </c>
      <c r="C1304" s="30">
        <v>37000000</v>
      </c>
      <c r="D1304" s="42">
        <f t="shared" si="20"/>
        <v>-16008503</v>
      </c>
      <c r="E1304" s="30">
        <f>RANK(D1304, Budget_Analysis!D:D, 0)</f>
        <v>3106</v>
      </c>
      <c r="F1304" s="30"/>
    </row>
    <row r="1305" spans="1:6" x14ac:dyDescent="0.3">
      <c r="A1305" s="30" t="s">
        <v>7201</v>
      </c>
      <c r="B1305" s="30">
        <v>13052741</v>
      </c>
      <c r="C1305" s="30">
        <v>36000000</v>
      </c>
      <c r="D1305" s="42">
        <f t="shared" si="20"/>
        <v>-22947259</v>
      </c>
      <c r="E1305" s="30">
        <f>RANK(D1305, Budget_Analysis!D:D, 0)</f>
        <v>3296</v>
      </c>
      <c r="F1305" s="30"/>
    </row>
    <row r="1306" spans="1:6" x14ac:dyDescent="0.3">
      <c r="A1306" s="30" t="s">
        <v>7206</v>
      </c>
      <c r="B1306" s="30">
        <v>14378353</v>
      </c>
      <c r="C1306" s="30">
        <v>36000000</v>
      </c>
      <c r="D1306" s="42">
        <f t="shared" si="20"/>
        <v>-21621647</v>
      </c>
      <c r="E1306" s="30">
        <f>RANK(D1306, Budget_Analysis!D:D, 0)</f>
        <v>3265</v>
      </c>
      <c r="F1306" s="30"/>
    </row>
    <row r="1307" spans="1:6" x14ac:dyDescent="0.3">
      <c r="A1307" s="30" t="s">
        <v>7210</v>
      </c>
      <c r="B1307" s="30">
        <v>33037754</v>
      </c>
      <c r="C1307" s="30">
        <v>37000000</v>
      </c>
      <c r="D1307" s="42">
        <f t="shared" si="20"/>
        <v>-3962246</v>
      </c>
      <c r="E1307" s="30">
        <f>RANK(D1307, Budget_Analysis!D:D, 0)</f>
        <v>2437</v>
      </c>
      <c r="F1307" s="30"/>
    </row>
    <row r="1308" spans="1:6" x14ac:dyDescent="0.3">
      <c r="A1308" s="30" t="s">
        <v>7214</v>
      </c>
      <c r="B1308" s="30">
        <v>12339633</v>
      </c>
      <c r="C1308" s="30">
        <v>36000000</v>
      </c>
      <c r="D1308" s="42">
        <f t="shared" si="20"/>
        <v>-23660367</v>
      </c>
      <c r="E1308" s="30">
        <f>RANK(D1308, Budget_Analysis!D:D, 0)</f>
        <v>3312</v>
      </c>
      <c r="F1308" s="30"/>
    </row>
    <row r="1309" spans="1:6" x14ac:dyDescent="0.3">
      <c r="A1309" s="30" t="s">
        <v>7219</v>
      </c>
      <c r="B1309" s="30">
        <v>2954405</v>
      </c>
      <c r="C1309" s="30">
        <v>36000000</v>
      </c>
      <c r="D1309" s="42">
        <f t="shared" si="20"/>
        <v>-33045595</v>
      </c>
      <c r="E1309" s="30">
        <f>RANK(D1309, Budget_Analysis!D:D, 0)</f>
        <v>3494</v>
      </c>
      <c r="F1309" s="30"/>
    </row>
    <row r="1310" spans="1:6" x14ac:dyDescent="0.3">
      <c r="A1310" s="30" t="s">
        <v>7223</v>
      </c>
      <c r="B1310" s="30">
        <v>30105968</v>
      </c>
      <c r="C1310" s="30">
        <v>37000000</v>
      </c>
      <c r="D1310" s="42">
        <f t="shared" si="20"/>
        <v>-6894032</v>
      </c>
      <c r="E1310" s="30">
        <f>RANK(D1310, Budget_Analysis!D:D, 0)</f>
        <v>2628</v>
      </c>
      <c r="F1310" s="30"/>
    </row>
    <row r="1311" spans="1:6" x14ac:dyDescent="0.3">
      <c r="A1311" s="30" t="s">
        <v>7228</v>
      </c>
      <c r="B1311" s="30">
        <v>37788228</v>
      </c>
      <c r="C1311" s="30">
        <v>35200000</v>
      </c>
      <c r="D1311" s="42">
        <f t="shared" si="20"/>
        <v>2588228</v>
      </c>
      <c r="E1311" s="30">
        <f>RANK(D1311, Budget_Analysis!D:D, 0)</f>
        <v>1762</v>
      </c>
      <c r="F1311" s="30"/>
    </row>
    <row r="1312" spans="1:6" x14ac:dyDescent="0.3">
      <c r="A1312" s="30" t="s">
        <v>7231</v>
      </c>
      <c r="B1312" s="30">
        <v>277313371</v>
      </c>
      <c r="C1312" s="30">
        <v>35000000</v>
      </c>
      <c r="D1312" s="42">
        <f t="shared" si="20"/>
        <v>242313371</v>
      </c>
      <c r="E1312" s="30">
        <f>RANK(D1312, Budget_Analysis!D:D, 0)</f>
        <v>32</v>
      </c>
      <c r="F1312" s="30"/>
    </row>
    <row r="1313" spans="1:6" x14ac:dyDescent="0.3">
      <c r="A1313" s="30" t="s">
        <v>7237</v>
      </c>
      <c r="B1313" s="30">
        <v>2126511</v>
      </c>
      <c r="C1313" s="30">
        <v>36000000</v>
      </c>
      <c r="D1313" s="42">
        <f t="shared" si="20"/>
        <v>-33873489</v>
      </c>
      <c r="E1313" s="30">
        <f>RANK(D1313, Budget_Analysis!D:D, 0)</f>
        <v>3505</v>
      </c>
      <c r="F1313" s="30"/>
    </row>
    <row r="1314" spans="1:6" x14ac:dyDescent="0.3">
      <c r="A1314" s="30" t="s">
        <v>7242</v>
      </c>
      <c r="B1314" s="30">
        <v>205399422</v>
      </c>
      <c r="C1314" s="30">
        <v>33000000</v>
      </c>
      <c r="D1314" s="42">
        <f t="shared" si="20"/>
        <v>172399422</v>
      </c>
      <c r="E1314" s="30">
        <f>RANK(D1314, Budget_Analysis!D:D, 0)</f>
        <v>69</v>
      </c>
      <c r="F1314" s="30"/>
    </row>
    <row r="1315" spans="1:6" x14ac:dyDescent="0.3">
      <c r="A1315" s="30" t="s">
        <v>7245</v>
      </c>
      <c r="B1315" s="30">
        <v>251188924</v>
      </c>
      <c r="C1315" s="30">
        <v>35000000</v>
      </c>
      <c r="D1315" s="42">
        <f t="shared" si="20"/>
        <v>216188924</v>
      </c>
      <c r="E1315" s="30">
        <f>RANK(D1315, Budget_Analysis!D:D, 0)</f>
        <v>40</v>
      </c>
      <c r="F1315" s="30"/>
    </row>
    <row r="1316" spans="1:6" x14ac:dyDescent="0.3">
      <c r="A1316" s="30" t="s">
        <v>7250</v>
      </c>
      <c r="B1316" s="30">
        <v>1068392</v>
      </c>
      <c r="C1316" s="30">
        <v>36000000</v>
      </c>
      <c r="D1316" s="42">
        <f t="shared" si="20"/>
        <v>-34931608</v>
      </c>
      <c r="E1316" s="30">
        <f>RANK(D1316, Budget_Analysis!D:D, 0)</f>
        <v>3516</v>
      </c>
      <c r="F1316" s="30"/>
    </row>
    <row r="1317" spans="1:6" x14ac:dyDescent="0.3">
      <c r="A1317" s="30" t="s">
        <v>7254</v>
      </c>
      <c r="B1317" s="30">
        <v>144731527</v>
      </c>
      <c r="C1317" s="30">
        <v>35000000</v>
      </c>
      <c r="D1317" s="42">
        <f t="shared" si="20"/>
        <v>109731527</v>
      </c>
      <c r="E1317" s="30">
        <f>RANK(D1317, Budget_Analysis!D:D, 0)</f>
        <v>185</v>
      </c>
      <c r="F1317" s="30"/>
    </row>
    <row r="1318" spans="1:6" x14ac:dyDescent="0.3">
      <c r="A1318" s="30" t="s">
        <v>7259</v>
      </c>
      <c r="B1318" s="30">
        <v>255950375</v>
      </c>
      <c r="C1318" s="30">
        <v>29000000</v>
      </c>
      <c r="D1318" s="42">
        <f t="shared" si="20"/>
        <v>226950375</v>
      </c>
      <c r="E1318" s="30">
        <f>RANK(D1318, Budget_Analysis!D:D, 0)</f>
        <v>36</v>
      </c>
      <c r="F1318" s="30"/>
    </row>
    <row r="1319" spans="1:6" x14ac:dyDescent="0.3">
      <c r="A1319" s="30" t="s">
        <v>7266</v>
      </c>
      <c r="B1319" s="30">
        <v>112692062</v>
      </c>
      <c r="C1319" s="30">
        <v>35000000</v>
      </c>
      <c r="D1319" s="42">
        <f t="shared" si="20"/>
        <v>77692062</v>
      </c>
      <c r="E1319" s="30">
        <f>RANK(D1319, Budget_Analysis!D:D, 0)</f>
        <v>311</v>
      </c>
      <c r="F1319" s="30"/>
    </row>
    <row r="1320" spans="1:6" x14ac:dyDescent="0.3">
      <c r="A1320" s="30" t="s">
        <v>7269</v>
      </c>
      <c r="B1320" s="30">
        <v>117528646</v>
      </c>
      <c r="C1320" s="30">
        <v>35000000</v>
      </c>
      <c r="D1320" s="42">
        <f t="shared" si="20"/>
        <v>82528646</v>
      </c>
      <c r="E1320" s="30">
        <f>RANK(D1320, Budget_Analysis!D:D, 0)</f>
        <v>283</v>
      </c>
      <c r="F1320" s="30"/>
    </row>
    <row r="1321" spans="1:6" x14ac:dyDescent="0.3">
      <c r="A1321" s="30" t="s">
        <v>7273</v>
      </c>
      <c r="B1321" s="30">
        <v>171031347</v>
      </c>
      <c r="C1321" s="30">
        <v>38000000</v>
      </c>
      <c r="D1321" s="42">
        <f t="shared" si="20"/>
        <v>133031347</v>
      </c>
      <c r="E1321" s="30">
        <f>RANK(D1321, Budget_Analysis!D:D, 0)</f>
        <v>127</v>
      </c>
      <c r="F1321" s="30"/>
    </row>
    <row r="1322" spans="1:6" x14ac:dyDescent="0.3">
      <c r="A1322" s="30" t="s">
        <v>7277</v>
      </c>
      <c r="B1322" s="30">
        <v>124732962</v>
      </c>
      <c r="C1322" s="30">
        <v>35000000</v>
      </c>
      <c r="D1322" s="42">
        <f t="shared" si="20"/>
        <v>89732962</v>
      </c>
      <c r="E1322" s="30">
        <f>RANK(D1322, Budget_Analysis!D:D, 0)</f>
        <v>249</v>
      </c>
      <c r="F1322" s="30"/>
    </row>
    <row r="1323" spans="1:6" x14ac:dyDescent="0.3">
      <c r="A1323" s="30" t="s">
        <v>7283</v>
      </c>
      <c r="B1323" s="30">
        <v>82300000</v>
      </c>
      <c r="C1323" s="30">
        <v>35000000</v>
      </c>
      <c r="D1323" s="42">
        <f t="shared" si="20"/>
        <v>47300000</v>
      </c>
      <c r="E1323" s="30">
        <f>RANK(D1323, Budget_Analysis!D:D, 0)</f>
        <v>542</v>
      </c>
      <c r="F1323" s="30"/>
    </row>
    <row r="1324" spans="1:6" x14ac:dyDescent="0.3">
      <c r="A1324" s="30" t="s">
        <v>7287</v>
      </c>
      <c r="B1324" s="30">
        <v>134455175</v>
      </c>
      <c r="C1324" s="30">
        <v>35000000</v>
      </c>
      <c r="D1324" s="42">
        <f t="shared" si="20"/>
        <v>99455175</v>
      </c>
      <c r="E1324" s="30">
        <f>RANK(D1324, Budget_Analysis!D:D, 0)</f>
        <v>220</v>
      </c>
      <c r="F1324" s="30"/>
    </row>
    <row r="1325" spans="1:6" x14ac:dyDescent="0.3">
      <c r="A1325" s="30" t="s">
        <v>7291</v>
      </c>
      <c r="B1325" s="30">
        <v>79100000</v>
      </c>
      <c r="C1325" s="30">
        <v>35000000</v>
      </c>
      <c r="D1325" s="42">
        <f t="shared" si="20"/>
        <v>44100000</v>
      </c>
      <c r="E1325" s="30">
        <f>RANK(D1325, Budget_Analysis!D:D, 0)</f>
        <v>595</v>
      </c>
      <c r="F1325" s="30"/>
    </row>
    <row r="1326" spans="1:6" x14ac:dyDescent="0.3">
      <c r="A1326" s="30" t="s">
        <v>7294</v>
      </c>
      <c r="B1326" s="30">
        <v>81159365</v>
      </c>
      <c r="C1326" s="30">
        <v>35000000</v>
      </c>
      <c r="D1326" s="42">
        <f t="shared" si="20"/>
        <v>46159365</v>
      </c>
      <c r="E1326" s="30">
        <f>RANK(D1326, Budget_Analysis!D:D, 0)</f>
        <v>560</v>
      </c>
      <c r="F1326" s="30"/>
    </row>
    <row r="1327" spans="1:6" x14ac:dyDescent="0.3">
      <c r="A1327" s="30" t="s">
        <v>7298</v>
      </c>
      <c r="B1327" s="30">
        <v>110008260</v>
      </c>
      <c r="C1327" s="30">
        <v>35000000</v>
      </c>
      <c r="D1327" s="42">
        <f t="shared" si="20"/>
        <v>75008260</v>
      </c>
      <c r="E1327" s="30">
        <f>RANK(D1327, Budget_Analysis!D:D, 0)</f>
        <v>332</v>
      </c>
      <c r="F1327" s="30"/>
    </row>
    <row r="1328" spans="1:6" x14ac:dyDescent="0.3">
      <c r="A1328" s="30" t="s">
        <v>7304</v>
      </c>
      <c r="B1328" s="30">
        <v>67962333</v>
      </c>
      <c r="C1328" s="30">
        <v>35000000</v>
      </c>
      <c r="D1328" s="42">
        <f t="shared" si="20"/>
        <v>32962333</v>
      </c>
      <c r="E1328" s="30">
        <f>RANK(D1328, Budget_Analysis!D:D, 0)</f>
        <v>758</v>
      </c>
      <c r="F1328" s="30"/>
    </row>
    <row r="1329" spans="1:6" x14ac:dyDescent="0.3">
      <c r="A1329" s="30" t="s">
        <v>7308</v>
      </c>
      <c r="B1329" s="30">
        <v>78651430</v>
      </c>
      <c r="C1329" s="30">
        <v>27000000</v>
      </c>
      <c r="D1329" s="42">
        <f t="shared" si="20"/>
        <v>51651430</v>
      </c>
      <c r="E1329" s="30">
        <f>RANK(D1329, Budget_Analysis!D:D, 0)</f>
        <v>487</v>
      </c>
      <c r="F1329" s="30"/>
    </row>
    <row r="1330" spans="1:6" x14ac:dyDescent="0.3">
      <c r="A1330" s="30" t="s">
        <v>7312</v>
      </c>
      <c r="B1330" s="30">
        <v>64604977</v>
      </c>
      <c r="C1330" s="30">
        <v>35000000</v>
      </c>
      <c r="D1330" s="42">
        <f t="shared" si="20"/>
        <v>29604977</v>
      </c>
      <c r="E1330" s="30">
        <f>RANK(D1330, Budget_Analysis!D:D, 0)</f>
        <v>837</v>
      </c>
      <c r="F1330" s="30"/>
    </row>
    <row r="1331" spans="1:6" x14ac:dyDescent="0.3">
      <c r="A1331" s="30" t="s">
        <v>7316</v>
      </c>
      <c r="B1331" s="30">
        <v>63939454</v>
      </c>
      <c r="C1331" s="30">
        <v>35000000</v>
      </c>
      <c r="D1331" s="42">
        <f t="shared" si="20"/>
        <v>28939454</v>
      </c>
      <c r="E1331" s="30">
        <f>RANK(D1331, Budget_Analysis!D:D, 0)</f>
        <v>844</v>
      </c>
      <c r="F1331" s="30"/>
    </row>
    <row r="1332" spans="1:6" x14ac:dyDescent="0.3">
      <c r="A1332" s="30" t="s">
        <v>7319</v>
      </c>
      <c r="B1332" s="30">
        <v>63826569</v>
      </c>
      <c r="C1332" s="30">
        <v>35000000</v>
      </c>
      <c r="D1332" s="42">
        <f t="shared" si="20"/>
        <v>28826569</v>
      </c>
      <c r="E1332" s="30">
        <f>RANK(D1332, Budget_Analysis!D:D, 0)</f>
        <v>847</v>
      </c>
      <c r="F1332" s="30"/>
    </row>
    <row r="1333" spans="1:6" x14ac:dyDescent="0.3">
      <c r="A1333" s="30" t="s">
        <v>7325</v>
      </c>
      <c r="B1333" s="30">
        <v>60054449</v>
      </c>
      <c r="C1333" s="30">
        <v>35000000</v>
      </c>
      <c r="D1333" s="42">
        <f t="shared" si="20"/>
        <v>25054449</v>
      </c>
      <c r="E1333" s="30">
        <f>RANK(D1333, Budget_Analysis!D:D, 0)</f>
        <v>926</v>
      </c>
      <c r="F1333" s="30"/>
    </row>
    <row r="1334" spans="1:6" x14ac:dyDescent="0.3">
      <c r="A1334" s="30" t="s">
        <v>7330</v>
      </c>
      <c r="B1334" s="30">
        <v>26505000</v>
      </c>
      <c r="C1334" s="30">
        <v>1800000</v>
      </c>
      <c r="D1334" s="42">
        <f t="shared" si="20"/>
        <v>24705000</v>
      </c>
      <c r="E1334" s="30">
        <f>RANK(D1334, Budget_Analysis!D:D, 0)</f>
        <v>936</v>
      </c>
      <c r="F1334" s="30"/>
    </row>
    <row r="1335" spans="1:6" x14ac:dyDescent="0.3">
      <c r="A1335" s="30" t="s">
        <v>7335</v>
      </c>
      <c r="B1335" s="30">
        <v>61280963</v>
      </c>
      <c r="C1335" s="30">
        <v>33000000</v>
      </c>
      <c r="D1335" s="42">
        <f t="shared" si="20"/>
        <v>28280963</v>
      </c>
      <c r="E1335" s="30">
        <f>RANK(D1335, Budget_Analysis!D:D, 0)</f>
        <v>860</v>
      </c>
      <c r="F1335" s="30"/>
    </row>
    <row r="1336" spans="1:6" x14ac:dyDescent="0.3">
      <c r="A1336" s="30" t="s">
        <v>7339</v>
      </c>
      <c r="B1336" s="30">
        <v>56876365</v>
      </c>
      <c r="C1336" s="30">
        <v>35000000</v>
      </c>
      <c r="D1336" s="42">
        <f t="shared" si="20"/>
        <v>21876365</v>
      </c>
      <c r="E1336" s="30">
        <f>RANK(D1336, Budget_Analysis!D:D, 0)</f>
        <v>1009</v>
      </c>
      <c r="F1336" s="30"/>
    </row>
    <row r="1337" spans="1:6" x14ac:dyDescent="0.3">
      <c r="A1337" s="30" t="s">
        <v>7345</v>
      </c>
      <c r="B1337" s="30">
        <v>59699513</v>
      </c>
      <c r="C1337" s="30">
        <v>35000000</v>
      </c>
      <c r="D1337" s="42">
        <f t="shared" si="20"/>
        <v>24699513</v>
      </c>
      <c r="E1337" s="30">
        <f>RANK(D1337, Budget_Analysis!D:D, 0)</f>
        <v>937</v>
      </c>
      <c r="F1337" s="30"/>
    </row>
    <row r="1338" spans="1:6" x14ac:dyDescent="0.3">
      <c r="A1338" s="30" t="s">
        <v>7349</v>
      </c>
      <c r="B1338" s="30">
        <v>54132596</v>
      </c>
      <c r="C1338" s="30">
        <v>34000000</v>
      </c>
      <c r="D1338" s="42">
        <f t="shared" si="20"/>
        <v>20132596</v>
      </c>
      <c r="E1338" s="30">
        <f>RANK(D1338, Budget_Analysis!D:D, 0)</f>
        <v>1067</v>
      </c>
      <c r="F1338" s="30"/>
    </row>
    <row r="1339" spans="1:6" x14ac:dyDescent="0.3">
      <c r="A1339" s="30" t="s">
        <v>7353</v>
      </c>
      <c r="B1339" s="30">
        <v>52277485</v>
      </c>
      <c r="C1339" s="30">
        <v>35000000</v>
      </c>
      <c r="D1339" s="42">
        <f t="shared" si="20"/>
        <v>17277485</v>
      </c>
      <c r="E1339" s="30">
        <f>RANK(D1339, Budget_Analysis!D:D, 0)</f>
        <v>1151</v>
      </c>
      <c r="F1339" s="30"/>
    </row>
    <row r="1340" spans="1:6" x14ac:dyDescent="0.3">
      <c r="A1340" s="30" t="s">
        <v>7356</v>
      </c>
      <c r="B1340" s="30">
        <v>55802754</v>
      </c>
      <c r="C1340" s="30">
        <v>35000000</v>
      </c>
      <c r="D1340" s="42">
        <f t="shared" si="20"/>
        <v>20802754</v>
      </c>
      <c r="E1340" s="30">
        <f>RANK(D1340, Budget_Analysis!D:D, 0)</f>
        <v>1047</v>
      </c>
      <c r="F1340" s="30"/>
    </row>
    <row r="1341" spans="1:6" x14ac:dyDescent="0.3">
      <c r="A1341" s="30" t="s">
        <v>7359</v>
      </c>
      <c r="B1341" s="30">
        <v>55291815</v>
      </c>
      <c r="C1341" s="30">
        <v>35000000</v>
      </c>
      <c r="D1341" s="42">
        <f t="shared" si="20"/>
        <v>20291815</v>
      </c>
      <c r="E1341" s="30">
        <f>RANK(D1341, Budget_Analysis!D:D, 0)</f>
        <v>1063</v>
      </c>
      <c r="F1341" s="30"/>
    </row>
    <row r="1342" spans="1:6" x14ac:dyDescent="0.3">
      <c r="A1342" s="30" t="s">
        <v>7364</v>
      </c>
      <c r="B1342" s="30">
        <v>83299761</v>
      </c>
      <c r="C1342" s="30">
        <v>35000000</v>
      </c>
      <c r="D1342" s="42">
        <f t="shared" si="20"/>
        <v>48299761</v>
      </c>
      <c r="E1342" s="30">
        <f>RANK(D1342, Budget_Analysis!D:D, 0)</f>
        <v>527</v>
      </c>
      <c r="F1342" s="30"/>
    </row>
    <row r="1343" spans="1:6" x14ac:dyDescent="0.3">
      <c r="A1343" s="30" t="s">
        <v>7367</v>
      </c>
      <c r="B1343" s="30">
        <v>48169908</v>
      </c>
      <c r="C1343" s="30">
        <v>33000000</v>
      </c>
      <c r="D1343" s="42">
        <f t="shared" si="20"/>
        <v>15169908</v>
      </c>
      <c r="E1343" s="30">
        <f>RANK(D1343, Budget_Analysis!D:D, 0)</f>
        <v>1231</v>
      </c>
      <c r="F1343" s="30"/>
    </row>
    <row r="1344" spans="1:6" x14ac:dyDescent="0.3">
      <c r="A1344" s="30" t="s">
        <v>7372</v>
      </c>
      <c r="B1344" s="30">
        <v>67523385</v>
      </c>
      <c r="C1344" s="30">
        <v>35000000</v>
      </c>
      <c r="D1344" s="42">
        <f t="shared" si="20"/>
        <v>32523385</v>
      </c>
      <c r="E1344" s="30">
        <f>RANK(D1344, Budget_Analysis!D:D, 0)</f>
        <v>768</v>
      </c>
      <c r="F1344" s="30"/>
    </row>
    <row r="1345" spans="1:6" x14ac:dyDescent="0.3">
      <c r="A1345" s="30" t="s">
        <v>7376</v>
      </c>
      <c r="B1345" s="30">
        <v>49474048</v>
      </c>
      <c r="C1345" s="30">
        <v>35000000</v>
      </c>
      <c r="D1345" s="42">
        <f t="shared" si="20"/>
        <v>14474048</v>
      </c>
      <c r="E1345" s="30">
        <f>RANK(D1345, Budget_Analysis!D:D, 0)</f>
        <v>1250</v>
      </c>
      <c r="F1345" s="30"/>
    </row>
    <row r="1346" spans="1:6" x14ac:dyDescent="0.3">
      <c r="A1346" s="30" t="s">
        <v>7381</v>
      </c>
      <c r="B1346" s="30">
        <v>45802315</v>
      </c>
      <c r="C1346" s="30">
        <v>35000000</v>
      </c>
      <c r="D1346" s="42">
        <f t="shared" si="20"/>
        <v>10802315</v>
      </c>
      <c r="E1346" s="30">
        <f>RANK(D1346, Budget_Analysis!D:D, 0)</f>
        <v>1383</v>
      </c>
      <c r="F1346" s="30"/>
    </row>
    <row r="1347" spans="1:6" x14ac:dyDescent="0.3">
      <c r="A1347" s="30" t="s">
        <v>7386</v>
      </c>
      <c r="B1347" s="30">
        <v>43792641</v>
      </c>
      <c r="C1347" s="30">
        <v>35000000</v>
      </c>
      <c r="D1347" s="42">
        <f t="shared" ref="D1347:D1410" si="21">B1347-C1347</f>
        <v>8792641</v>
      </c>
      <c r="E1347" s="30">
        <f>RANK(D1347, Budget_Analysis!D:D, 0)</f>
        <v>1463</v>
      </c>
      <c r="F1347" s="30"/>
    </row>
    <row r="1348" spans="1:6" x14ac:dyDescent="0.3">
      <c r="A1348" s="30" t="s">
        <v>7389</v>
      </c>
      <c r="B1348" s="30">
        <v>57651794</v>
      </c>
      <c r="C1348" s="30">
        <v>33000000</v>
      </c>
      <c r="D1348" s="42">
        <f t="shared" si="21"/>
        <v>24651794</v>
      </c>
      <c r="E1348" s="30">
        <f>RANK(D1348, Budget_Analysis!D:D, 0)</f>
        <v>938</v>
      </c>
      <c r="F1348" s="30"/>
    </row>
    <row r="1349" spans="1:6" x14ac:dyDescent="0.3">
      <c r="A1349" s="30" t="s">
        <v>7394</v>
      </c>
      <c r="B1349" s="30">
        <v>43894863</v>
      </c>
      <c r="C1349" s="30">
        <v>30000000</v>
      </c>
      <c r="D1349" s="42">
        <f t="shared" si="21"/>
        <v>13894863</v>
      </c>
      <c r="E1349" s="30">
        <f>RANK(D1349, Budget_Analysis!D:D, 0)</f>
        <v>1272</v>
      </c>
      <c r="F1349" s="30"/>
    </row>
    <row r="1350" spans="1:6" x14ac:dyDescent="0.3">
      <c r="A1350" s="30" t="s">
        <v>7397</v>
      </c>
      <c r="B1350" s="30">
        <v>41954997</v>
      </c>
      <c r="C1350" s="30">
        <v>35000000</v>
      </c>
      <c r="D1350" s="42">
        <f t="shared" si="21"/>
        <v>6954997</v>
      </c>
      <c r="E1350" s="30">
        <f>RANK(D1350, Budget_Analysis!D:D, 0)</f>
        <v>1549</v>
      </c>
      <c r="F1350" s="30"/>
    </row>
    <row r="1351" spans="1:6" x14ac:dyDescent="0.3">
      <c r="A1351" s="30" t="s">
        <v>7401</v>
      </c>
      <c r="B1351" s="30">
        <v>39532308</v>
      </c>
      <c r="C1351" s="30">
        <v>33000000</v>
      </c>
      <c r="D1351" s="42">
        <f t="shared" si="21"/>
        <v>6532308</v>
      </c>
      <c r="E1351" s="30">
        <f>RANK(D1351, Budget_Analysis!D:D, 0)</f>
        <v>1564</v>
      </c>
      <c r="F1351" s="30"/>
    </row>
    <row r="1352" spans="1:6" x14ac:dyDescent="0.3">
      <c r="A1352" s="30" t="s">
        <v>7408</v>
      </c>
      <c r="B1352" s="30">
        <v>76600000</v>
      </c>
      <c r="C1352" s="30">
        <v>10700000</v>
      </c>
      <c r="D1352" s="42">
        <f t="shared" si="21"/>
        <v>65900000</v>
      </c>
      <c r="E1352" s="30">
        <f>RANK(D1352, Budget_Analysis!D:D, 0)</f>
        <v>373</v>
      </c>
      <c r="F1352" s="30"/>
    </row>
    <row r="1353" spans="1:6" x14ac:dyDescent="0.3">
      <c r="A1353" s="30" t="s">
        <v>7411</v>
      </c>
      <c r="B1353" s="30">
        <v>39692139</v>
      </c>
      <c r="C1353" s="30">
        <v>35000000</v>
      </c>
      <c r="D1353" s="42">
        <f t="shared" si="21"/>
        <v>4692139</v>
      </c>
      <c r="E1353" s="30">
        <f>RANK(D1353, Budget_Analysis!D:D, 0)</f>
        <v>1646</v>
      </c>
      <c r="F1353" s="30"/>
    </row>
    <row r="1354" spans="1:6" x14ac:dyDescent="0.3">
      <c r="A1354" s="30" t="s">
        <v>7415</v>
      </c>
      <c r="B1354" s="30">
        <v>40687294</v>
      </c>
      <c r="C1354" s="30">
        <v>35000000</v>
      </c>
      <c r="D1354" s="42">
        <f t="shared" si="21"/>
        <v>5687294</v>
      </c>
      <c r="E1354" s="30">
        <f>RANK(D1354, Budget_Analysis!D:D, 0)</f>
        <v>1596</v>
      </c>
      <c r="F1354" s="30"/>
    </row>
    <row r="1355" spans="1:6" x14ac:dyDescent="0.3">
      <c r="A1355" s="30" t="s">
        <v>7419</v>
      </c>
      <c r="B1355" s="30">
        <v>37553932</v>
      </c>
      <c r="C1355" s="30">
        <v>40000000</v>
      </c>
      <c r="D1355" s="42">
        <f t="shared" si="21"/>
        <v>-2446068</v>
      </c>
      <c r="E1355" s="30">
        <f>RANK(D1355, Budget_Analysis!D:D, 0)</f>
        <v>2309</v>
      </c>
      <c r="F1355" s="30"/>
    </row>
    <row r="1356" spans="1:6" x14ac:dyDescent="0.3">
      <c r="A1356" s="30" t="s">
        <v>7424</v>
      </c>
      <c r="B1356" s="30">
        <v>37481242</v>
      </c>
      <c r="C1356" s="30">
        <v>35000000</v>
      </c>
      <c r="D1356" s="42">
        <f t="shared" si="21"/>
        <v>2481242</v>
      </c>
      <c r="E1356" s="30">
        <f>RANK(D1356, Budget_Analysis!D:D, 0)</f>
        <v>1774</v>
      </c>
      <c r="F1356" s="30"/>
    </row>
    <row r="1357" spans="1:6" x14ac:dyDescent="0.3">
      <c r="A1357" s="30" t="s">
        <v>7430</v>
      </c>
      <c r="B1357" s="30">
        <v>39026186</v>
      </c>
      <c r="C1357" s="30">
        <v>35000000</v>
      </c>
      <c r="D1357" s="42">
        <f t="shared" si="21"/>
        <v>4026186</v>
      </c>
      <c r="E1357" s="30">
        <f>RANK(D1357, Budget_Analysis!D:D, 0)</f>
        <v>1674</v>
      </c>
      <c r="F1357" s="30"/>
    </row>
    <row r="1358" spans="1:6" x14ac:dyDescent="0.3">
      <c r="A1358" s="30" t="s">
        <v>7440</v>
      </c>
      <c r="B1358" s="30">
        <v>33422806</v>
      </c>
      <c r="C1358" s="30">
        <v>50000000</v>
      </c>
      <c r="D1358" s="42">
        <f t="shared" si="21"/>
        <v>-16577194</v>
      </c>
      <c r="E1358" s="30">
        <f>RANK(D1358, Budget_Analysis!D:D, 0)</f>
        <v>3116</v>
      </c>
      <c r="F1358" s="30"/>
    </row>
    <row r="1359" spans="1:6" x14ac:dyDescent="0.3">
      <c r="A1359" s="30" t="s">
        <v>7453</v>
      </c>
      <c r="B1359" s="30">
        <v>33423521</v>
      </c>
      <c r="C1359" s="30">
        <v>35000000</v>
      </c>
      <c r="D1359" s="42">
        <f t="shared" si="21"/>
        <v>-1576479</v>
      </c>
      <c r="E1359" s="30">
        <f>RANK(D1359, Budget_Analysis!D:D, 0)</f>
        <v>2230</v>
      </c>
      <c r="F1359" s="30"/>
    </row>
    <row r="1360" spans="1:6" x14ac:dyDescent="0.3">
      <c r="A1360" s="30" t="s">
        <v>7458</v>
      </c>
      <c r="B1360" s="30">
        <v>32519322</v>
      </c>
      <c r="C1360" s="30">
        <v>35000000</v>
      </c>
      <c r="D1360" s="42">
        <f t="shared" si="21"/>
        <v>-2480678</v>
      </c>
      <c r="E1360" s="30">
        <f>RANK(D1360, Budget_Analysis!D:D, 0)</f>
        <v>2314</v>
      </c>
      <c r="F1360" s="30"/>
    </row>
    <row r="1361" spans="1:6" x14ac:dyDescent="0.3">
      <c r="A1361" s="30" t="s">
        <v>7464</v>
      </c>
      <c r="B1361" s="30">
        <v>37617947</v>
      </c>
      <c r="C1361" s="30">
        <v>30000000</v>
      </c>
      <c r="D1361" s="42">
        <f t="shared" si="21"/>
        <v>7617947</v>
      </c>
      <c r="E1361" s="30">
        <f>RANK(D1361, Budget_Analysis!D:D, 0)</f>
        <v>1514</v>
      </c>
      <c r="F1361" s="30"/>
    </row>
    <row r="1362" spans="1:6" x14ac:dyDescent="0.3">
      <c r="A1362" s="30" t="s">
        <v>7469</v>
      </c>
      <c r="B1362" s="30">
        <v>32048809</v>
      </c>
      <c r="C1362" s="30">
        <v>30000000</v>
      </c>
      <c r="D1362" s="42">
        <f t="shared" si="21"/>
        <v>2048809</v>
      </c>
      <c r="E1362" s="30">
        <f>RANK(D1362, Budget_Analysis!D:D, 0)</f>
        <v>1810</v>
      </c>
      <c r="F1362" s="30"/>
    </row>
    <row r="1363" spans="1:6" x14ac:dyDescent="0.3">
      <c r="A1363" s="30" t="s">
        <v>7473</v>
      </c>
      <c r="B1363" s="30">
        <v>33987757</v>
      </c>
      <c r="C1363" s="30">
        <v>27000000</v>
      </c>
      <c r="D1363" s="42">
        <f t="shared" si="21"/>
        <v>6987757</v>
      </c>
      <c r="E1363" s="30">
        <f>RANK(D1363, Budget_Analysis!D:D, 0)</f>
        <v>1547</v>
      </c>
      <c r="F1363" s="30"/>
    </row>
    <row r="1364" spans="1:6" x14ac:dyDescent="0.3">
      <c r="A1364" s="30" t="s">
        <v>7477</v>
      </c>
      <c r="B1364" s="30">
        <v>37304950</v>
      </c>
      <c r="C1364" s="30">
        <v>35000000</v>
      </c>
      <c r="D1364" s="42">
        <f t="shared" si="21"/>
        <v>2304950</v>
      </c>
      <c r="E1364" s="30">
        <f>RANK(D1364, Budget_Analysis!D:D, 0)</f>
        <v>1788</v>
      </c>
      <c r="F1364" s="30"/>
    </row>
    <row r="1365" spans="1:6" x14ac:dyDescent="0.3">
      <c r="A1365" s="30" t="s">
        <v>7481</v>
      </c>
      <c r="B1365" s="30">
        <v>30691439</v>
      </c>
      <c r="C1365" s="30">
        <v>35000000</v>
      </c>
      <c r="D1365" s="42">
        <f t="shared" si="21"/>
        <v>-4308561</v>
      </c>
      <c r="E1365" s="30">
        <f>RANK(D1365, Budget_Analysis!D:D, 0)</f>
        <v>2466</v>
      </c>
      <c r="F1365" s="30"/>
    </row>
    <row r="1366" spans="1:6" x14ac:dyDescent="0.3">
      <c r="A1366" s="30" t="s">
        <v>7486</v>
      </c>
      <c r="B1366" s="30">
        <v>30307804</v>
      </c>
      <c r="C1366" s="30">
        <v>35000000</v>
      </c>
      <c r="D1366" s="42">
        <f t="shared" si="21"/>
        <v>-4692196</v>
      </c>
      <c r="E1366" s="30">
        <f>RANK(D1366, Budget_Analysis!D:D, 0)</f>
        <v>2493</v>
      </c>
      <c r="F1366" s="30"/>
    </row>
    <row r="1367" spans="1:6" x14ac:dyDescent="0.3">
      <c r="A1367" s="30" t="s">
        <v>7489</v>
      </c>
      <c r="B1367" s="30">
        <v>30669413</v>
      </c>
      <c r="C1367" s="30">
        <v>35000000</v>
      </c>
      <c r="D1367" s="42">
        <f t="shared" si="21"/>
        <v>-4330587</v>
      </c>
      <c r="E1367" s="30">
        <f>RANK(D1367, Budget_Analysis!D:D, 0)</f>
        <v>2468</v>
      </c>
      <c r="F1367" s="30"/>
    </row>
    <row r="1368" spans="1:6" x14ac:dyDescent="0.3">
      <c r="A1368" s="30" t="s">
        <v>7494</v>
      </c>
      <c r="B1368" s="30">
        <v>28687835</v>
      </c>
      <c r="C1368" s="30">
        <v>35000000</v>
      </c>
      <c r="D1368" s="42">
        <f t="shared" si="21"/>
        <v>-6312165</v>
      </c>
      <c r="E1368" s="30">
        <f>RANK(D1368, Budget_Analysis!D:D, 0)</f>
        <v>2588</v>
      </c>
      <c r="F1368" s="30"/>
    </row>
    <row r="1369" spans="1:6" x14ac:dyDescent="0.3">
      <c r="A1369" s="30" t="s">
        <v>7500</v>
      </c>
      <c r="B1369" s="30">
        <v>26494611</v>
      </c>
      <c r="C1369" s="30">
        <v>35000000</v>
      </c>
      <c r="D1369" s="42">
        <f t="shared" si="21"/>
        <v>-8505389</v>
      </c>
      <c r="E1369" s="30">
        <f>RANK(D1369, Budget_Analysis!D:D, 0)</f>
        <v>2729</v>
      </c>
      <c r="F1369" s="30"/>
    </row>
    <row r="1370" spans="1:6" x14ac:dyDescent="0.3">
      <c r="A1370" s="30" t="s">
        <v>7509</v>
      </c>
      <c r="B1370" s="30">
        <v>25266129</v>
      </c>
      <c r="C1370" s="30">
        <v>35000000</v>
      </c>
      <c r="D1370" s="42">
        <f t="shared" si="21"/>
        <v>-9733871</v>
      </c>
      <c r="E1370" s="30">
        <f>RANK(D1370, Budget_Analysis!D:D, 0)</f>
        <v>2805</v>
      </c>
      <c r="F1370" s="30"/>
    </row>
    <row r="1371" spans="1:6" x14ac:dyDescent="0.3">
      <c r="A1371" s="30" t="s">
        <v>7513</v>
      </c>
      <c r="B1371" s="30">
        <v>25863915</v>
      </c>
      <c r="C1371" s="30">
        <v>35000000</v>
      </c>
      <c r="D1371" s="42">
        <f t="shared" si="21"/>
        <v>-9136085</v>
      </c>
      <c r="E1371" s="30">
        <f>RANK(D1371, Budget_Analysis!D:D, 0)</f>
        <v>2771</v>
      </c>
      <c r="F1371" s="30"/>
    </row>
    <row r="1372" spans="1:6" x14ac:dyDescent="0.3">
      <c r="A1372" s="30" t="s">
        <v>7517</v>
      </c>
      <c r="B1372" s="30">
        <v>25078937</v>
      </c>
      <c r="C1372" s="30">
        <v>30000000</v>
      </c>
      <c r="D1372" s="42">
        <f t="shared" si="21"/>
        <v>-4921063</v>
      </c>
      <c r="E1372" s="30">
        <f>RANK(D1372, Budget_Analysis!D:D, 0)</f>
        <v>2508</v>
      </c>
      <c r="F1372" s="30"/>
    </row>
    <row r="1373" spans="1:6" x14ac:dyDescent="0.3">
      <c r="A1373" s="30" t="s">
        <v>7527</v>
      </c>
      <c r="B1373" s="30">
        <v>28995450</v>
      </c>
      <c r="C1373" s="30">
        <v>35000000</v>
      </c>
      <c r="D1373" s="42">
        <f t="shared" si="21"/>
        <v>-6004550</v>
      </c>
      <c r="E1373" s="30">
        <f>RANK(D1373, Budget_Analysis!D:D, 0)</f>
        <v>2572</v>
      </c>
      <c r="F1373" s="30"/>
    </row>
    <row r="1374" spans="1:6" x14ac:dyDescent="0.3">
      <c r="A1374" s="30" t="s">
        <v>7532</v>
      </c>
      <c r="B1374" s="30">
        <v>24276500</v>
      </c>
      <c r="C1374" s="30">
        <v>35000000</v>
      </c>
      <c r="D1374" s="42">
        <f t="shared" si="21"/>
        <v>-10723500</v>
      </c>
      <c r="E1374" s="30">
        <f>RANK(D1374, Budget_Analysis!D:D, 0)</f>
        <v>2871</v>
      </c>
      <c r="F1374" s="30"/>
    </row>
    <row r="1375" spans="1:6" x14ac:dyDescent="0.3">
      <c r="A1375" s="30" t="s">
        <v>7536</v>
      </c>
      <c r="B1375" s="30">
        <v>20981633</v>
      </c>
      <c r="C1375" s="30">
        <v>30000000</v>
      </c>
      <c r="D1375" s="42">
        <f t="shared" si="21"/>
        <v>-9018367</v>
      </c>
      <c r="E1375" s="30">
        <f>RANK(D1375, Budget_Analysis!D:D, 0)</f>
        <v>2765</v>
      </c>
      <c r="F1375" s="30"/>
    </row>
    <row r="1376" spans="1:6" x14ac:dyDescent="0.3">
      <c r="A1376" s="30" t="s">
        <v>7541</v>
      </c>
      <c r="B1376" s="30">
        <v>22913677</v>
      </c>
      <c r="C1376" s="30">
        <v>35000000</v>
      </c>
      <c r="D1376" s="42">
        <f t="shared" si="21"/>
        <v>-12086323</v>
      </c>
      <c r="E1376" s="30">
        <f>RANK(D1376, Budget_Analysis!D:D, 0)</f>
        <v>2947</v>
      </c>
      <c r="F1376" s="30"/>
    </row>
    <row r="1377" spans="1:6" x14ac:dyDescent="0.3">
      <c r="A1377" s="30" t="s">
        <v>7546</v>
      </c>
      <c r="B1377" s="30">
        <v>34531832</v>
      </c>
      <c r="C1377" s="30">
        <v>35000000</v>
      </c>
      <c r="D1377" s="42">
        <f t="shared" si="21"/>
        <v>-468168</v>
      </c>
      <c r="E1377" s="30">
        <f>RANK(D1377, Budget_Analysis!D:D, 0)</f>
        <v>2063</v>
      </c>
      <c r="F1377" s="30"/>
    </row>
    <row r="1378" spans="1:6" x14ac:dyDescent="0.3">
      <c r="A1378" s="30" t="s">
        <v>7551</v>
      </c>
      <c r="B1378" s="30">
        <v>28064226</v>
      </c>
      <c r="C1378" s="30">
        <v>35000000</v>
      </c>
      <c r="D1378" s="42">
        <f t="shared" si="21"/>
        <v>-6935774</v>
      </c>
      <c r="E1378" s="30">
        <f>RANK(D1378, Budget_Analysis!D:D, 0)</f>
        <v>2632</v>
      </c>
      <c r="F1378" s="30"/>
    </row>
    <row r="1379" spans="1:6" x14ac:dyDescent="0.3">
      <c r="A1379" s="30" t="s">
        <v>7557</v>
      </c>
      <c r="B1379" s="30">
        <v>19447478</v>
      </c>
      <c r="C1379" s="30">
        <v>35000000</v>
      </c>
      <c r="D1379" s="42">
        <f t="shared" si="21"/>
        <v>-15552522</v>
      </c>
      <c r="E1379" s="30">
        <f>RANK(D1379, Budget_Analysis!D:D, 0)</f>
        <v>3091</v>
      </c>
      <c r="F1379" s="30"/>
    </row>
    <row r="1380" spans="1:6" x14ac:dyDescent="0.3">
      <c r="A1380" s="30" t="s">
        <v>7561</v>
      </c>
      <c r="B1380" s="30">
        <v>19389454</v>
      </c>
      <c r="C1380" s="30">
        <v>55000000</v>
      </c>
      <c r="D1380" s="42">
        <f t="shared" si="21"/>
        <v>-35610546</v>
      </c>
      <c r="E1380" s="30">
        <f>RANK(D1380, Budget_Analysis!D:D, 0)</f>
        <v>3521</v>
      </c>
      <c r="F1380" s="30"/>
    </row>
    <row r="1381" spans="1:6" x14ac:dyDescent="0.3">
      <c r="A1381" s="30" t="s">
        <v>7568</v>
      </c>
      <c r="B1381" s="30">
        <v>25871834</v>
      </c>
      <c r="C1381" s="30">
        <v>35000000</v>
      </c>
      <c r="D1381" s="42">
        <f t="shared" si="21"/>
        <v>-9128166</v>
      </c>
      <c r="E1381" s="30">
        <f>RANK(D1381, Budget_Analysis!D:D, 0)</f>
        <v>2769</v>
      </c>
      <c r="F1381" s="30"/>
    </row>
    <row r="1382" spans="1:6" x14ac:dyDescent="0.3">
      <c r="A1382" s="30" t="s">
        <v>7574</v>
      </c>
      <c r="B1382" s="30">
        <v>19692608</v>
      </c>
      <c r="C1382" s="30">
        <v>35000000</v>
      </c>
      <c r="D1382" s="42">
        <f t="shared" si="21"/>
        <v>-15307392</v>
      </c>
      <c r="E1382" s="30">
        <f>RANK(D1382, Budget_Analysis!D:D, 0)</f>
        <v>3087</v>
      </c>
      <c r="F1382" s="30"/>
    </row>
    <row r="1383" spans="1:6" x14ac:dyDescent="0.3">
      <c r="A1383" s="30" t="s">
        <v>7581</v>
      </c>
      <c r="B1383" s="30">
        <v>19294901</v>
      </c>
      <c r="C1383" s="30">
        <v>35000000</v>
      </c>
      <c r="D1383" s="42">
        <f t="shared" si="21"/>
        <v>-15705099</v>
      </c>
      <c r="E1383" s="30">
        <f>RANK(D1383, Budget_Analysis!D:D, 0)</f>
        <v>3099</v>
      </c>
      <c r="F1383" s="30"/>
    </row>
    <row r="1384" spans="1:6" x14ac:dyDescent="0.3">
      <c r="A1384" s="30" t="s">
        <v>7584</v>
      </c>
      <c r="B1384" s="30">
        <v>20275446</v>
      </c>
      <c r="C1384" s="30">
        <v>35000000</v>
      </c>
      <c r="D1384" s="42">
        <f t="shared" si="21"/>
        <v>-14724554</v>
      </c>
      <c r="E1384" s="30">
        <f>RANK(D1384, Budget_Analysis!D:D, 0)</f>
        <v>3060</v>
      </c>
      <c r="F1384" s="30"/>
    </row>
    <row r="1385" spans="1:6" x14ac:dyDescent="0.3">
      <c r="A1385" s="30" t="s">
        <v>7589</v>
      </c>
      <c r="B1385" s="30">
        <v>34507079</v>
      </c>
      <c r="C1385" s="30">
        <v>35000000</v>
      </c>
      <c r="D1385" s="42">
        <f t="shared" si="21"/>
        <v>-492921</v>
      </c>
      <c r="E1385" s="30">
        <f>RANK(D1385, Budget_Analysis!D:D, 0)</f>
        <v>2070</v>
      </c>
      <c r="F1385" s="30"/>
    </row>
    <row r="1386" spans="1:6" x14ac:dyDescent="0.3">
      <c r="A1386" s="30" t="s">
        <v>7594</v>
      </c>
      <c r="B1386" s="30">
        <v>18306166</v>
      </c>
      <c r="C1386" s="30">
        <v>35000000</v>
      </c>
      <c r="D1386" s="42">
        <f t="shared" si="21"/>
        <v>-16693834</v>
      </c>
      <c r="E1386" s="30">
        <f>RANK(D1386, Budget_Analysis!D:D, 0)</f>
        <v>3125</v>
      </c>
      <c r="F1386" s="30"/>
    </row>
    <row r="1387" spans="1:6" x14ac:dyDescent="0.3">
      <c r="A1387" s="30" t="s">
        <v>7598</v>
      </c>
      <c r="B1387" s="30">
        <v>17609982</v>
      </c>
      <c r="C1387" s="30">
        <v>35000000</v>
      </c>
      <c r="D1387" s="42">
        <f t="shared" si="21"/>
        <v>-17390018</v>
      </c>
      <c r="E1387" s="30">
        <f>RANK(D1387, Budget_Analysis!D:D, 0)</f>
        <v>3144</v>
      </c>
      <c r="F1387" s="30"/>
    </row>
    <row r="1388" spans="1:6" x14ac:dyDescent="0.3">
      <c r="A1388" s="30" t="s">
        <v>7602</v>
      </c>
      <c r="B1388" s="30">
        <v>16831505</v>
      </c>
      <c r="C1388" s="30">
        <v>31000000</v>
      </c>
      <c r="D1388" s="42">
        <f t="shared" si="21"/>
        <v>-14168495</v>
      </c>
      <c r="E1388" s="30">
        <f>RANK(D1388, Budget_Analysis!D:D, 0)</f>
        <v>3032</v>
      </c>
      <c r="F1388" s="30"/>
    </row>
    <row r="1389" spans="1:6" x14ac:dyDescent="0.3">
      <c r="A1389" s="30" t="s">
        <v>7607</v>
      </c>
      <c r="B1389" s="30">
        <v>17596256</v>
      </c>
      <c r="C1389" s="30">
        <v>35000000</v>
      </c>
      <c r="D1389" s="42">
        <f t="shared" si="21"/>
        <v>-17403744</v>
      </c>
      <c r="E1389" s="30">
        <f>RANK(D1389, Budget_Analysis!D:D, 0)</f>
        <v>3146</v>
      </c>
      <c r="F1389" s="30"/>
    </row>
    <row r="1390" spans="1:6" x14ac:dyDescent="0.3">
      <c r="A1390" s="30" t="s">
        <v>7623</v>
      </c>
      <c r="B1390" s="30">
        <v>14998070</v>
      </c>
      <c r="C1390" s="30">
        <v>35000000</v>
      </c>
      <c r="D1390" s="42">
        <f t="shared" si="21"/>
        <v>-20001930</v>
      </c>
      <c r="E1390" s="30">
        <f>RANK(D1390, Budget_Analysis!D:D, 0)</f>
        <v>3229</v>
      </c>
      <c r="F1390" s="30"/>
    </row>
    <row r="1391" spans="1:6" x14ac:dyDescent="0.3">
      <c r="A1391" s="30" t="s">
        <v>7628</v>
      </c>
      <c r="B1391" s="30">
        <v>14587732</v>
      </c>
      <c r="C1391" s="30">
        <v>35000000</v>
      </c>
      <c r="D1391" s="42">
        <f t="shared" si="21"/>
        <v>-20412268</v>
      </c>
      <c r="E1391" s="30">
        <f>RANK(D1391, Budget_Analysis!D:D, 0)</f>
        <v>3235</v>
      </c>
      <c r="F1391" s="30"/>
    </row>
    <row r="1392" spans="1:6" x14ac:dyDescent="0.3">
      <c r="A1392" s="30" t="s">
        <v>7632</v>
      </c>
      <c r="B1392" s="30">
        <v>18317151</v>
      </c>
      <c r="C1392" s="30">
        <v>35000000</v>
      </c>
      <c r="D1392" s="42">
        <f t="shared" si="21"/>
        <v>-16682849</v>
      </c>
      <c r="E1392" s="30">
        <f>RANK(D1392, Budget_Analysis!D:D, 0)</f>
        <v>3124</v>
      </c>
      <c r="F1392" s="30"/>
    </row>
    <row r="1393" spans="1:6" x14ac:dyDescent="0.3">
      <c r="A1393" s="30" t="s">
        <v>7636</v>
      </c>
      <c r="B1393" s="30">
        <v>11405825</v>
      </c>
      <c r="C1393" s="30">
        <v>35000000</v>
      </c>
      <c r="D1393" s="42">
        <f t="shared" si="21"/>
        <v>-23594175</v>
      </c>
      <c r="E1393" s="30">
        <f>RANK(D1393, Budget_Analysis!D:D, 0)</f>
        <v>3311</v>
      </c>
      <c r="F1393" s="30"/>
    </row>
    <row r="1394" spans="1:6" x14ac:dyDescent="0.3">
      <c r="A1394" s="30" t="s">
        <v>7641</v>
      </c>
      <c r="B1394" s="30">
        <v>13264986</v>
      </c>
      <c r="C1394" s="30">
        <v>35000000</v>
      </c>
      <c r="D1394" s="42">
        <f t="shared" si="21"/>
        <v>-21735014</v>
      </c>
      <c r="E1394" s="30">
        <f>RANK(D1394, Budget_Analysis!D:D, 0)</f>
        <v>3266</v>
      </c>
      <c r="F1394" s="30"/>
    </row>
    <row r="1395" spans="1:6" x14ac:dyDescent="0.3">
      <c r="A1395" s="30" t="s">
        <v>7646</v>
      </c>
      <c r="B1395" s="30">
        <v>10991381</v>
      </c>
      <c r="C1395" s="30">
        <v>35000000</v>
      </c>
      <c r="D1395" s="42">
        <f t="shared" si="21"/>
        <v>-24008619</v>
      </c>
      <c r="E1395" s="30">
        <f>RANK(D1395, Budget_Analysis!D:D, 0)</f>
        <v>3324</v>
      </c>
      <c r="F1395" s="30"/>
    </row>
    <row r="1396" spans="1:6" x14ac:dyDescent="0.3">
      <c r="A1396" s="30" t="s">
        <v>7650</v>
      </c>
      <c r="B1396" s="30">
        <v>10268846</v>
      </c>
      <c r="C1396" s="30">
        <v>35000000</v>
      </c>
      <c r="D1396" s="42">
        <f t="shared" si="21"/>
        <v>-24731154</v>
      </c>
      <c r="E1396" s="30">
        <f>RANK(D1396, Budget_Analysis!D:D, 0)</f>
        <v>3343</v>
      </c>
      <c r="F1396" s="30"/>
    </row>
    <row r="1397" spans="1:6" x14ac:dyDescent="0.3">
      <c r="A1397" s="30" t="s">
        <v>7654</v>
      </c>
      <c r="B1397" s="30">
        <v>13303319</v>
      </c>
      <c r="C1397" s="30">
        <v>32000000</v>
      </c>
      <c r="D1397" s="42">
        <f t="shared" si="21"/>
        <v>-18696681</v>
      </c>
      <c r="E1397" s="30">
        <f>RANK(D1397, Budget_Analysis!D:D, 0)</f>
        <v>3180</v>
      </c>
      <c r="F1397" s="30"/>
    </row>
    <row r="1398" spans="1:6" x14ac:dyDescent="0.3">
      <c r="A1398" s="30" t="s">
        <v>7660</v>
      </c>
      <c r="B1398" s="30">
        <v>10076136</v>
      </c>
      <c r="C1398" s="30">
        <v>35000000</v>
      </c>
      <c r="D1398" s="42">
        <f t="shared" si="21"/>
        <v>-24923864</v>
      </c>
      <c r="E1398" s="30">
        <f>RANK(D1398, Budget_Analysis!D:D, 0)</f>
        <v>3357</v>
      </c>
      <c r="F1398" s="30"/>
    </row>
    <row r="1399" spans="1:6" x14ac:dyDescent="0.3">
      <c r="A1399" s="30" t="s">
        <v>7665</v>
      </c>
      <c r="B1399" s="30">
        <v>10499968</v>
      </c>
      <c r="C1399" s="30">
        <v>35000000</v>
      </c>
      <c r="D1399" s="42">
        <f t="shared" si="21"/>
        <v>-24500032</v>
      </c>
      <c r="E1399" s="30">
        <f>RANK(D1399, Budget_Analysis!D:D, 0)</f>
        <v>3333</v>
      </c>
      <c r="F1399" s="30"/>
    </row>
    <row r="1400" spans="1:6" x14ac:dyDescent="0.3">
      <c r="A1400" s="30" t="s">
        <v>7669</v>
      </c>
      <c r="B1400" s="30">
        <v>7659747</v>
      </c>
      <c r="C1400" s="30">
        <v>38000000</v>
      </c>
      <c r="D1400" s="42">
        <f t="shared" si="21"/>
        <v>-30340253</v>
      </c>
      <c r="E1400" s="30">
        <f>RANK(D1400, Budget_Analysis!D:D, 0)</f>
        <v>3451</v>
      </c>
      <c r="F1400" s="30"/>
    </row>
    <row r="1401" spans="1:6" x14ac:dyDescent="0.3">
      <c r="A1401" s="30" t="s">
        <v>7674</v>
      </c>
      <c r="B1401" s="30">
        <v>7948159</v>
      </c>
      <c r="C1401" s="30">
        <v>35000000</v>
      </c>
      <c r="D1401" s="42">
        <f t="shared" si="21"/>
        <v>-27051841</v>
      </c>
      <c r="E1401" s="30">
        <f>RANK(D1401, Budget_Analysis!D:D, 0)</f>
        <v>3390</v>
      </c>
      <c r="F1401" s="30"/>
    </row>
    <row r="1402" spans="1:6" x14ac:dyDescent="0.3">
      <c r="A1402" s="30" t="s">
        <v>7678</v>
      </c>
      <c r="B1402" s="30">
        <v>11631245</v>
      </c>
      <c r="C1402" s="30">
        <v>35000000</v>
      </c>
      <c r="D1402" s="42">
        <f t="shared" si="21"/>
        <v>-23368755</v>
      </c>
      <c r="E1402" s="30">
        <f>RANK(D1402, Budget_Analysis!D:D, 0)</f>
        <v>3303</v>
      </c>
      <c r="F1402" s="30"/>
    </row>
    <row r="1403" spans="1:6" x14ac:dyDescent="0.3">
      <c r="A1403" s="30" t="s">
        <v>7683</v>
      </c>
      <c r="B1403" s="30">
        <v>10137502</v>
      </c>
      <c r="C1403" s="30">
        <v>35000000</v>
      </c>
      <c r="D1403" s="42">
        <f t="shared" si="21"/>
        <v>-24862498</v>
      </c>
      <c r="E1403" s="30">
        <f>RANK(D1403, Budget_Analysis!D:D, 0)</f>
        <v>3350</v>
      </c>
      <c r="F1403" s="30"/>
    </row>
    <row r="1404" spans="1:6" x14ac:dyDescent="0.3">
      <c r="A1404" s="30" t="s">
        <v>7690</v>
      </c>
      <c r="B1404" s="30">
        <v>6448817</v>
      </c>
      <c r="C1404" s="30">
        <v>35000000</v>
      </c>
      <c r="D1404" s="42">
        <f t="shared" si="21"/>
        <v>-28551183</v>
      </c>
      <c r="E1404" s="30">
        <f>RANK(D1404, Budget_Analysis!D:D, 0)</f>
        <v>3418</v>
      </c>
      <c r="F1404" s="30"/>
    </row>
    <row r="1405" spans="1:6" x14ac:dyDescent="0.3">
      <c r="A1405" s="30" t="s">
        <v>7694</v>
      </c>
      <c r="B1405" s="30">
        <v>7458269</v>
      </c>
      <c r="C1405" s="30">
        <v>35000000</v>
      </c>
      <c r="D1405" s="42">
        <f t="shared" si="21"/>
        <v>-27541731</v>
      </c>
      <c r="E1405" s="30">
        <f>RANK(D1405, Budget_Analysis!D:D, 0)</f>
        <v>3399</v>
      </c>
      <c r="F1405" s="30"/>
    </row>
    <row r="1406" spans="1:6" x14ac:dyDescent="0.3">
      <c r="A1406" s="30" t="s">
        <v>7701</v>
      </c>
      <c r="B1406" s="30">
        <v>4651977</v>
      </c>
      <c r="C1406" s="30">
        <v>35000000</v>
      </c>
      <c r="D1406" s="42">
        <f t="shared" si="21"/>
        <v>-30348023</v>
      </c>
      <c r="E1406" s="30">
        <f>RANK(D1406, Budget_Analysis!D:D, 0)</f>
        <v>3453</v>
      </c>
      <c r="F1406" s="30"/>
    </row>
    <row r="1407" spans="1:6" x14ac:dyDescent="0.3">
      <c r="A1407" s="30" t="s">
        <v>7704</v>
      </c>
      <c r="B1407" s="30">
        <v>4496583</v>
      </c>
      <c r="C1407" s="30">
        <v>35000000</v>
      </c>
      <c r="D1407" s="42">
        <f t="shared" si="21"/>
        <v>-30503417</v>
      </c>
      <c r="E1407" s="30">
        <f>RANK(D1407, Budget_Analysis!D:D, 0)</f>
        <v>3456</v>
      </c>
      <c r="F1407" s="30"/>
    </row>
    <row r="1408" spans="1:6" x14ac:dyDescent="0.3">
      <c r="A1408" s="30" t="s">
        <v>7708</v>
      </c>
      <c r="B1408" s="30">
        <v>2221994</v>
      </c>
      <c r="C1408" s="30">
        <v>35000000</v>
      </c>
      <c r="D1408" s="42">
        <f t="shared" si="21"/>
        <v>-32778006</v>
      </c>
      <c r="E1408" s="30">
        <f>RANK(D1408, Budget_Analysis!D:D, 0)</f>
        <v>3490</v>
      </c>
      <c r="F1408" s="30"/>
    </row>
    <row r="1409" spans="1:6" x14ac:dyDescent="0.3">
      <c r="A1409" s="30" t="s">
        <v>7712</v>
      </c>
      <c r="B1409" s="30">
        <v>6592103</v>
      </c>
      <c r="C1409" s="30">
        <v>35000000</v>
      </c>
      <c r="D1409" s="42">
        <f t="shared" si="21"/>
        <v>-28407897</v>
      </c>
      <c r="E1409" s="30">
        <f>RANK(D1409, Budget_Analysis!D:D, 0)</f>
        <v>3414</v>
      </c>
      <c r="F1409" s="30"/>
    </row>
    <row r="1410" spans="1:6" x14ac:dyDescent="0.3">
      <c r="A1410" s="30" t="s">
        <v>7729</v>
      </c>
      <c r="B1410" s="30">
        <v>630779</v>
      </c>
      <c r="C1410" s="30">
        <v>35000000</v>
      </c>
      <c r="D1410" s="42">
        <f t="shared" si="21"/>
        <v>-34369221</v>
      </c>
      <c r="E1410" s="30">
        <f>RANK(D1410, Budget_Analysis!D:D, 0)</f>
        <v>3512</v>
      </c>
      <c r="F1410" s="30"/>
    </row>
    <row r="1411" spans="1:6" x14ac:dyDescent="0.3">
      <c r="A1411" s="30" t="s">
        <v>7750</v>
      </c>
      <c r="B1411" s="30">
        <v>102413606</v>
      </c>
      <c r="C1411" s="30">
        <v>34000000</v>
      </c>
      <c r="D1411" s="42">
        <f t="shared" ref="D1411:D1474" si="22">B1411-C1411</f>
        <v>68413606</v>
      </c>
      <c r="E1411" s="30">
        <f>RANK(D1411, Budget_Analysis!D:D, 0)</f>
        <v>361</v>
      </c>
      <c r="F1411" s="30"/>
    </row>
    <row r="1412" spans="1:6" x14ac:dyDescent="0.3">
      <c r="A1412" s="30" t="s">
        <v>7756</v>
      </c>
      <c r="B1412" s="30">
        <v>10214013</v>
      </c>
      <c r="C1412" s="30">
        <v>35000000</v>
      </c>
      <c r="D1412" s="42">
        <f t="shared" si="22"/>
        <v>-24785987</v>
      </c>
      <c r="E1412" s="30">
        <f>RANK(D1412, Budget_Analysis!D:D, 0)</f>
        <v>3346</v>
      </c>
      <c r="F1412" s="30"/>
    </row>
    <row r="1413" spans="1:6" x14ac:dyDescent="0.3">
      <c r="A1413" s="30" t="s">
        <v>7760</v>
      </c>
      <c r="B1413" s="30">
        <v>32000000</v>
      </c>
      <c r="C1413" s="30">
        <v>30000000</v>
      </c>
      <c r="D1413" s="42">
        <f t="shared" si="22"/>
        <v>2000000</v>
      </c>
      <c r="E1413" s="30">
        <f>RANK(D1413, Budget_Analysis!D:D, 0)</f>
        <v>1812</v>
      </c>
      <c r="F1413" s="30"/>
    </row>
    <row r="1414" spans="1:6" x14ac:dyDescent="0.3">
      <c r="A1414" s="30" t="s">
        <v>7764</v>
      </c>
      <c r="B1414" s="30">
        <v>10139254</v>
      </c>
      <c r="C1414" s="30">
        <v>35000000</v>
      </c>
      <c r="D1414" s="42">
        <f t="shared" si="22"/>
        <v>-24860746</v>
      </c>
      <c r="E1414" s="30">
        <f>RANK(D1414, Budget_Analysis!D:D, 0)</f>
        <v>3349</v>
      </c>
      <c r="F1414" s="30"/>
    </row>
    <row r="1415" spans="1:6" x14ac:dyDescent="0.3">
      <c r="A1415" s="30" t="s">
        <v>7770</v>
      </c>
      <c r="B1415" s="30">
        <v>11227940</v>
      </c>
      <c r="C1415" s="30">
        <v>34000000</v>
      </c>
      <c r="D1415" s="42">
        <f t="shared" si="22"/>
        <v>-22772060</v>
      </c>
      <c r="E1415" s="30">
        <f>RANK(D1415, Budget_Analysis!D:D, 0)</f>
        <v>3292</v>
      </c>
      <c r="F1415" s="30"/>
    </row>
    <row r="1416" spans="1:6" x14ac:dyDescent="0.3">
      <c r="A1416" s="30" t="s">
        <v>7774</v>
      </c>
      <c r="B1416" s="30">
        <v>183125</v>
      </c>
      <c r="C1416" s="30">
        <v>35000000</v>
      </c>
      <c r="D1416" s="42">
        <f t="shared" si="22"/>
        <v>-34816875</v>
      </c>
      <c r="E1416" s="30">
        <f>RANK(D1416, Budget_Analysis!D:D, 0)</f>
        <v>3515</v>
      </c>
      <c r="F1416" s="30"/>
    </row>
    <row r="1417" spans="1:6" x14ac:dyDescent="0.3">
      <c r="A1417" s="30" t="s">
        <v>7781</v>
      </c>
      <c r="B1417" s="30">
        <v>15081783</v>
      </c>
      <c r="C1417" s="30">
        <v>34000000</v>
      </c>
      <c r="D1417" s="42">
        <f t="shared" si="22"/>
        <v>-18918217</v>
      </c>
      <c r="E1417" s="30">
        <f>RANK(D1417, Budget_Analysis!D:D, 0)</f>
        <v>3190</v>
      </c>
      <c r="F1417" s="30"/>
    </row>
    <row r="1418" spans="1:6" x14ac:dyDescent="0.3">
      <c r="A1418" s="30" t="s">
        <v>7788</v>
      </c>
      <c r="B1418" s="30">
        <v>37432299</v>
      </c>
      <c r="C1418" s="30">
        <v>34000000</v>
      </c>
      <c r="D1418" s="42">
        <f t="shared" si="22"/>
        <v>3432299</v>
      </c>
      <c r="E1418" s="30">
        <f>RANK(D1418, Budget_Analysis!D:D, 0)</f>
        <v>1701</v>
      </c>
      <c r="F1418" s="30"/>
    </row>
    <row r="1419" spans="1:6" x14ac:dyDescent="0.3">
      <c r="A1419" s="30" t="s">
        <v>7793</v>
      </c>
      <c r="B1419" s="30">
        <v>10654581</v>
      </c>
      <c r="C1419" s="30">
        <v>34000000</v>
      </c>
      <c r="D1419" s="42">
        <f t="shared" si="22"/>
        <v>-23345419</v>
      </c>
      <c r="E1419" s="30">
        <f>RANK(D1419, Budget_Analysis!D:D, 0)</f>
        <v>3302</v>
      </c>
      <c r="F1419" s="30"/>
    </row>
    <row r="1420" spans="1:6" x14ac:dyDescent="0.3">
      <c r="A1420" s="30" t="s">
        <v>7798</v>
      </c>
      <c r="B1420" s="30">
        <v>6543194</v>
      </c>
      <c r="C1420" s="30">
        <v>34000000</v>
      </c>
      <c r="D1420" s="42">
        <f t="shared" si="22"/>
        <v>-27456806</v>
      </c>
      <c r="E1420" s="30">
        <f>RANK(D1420, Budget_Analysis!D:D, 0)</f>
        <v>3396</v>
      </c>
      <c r="F1420" s="30"/>
    </row>
    <row r="1421" spans="1:6" x14ac:dyDescent="0.3">
      <c r="A1421" s="30" t="s">
        <v>7802</v>
      </c>
      <c r="B1421" s="30">
        <v>13101142</v>
      </c>
      <c r="C1421" s="30">
        <v>35000000</v>
      </c>
      <c r="D1421" s="42">
        <f t="shared" si="22"/>
        <v>-21898858</v>
      </c>
      <c r="E1421" s="30">
        <f>RANK(D1421, Budget_Analysis!D:D, 0)</f>
        <v>3271</v>
      </c>
      <c r="F1421" s="30"/>
    </row>
    <row r="1422" spans="1:6" x14ac:dyDescent="0.3">
      <c r="A1422" s="30" t="s">
        <v>7807</v>
      </c>
      <c r="B1422" s="30">
        <v>8324748</v>
      </c>
      <c r="C1422" s="30">
        <v>35000000</v>
      </c>
      <c r="D1422" s="42">
        <f t="shared" si="22"/>
        <v>-26675252</v>
      </c>
      <c r="E1422" s="30">
        <f>RANK(D1422, Budget_Analysis!D:D, 0)</f>
        <v>3387</v>
      </c>
      <c r="F1422" s="30"/>
    </row>
    <row r="1423" spans="1:6" x14ac:dyDescent="0.3">
      <c r="A1423" s="30" t="s">
        <v>7814</v>
      </c>
      <c r="B1423" s="30">
        <v>141340178</v>
      </c>
      <c r="C1423" s="30">
        <v>40000000</v>
      </c>
      <c r="D1423" s="42">
        <f t="shared" si="22"/>
        <v>101340178</v>
      </c>
      <c r="E1423" s="30">
        <f>RANK(D1423, Budget_Analysis!D:D, 0)</f>
        <v>212</v>
      </c>
      <c r="F1423" s="30"/>
    </row>
    <row r="1424" spans="1:6" x14ac:dyDescent="0.3">
      <c r="A1424" s="30" t="s">
        <v>7817</v>
      </c>
      <c r="B1424" s="30">
        <v>51758599</v>
      </c>
      <c r="C1424" s="30">
        <v>33000000</v>
      </c>
      <c r="D1424" s="42">
        <f t="shared" si="22"/>
        <v>18758599</v>
      </c>
      <c r="E1424" s="30">
        <f>RANK(D1424, Budget_Analysis!D:D, 0)</f>
        <v>1112</v>
      </c>
      <c r="F1424" s="30"/>
    </row>
    <row r="1425" spans="1:6" x14ac:dyDescent="0.3">
      <c r="A1425" s="30" t="s">
        <v>7820</v>
      </c>
      <c r="B1425" s="30">
        <v>117559438</v>
      </c>
      <c r="C1425" s="30">
        <v>30000000</v>
      </c>
      <c r="D1425" s="42">
        <f t="shared" si="22"/>
        <v>87559438</v>
      </c>
      <c r="E1425" s="30">
        <f>RANK(D1425, Budget_Analysis!D:D, 0)</f>
        <v>257</v>
      </c>
      <c r="F1425" s="30"/>
    </row>
    <row r="1426" spans="1:6" x14ac:dyDescent="0.3">
      <c r="A1426" s="30" t="s">
        <v>7826</v>
      </c>
      <c r="B1426" s="30">
        <v>4091</v>
      </c>
      <c r="C1426" s="30">
        <v>34000000</v>
      </c>
      <c r="D1426" s="42">
        <f t="shared" si="22"/>
        <v>-33995909</v>
      </c>
      <c r="E1426" s="30">
        <f>RANK(D1426, Budget_Analysis!D:D, 0)</f>
        <v>3509</v>
      </c>
      <c r="F1426" s="30"/>
    </row>
    <row r="1427" spans="1:6" x14ac:dyDescent="0.3">
      <c r="A1427" s="30" t="s">
        <v>7831</v>
      </c>
      <c r="B1427" s="30">
        <v>21426805</v>
      </c>
      <c r="C1427" s="30">
        <v>30000000</v>
      </c>
      <c r="D1427" s="42">
        <f t="shared" si="22"/>
        <v>-8573195</v>
      </c>
      <c r="E1427" s="30">
        <f>RANK(D1427, Budget_Analysis!D:D, 0)</f>
        <v>2733</v>
      </c>
      <c r="F1427" s="30"/>
    </row>
    <row r="1428" spans="1:6" x14ac:dyDescent="0.3">
      <c r="A1428" s="30" t="s">
        <v>7839</v>
      </c>
      <c r="B1428" s="30">
        <v>35057332</v>
      </c>
      <c r="C1428" s="30">
        <v>33000000</v>
      </c>
      <c r="D1428" s="42">
        <f t="shared" si="22"/>
        <v>2057332</v>
      </c>
      <c r="E1428" s="30">
        <f>RANK(D1428, Budget_Analysis!D:D, 0)</f>
        <v>1808</v>
      </c>
      <c r="F1428" s="30"/>
    </row>
    <row r="1429" spans="1:6" x14ac:dyDescent="0.3">
      <c r="A1429" s="30" t="s">
        <v>7843</v>
      </c>
      <c r="B1429" s="30">
        <v>34014398</v>
      </c>
      <c r="C1429" s="30">
        <v>33000000</v>
      </c>
      <c r="D1429" s="42">
        <f t="shared" si="22"/>
        <v>1014398</v>
      </c>
      <c r="E1429" s="30">
        <f>RANK(D1429, Budget_Analysis!D:D, 0)</f>
        <v>1874</v>
      </c>
      <c r="F1429" s="30"/>
    </row>
    <row r="1430" spans="1:6" x14ac:dyDescent="0.3">
      <c r="A1430" s="30" t="s">
        <v>7848</v>
      </c>
      <c r="B1430" s="30">
        <v>28927720</v>
      </c>
      <c r="C1430" s="30">
        <v>33000000</v>
      </c>
      <c r="D1430" s="42">
        <f t="shared" si="22"/>
        <v>-4072280</v>
      </c>
      <c r="E1430" s="30">
        <f>RANK(D1430, Budget_Analysis!D:D, 0)</f>
        <v>2448</v>
      </c>
      <c r="F1430" s="30"/>
    </row>
    <row r="1431" spans="1:6" x14ac:dyDescent="0.3">
      <c r="A1431" s="30" t="s">
        <v>7854</v>
      </c>
      <c r="B1431" s="30">
        <v>33682273</v>
      </c>
      <c r="C1431" s="30">
        <v>33000000</v>
      </c>
      <c r="D1431" s="42">
        <f t="shared" si="22"/>
        <v>682273</v>
      </c>
      <c r="E1431" s="30">
        <f>RANK(D1431, Budget_Analysis!D:D, 0)</f>
        <v>1902</v>
      </c>
      <c r="F1431" s="30"/>
    </row>
    <row r="1432" spans="1:6" x14ac:dyDescent="0.3">
      <c r="A1432" s="30" t="s">
        <v>7859</v>
      </c>
      <c r="B1432" s="30">
        <v>4280577</v>
      </c>
      <c r="C1432" s="30">
        <v>10000000</v>
      </c>
      <c r="D1432" s="42">
        <f t="shared" si="22"/>
        <v>-5719423</v>
      </c>
      <c r="E1432" s="30">
        <f>RANK(D1432, Budget_Analysis!D:D, 0)</f>
        <v>2553</v>
      </c>
      <c r="F1432" s="30"/>
    </row>
    <row r="1433" spans="1:6" x14ac:dyDescent="0.3">
      <c r="A1433" s="30" t="s">
        <v>7863</v>
      </c>
      <c r="B1433" s="30">
        <v>17120019</v>
      </c>
      <c r="C1433" s="30">
        <v>30000000</v>
      </c>
      <c r="D1433" s="42">
        <f t="shared" si="22"/>
        <v>-12879981</v>
      </c>
      <c r="E1433" s="30">
        <f>RANK(D1433, Budget_Analysis!D:D, 0)</f>
        <v>2976</v>
      </c>
      <c r="F1433" s="30"/>
    </row>
    <row r="1434" spans="1:6" x14ac:dyDescent="0.3">
      <c r="A1434" s="30" t="s">
        <v>7867</v>
      </c>
      <c r="B1434" s="30">
        <v>8406264</v>
      </c>
      <c r="C1434" s="30">
        <v>38000000</v>
      </c>
      <c r="D1434" s="42">
        <f t="shared" si="22"/>
        <v>-29593736</v>
      </c>
      <c r="E1434" s="30">
        <f>RANK(D1434, Budget_Analysis!D:D, 0)</f>
        <v>3442</v>
      </c>
      <c r="F1434" s="30"/>
    </row>
    <row r="1435" spans="1:6" x14ac:dyDescent="0.3">
      <c r="A1435" s="30" t="s">
        <v>7871</v>
      </c>
      <c r="B1435" s="30">
        <v>309125409</v>
      </c>
      <c r="C1435" s="30">
        <v>32500000</v>
      </c>
      <c r="D1435" s="42">
        <f t="shared" si="22"/>
        <v>276625409</v>
      </c>
      <c r="E1435" s="30">
        <f>RANK(D1435, Budget_Analysis!D:D, 0)</f>
        <v>19</v>
      </c>
      <c r="F1435" s="30"/>
    </row>
    <row r="1436" spans="1:6" x14ac:dyDescent="0.3">
      <c r="A1436" s="30" t="s">
        <v>7877</v>
      </c>
      <c r="B1436" s="30">
        <v>10955425</v>
      </c>
      <c r="C1436" s="30">
        <v>30000000</v>
      </c>
      <c r="D1436" s="42">
        <f t="shared" si="22"/>
        <v>-19044575</v>
      </c>
      <c r="E1436" s="30">
        <f>RANK(D1436, Budget_Analysis!D:D, 0)</f>
        <v>3196</v>
      </c>
      <c r="F1436" s="30"/>
    </row>
    <row r="1437" spans="1:6" x14ac:dyDescent="0.3">
      <c r="A1437" s="30" t="s">
        <v>7881</v>
      </c>
      <c r="B1437" s="30">
        <v>34180954</v>
      </c>
      <c r="C1437" s="30">
        <v>32000000</v>
      </c>
      <c r="D1437" s="42">
        <f t="shared" si="22"/>
        <v>2180954</v>
      </c>
      <c r="E1437" s="30">
        <f>RANK(D1437, Budget_Analysis!D:D, 0)</f>
        <v>1797</v>
      </c>
      <c r="F1437" s="30"/>
    </row>
    <row r="1438" spans="1:6" x14ac:dyDescent="0.3">
      <c r="A1438" s="30" t="s">
        <v>7889</v>
      </c>
      <c r="B1438" s="30">
        <v>173381405</v>
      </c>
      <c r="C1438" s="30">
        <v>33000000</v>
      </c>
      <c r="D1438" s="42">
        <f t="shared" si="22"/>
        <v>140381405</v>
      </c>
      <c r="E1438" s="30">
        <f>RANK(D1438, Budget_Analysis!D:D, 0)</f>
        <v>116</v>
      </c>
      <c r="F1438" s="30"/>
    </row>
    <row r="1439" spans="1:6" x14ac:dyDescent="0.3">
      <c r="A1439" s="30" t="s">
        <v>7893</v>
      </c>
      <c r="B1439" s="30">
        <v>104632573</v>
      </c>
      <c r="C1439" s="30">
        <v>32000000</v>
      </c>
      <c r="D1439" s="42">
        <f t="shared" si="22"/>
        <v>72632573</v>
      </c>
      <c r="E1439" s="30">
        <f>RANK(D1439, Budget_Analysis!D:D, 0)</f>
        <v>344</v>
      </c>
      <c r="F1439" s="30"/>
    </row>
    <row r="1440" spans="1:6" x14ac:dyDescent="0.3">
      <c r="A1440" s="30" t="s">
        <v>7898</v>
      </c>
      <c r="B1440" s="30">
        <v>81150692</v>
      </c>
      <c r="C1440" s="30">
        <v>35000000</v>
      </c>
      <c r="D1440" s="42">
        <f t="shared" si="22"/>
        <v>46150692</v>
      </c>
      <c r="E1440" s="30">
        <f>RANK(D1440, Budget_Analysis!D:D, 0)</f>
        <v>561</v>
      </c>
      <c r="F1440" s="30"/>
    </row>
    <row r="1441" spans="1:6" x14ac:dyDescent="0.3">
      <c r="A1441" s="30" t="s">
        <v>7902</v>
      </c>
      <c r="B1441" s="30">
        <v>60328558</v>
      </c>
      <c r="C1441" s="30">
        <v>32000000</v>
      </c>
      <c r="D1441" s="42">
        <f t="shared" si="22"/>
        <v>28328558</v>
      </c>
      <c r="E1441" s="30">
        <f>RANK(D1441, Budget_Analysis!D:D, 0)</f>
        <v>859</v>
      </c>
      <c r="F1441" s="30"/>
    </row>
    <row r="1442" spans="1:6" x14ac:dyDescent="0.3">
      <c r="A1442" s="30" t="s">
        <v>7907</v>
      </c>
      <c r="B1442" s="30">
        <v>80197993</v>
      </c>
      <c r="C1442" s="30">
        <v>32000000</v>
      </c>
      <c r="D1442" s="42">
        <f t="shared" si="22"/>
        <v>48197993</v>
      </c>
      <c r="E1442" s="30">
        <f>RANK(D1442, Budget_Analysis!D:D, 0)</f>
        <v>529</v>
      </c>
      <c r="F1442" s="30"/>
    </row>
    <row r="1443" spans="1:6" x14ac:dyDescent="0.3">
      <c r="A1443" s="30" t="s">
        <v>7912</v>
      </c>
      <c r="B1443" s="30">
        <v>169076745</v>
      </c>
      <c r="C1443" s="30">
        <v>32500000</v>
      </c>
      <c r="D1443" s="42">
        <f t="shared" si="22"/>
        <v>136576745</v>
      </c>
      <c r="E1443" s="30">
        <f>RANK(D1443, Budget_Analysis!D:D, 0)</f>
        <v>122</v>
      </c>
      <c r="F1443" s="30"/>
    </row>
    <row r="1444" spans="1:6" x14ac:dyDescent="0.3">
      <c r="A1444" s="30" t="s">
        <v>7916</v>
      </c>
      <c r="B1444" s="30">
        <v>101470202</v>
      </c>
      <c r="C1444" s="30">
        <v>32000000</v>
      </c>
      <c r="D1444" s="42">
        <f t="shared" si="22"/>
        <v>69470202</v>
      </c>
      <c r="E1444" s="30">
        <f>RANK(D1444, Budget_Analysis!D:D, 0)</f>
        <v>351</v>
      </c>
      <c r="F1444" s="30"/>
    </row>
    <row r="1445" spans="1:6" x14ac:dyDescent="0.3">
      <c r="A1445" s="30" t="s">
        <v>7920</v>
      </c>
      <c r="B1445" s="30">
        <v>50041732</v>
      </c>
      <c r="C1445" s="30">
        <v>29000000</v>
      </c>
      <c r="D1445" s="42">
        <f t="shared" si="22"/>
        <v>21041732</v>
      </c>
      <c r="E1445" s="30">
        <f>RANK(D1445, Budget_Analysis!D:D, 0)</f>
        <v>1040</v>
      </c>
      <c r="F1445" s="30"/>
    </row>
    <row r="1446" spans="1:6" x14ac:dyDescent="0.3">
      <c r="A1446" s="30" t="s">
        <v>7923</v>
      </c>
      <c r="B1446" s="30">
        <v>48814909</v>
      </c>
      <c r="C1446" s="30">
        <v>32000000</v>
      </c>
      <c r="D1446" s="42">
        <f t="shared" si="22"/>
        <v>16814909</v>
      </c>
      <c r="E1446" s="30">
        <f>RANK(D1446, Budget_Analysis!D:D, 0)</f>
        <v>1168</v>
      </c>
      <c r="F1446" s="30"/>
    </row>
    <row r="1447" spans="1:6" x14ac:dyDescent="0.3">
      <c r="A1447" s="30" t="s">
        <v>7927</v>
      </c>
      <c r="B1447" s="30">
        <v>57744720</v>
      </c>
      <c r="C1447" s="30">
        <v>20000000</v>
      </c>
      <c r="D1447" s="42">
        <f t="shared" si="22"/>
        <v>37744720</v>
      </c>
      <c r="E1447" s="30">
        <f>RANK(D1447, Budget_Analysis!D:D, 0)</f>
        <v>674</v>
      </c>
      <c r="F1447" s="30"/>
    </row>
    <row r="1448" spans="1:6" x14ac:dyDescent="0.3">
      <c r="A1448" s="30" t="s">
        <v>7931</v>
      </c>
      <c r="B1448" s="30">
        <v>21784432</v>
      </c>
      <c r="C1448" s="30">
        <v>35000000</v>
      </c>
      <c r="D1448" s="42">
        <f t="shared" si="22"/>
        <v>-13215568</v>
      </c>
      <c r="E1448" s="30">
        <f>RANK(D1448, Budget_Analysis!D:D, 0)</f>
        <v>2987</v>
      </c>
      <c r="F1448" s="30"/>
    </row>
    <row r="1449" spans="1:6" x14ac:dyDescent="0.3">
      <c r="A1449" s="30" t="s">
        <v>7934</v>
      </c>
      <c r="B1449" s="30">
        <v>37911876</v>
      </c>
      <c r="C1449" s="30">
        <v>32000000</v>
      </c>
      <c r="D1449" s="42">
        <f t="shared" si="22"/>
        <v>5911876</v>
      </c>
      <c r="E1449" s="30">
        <f>RANK(D1449, Budget_Analysis!D:D, 0)</f>
        <v>1587</v>
      </c>
      <c r="F1449" s="30"/>
    </row>
    <row r="1450" spans="1:6" x14ac:dyDescent="0.3">
      <c r="A1450" s="30" t="s">
        <v>7939</v>
      </c>
      <c r="B1450" s="30">
        <v>54696902</v>
      </c>
      <c r="C1450" s="30">
        <v>32000000</v>
      </c>
      <c r="D1450" s="42">
        <f t="shared" si="22"/>
        <v>22696902</v>
      </c>
      <c r="E1450" s="30">
        <f>RANK(D1450, Budget_Analysis!D:D, 0)</f>
        <v>985</v>
      </c>
      <c r="F1450" s="30"/>
    </row>
    <row r="1451" spans="1:6" x14ac:dyDescent="0.3">
      <c r="A1451" s="30" t="s">
        <v>7945</v>
      </c>
      <c r="B1451" s="30">
        <v>36733909</v>
      </c>
      <c r="C1451" s="30">
        <v>32000000</v>
      </c>
      <c r="D1451" s="42">
        <f t="shared" si="22"/>
        <v>4733909</v>
      </c>
      <c r="E1451" s="30">
        <f>RANK(D1451, Budget_Analysis!D:D, 0)</f>
        <v>1643</v>
      </c>
      <c r="F1451" s="30"/>
    </row>
    <row r="1452" spans="1:6" x14ac:dyDescent="0.3">
      <c r="A1452" s="30" t="s">
        <v>7949</v>
      </c>
      <c r="B1452" s="30">
        <v>35063732</v>
      </c>
      <c r="C1452" s="30">
        <v>32000000</v>
      </c>
      <c r="D1452" s="42">
        <f t="shared" si="22"/>
        <v>3063732</v>
      </c>
      <c r="E1452" s="30">
        <f>RANK(D1452, Budget_Analysis!D:D, 0)</f>
        <v>1727</v>
      </c>
      <c r="F1452" s="30"/>
    </row>
    <row r="1453" spans="1:6" x14ac:dyDescent="0.3">
      <c r="A1453" s="30" t="s">
        <v>7954</v>
      </c>
      <c r="B1453" s="30">
        <v>99462</v>
      </c>
      <c r="C1453" s="30">
        <v>33000000</v>
      </c>
      <c r="D1453" s="42">
        <f t="shared" si="22"/>
        <v>-32900538</v>
      </c>
      <c r="E1453" s="30">
        <f>RANK(D1453, Budget_Analysis!D:D, 0)</f>
        <v>3491</v>
      </c>
      <c r="F1453" s="30"/>
    </row>
    <row r="1454" spans="1:6" x14ac:dyDescent="0.3">
      <c r="A1454" s="30" t="s">
        <v>7965</v>
      </c>
      <c r="B1454" s="30">
        <v>32701088</v>
      </c>
      <c r="C1454" s="30">
        <v>32000000</v>
      </c>
      <c r="D1454" s="42">
        <f t="shared" si="22"/>
        <v>701088</v>
      </c>
      <c r="E1454" s="30">
        <f>RANK(D1454, Budget_Analysis!D:D, 0)</f>
        <v>1900</v>
      </c>
      <c r="F1454" s="30"/>
    </row>
    <row r="1455" spans="1:6" x14ac:dyDescent="0.3">
      <c r="A1455" s="30" t="s">
        <v>7970</v>
      </c>
      <c r="B1455" s="30">
        <v>31493782</v>
      </c>
      <c r="C1455" s="30">
        <v>32000000</v>
      </c>
      <c r="D1455" s="42">
        <f t="shared" si="22"/>
        <v>-506218</v>
      </c>
      <c r="E1455" s="30">
        <f>RANK(D1455, Budget_Analysis!D:D, 0)</f>
        <v>2073</v>
      </c>
      <c r="F1455" s="30"/>
    </row>
    <row r="1456" spans="1:6" x14ac:dyDescent="0.3">
      <c r="A1456" s="30" t="s">
        <v>7973</v>
      </c>
      <c r="B1456" s="30">
        <v>43095600</v>
      </c>
      <c r="C1456" s="30">
        <v>32000000</v>
      </c>
      <c r="D1456" s="42">
        <f t="shared" si="22"/>
        <v>11095600</v>
      </c>
      <c r="E1456" s="30">
        <f>RANK(D1456, Budget_Analysis!D:D, 0)</f>
        <v>1372</v>
      </c>
      <c r="F1456" s="30"/>
    </row>
    <row r="1457" spans="1:6" x14ac:dyDescent="0.3">
      <c r="A1457" s="30" t="s">
        <v>7978</v>
      </c>
      <c r="B1457" s="30">
        <v>18636537</v>
      </c>
      <c r="C1457" s="30">
        <v>32000000</v>
      </c>
      <c r="D1457" s="42">
        <f t="shared" si="22"/>
        <v>-13363463</v>
      </c>
      <c r="E1457" s="30">
        <f>RANK(D1457, Budget_Analysis!D:D, 0)</f>
        <v>2993</v>
      </c>
      <c r="F1457" s="30"/>
    </row>
    <row r="1458" spans="1:6" x14ac:dyDescent="0.3">
      <c r="A1458" s="30" t="s">
        <v>7983</v>
      </c>
      <c r="B1458" s="30">
        <v>17848322</v>
      </c>
      <c r="C1458" s="30">
        <v>28000000</v>
      </c>
      <c r="D1458" s="42">
        <f t="shared" si="22"/>
        <v>-10151678</v>
      </c>
      <c r="E1458" s="30">
        <f>RANK(D1458, Budget_Analysis!D:D, 0)</f>
        <v>2837</v>
      </c>
      <c r="F1458" s="30"/>
    </row>
    <row r="1459" spans="1:6" x14ac:dyDescent="0.3">
      <c r="A1459" s="30" t="s">
        <v>7989</v>
      </c>
      <c r="B1459" s="30">
        <v>16640210</v>
      </c>
      <c r="C1459" s="30">
        <v>55000000</v>
      </c>
      <c r="D1459" s="42">
        <f t="shared" si="22"/>
        <v>-38359790</v>
      </c>
      <c r="E1459" s="30">
        <f>RANK(D1459, Budget_Analysis!D:D, 0)</f>
        <v>3545</v>
      </c>
      <c r="F1459" s="30"/>
    </row>
    <row r="1460" spans="1:6" x14ac:dyDescent="0.3">
      <c r="A1460" s="30" t="s">
        <v>7994</v>
      </c>
      <c r="B1460" s="30">
        <v>13763130</v>
      </c>
      <c r="C1460" s="30">
        <v>32000000</v>
      </c>
      <c r="D1460" s="42">
        <f t="shared" si="22"/>
        <v>-18236870</v>
      </c>
      <c r="E1460" s="30">
        <f>RANK(D1460, Budget_Analysis!D:D, 0)</f>
        <v>3168</v>
      </c>
      <c r="F1460" s="30"/>
    </row>
    <row r="1461" spans="1:6" x14ac:dyDescent="0.3">
      <c r="A1461" s="30" t="s">
        <v>7999</v>
      </c>
      <c r="B1461" s="30">
        <v>10956379</v>
      </c>
      <c r="C1461" s="30">
        <v>35000000</v>
      </c>
      <c r="D1461" s="42">
        <f t="shared" si="22"/>
        <v>-24043621</v>
      </c>
      <c r="E1461" s="30">
        <f>RANK(D1461, Budget_Analysis!D:D, 0)</f>
        <v>3326</v>
      </c>
      <c r="F1461" s="30"/>
    </row>
    <row r="1462" spans="1:6" x14ac:dyDescent="0.3">
      <c r="A1462" s="30" t="s">
        <v>8002</v>
      </c>
      <c r="B1462" s="30">
        <v>4357000</v>
      </c>
      <c r="C1462" s="30">
        <v>30000000</v>
      </c>
      <c r="D1462" s="42">
        <f t="shared" si="22"/>
        <v>-25643000</v>
      </c>
      <c r="E1462" s="30">
        <f>RANK(D1462, Budget_Analysis!D:D, 0)</f>
        <v>3372</v>
      </c>
      <c r="F1462" s="30"/>
    </row>
    <row r="1463" spans="1:6" x14ac:dyDescent="0.3">
      <c r="A1463" s="30" t="s">
        <v>8007</v>
      </c>
      <c r="B1463" s="30">
        <v>22525921</v>
      </c>
      <c r="C1463" s="30">
        <v>30000000</v>
      </c>
      <c r="D1463" s="42">
        <f t="shared" si="22"/>
        <v>-7474079</v>
      </c>
      <c r="E1463" s="30">
        <f>RANK(D1463, Budget_Analysis!D:D, 0)</f>
        <v>2665</v>
      </c>
      <c r="F1463" s="30"/>
    </row>
    <row r="1464" spans="1:6" x14ac:dyDescent="0.3">
      <c r="A1464" s="30" t="s">
        <v>8012</v>
      </c>
      <c r="B1464" s="30">
        <v>3562749</v>
      </c>
      <c r="C1464" s="30">
        <v>32000000</v>
      </c>
      <c r="D1464" s="42">
        <f t="shared" si="22"/>
        <v>-28437251</v>
      </c>
      <c r="E1464" s="30">
        <f>RANK(D1464, Budget_Analysis!D:D, 0)</f>
        <v>3416</v>
      </c>
      <c r="F1464" s="30"/>
    </row>
    <row r="1465" spans="1:6" x14ac:dyDescent="0.3">
      <c r="A1465" s="30" t="s">
        <v>8016</v>
      </c>
      <c r="B1465" s="30">
        <v>2899970</v>
      </c>
      <c r="C1465" s="30">
        <v>32000000</v>
      </c>
      <c r="D1465" s="42">
        <f t="shared" si="22"/>
        <v>-29100030</v>
      </c>
      <c r="E1465" s="30">
        <f>RANK(D1465, Budget_Analysis!D:D, 0)</f>
        <v>3429</v>
      </c>
      <c r="F1465" s="30"/>
    </row>
    <row r="1466" spans="1:6" x14ac:dyDescent="0.3">
      <c r="A1466" s="30" t="s">
        <v>8019</v>
      </c>
      <c r="B1466" s="30">
        <v>1304837</v>
      </c>
      <c r="C1466" s="30">
        <v>32000000</v>
      </c>
      <c r="D1466" s="42">
        <f t="shared" si="22"/>
        <v>-30695163</v>
      </c>
      <c r="E1466" s="30">
        <f>RANK(D1466, Budget_Analysis!D:D, 0)</f>
        <v>3462</v>
      </c>
      <c r="F1466" s="30"/>
    </row>
    <row r="1467" spans="1:6" x14ac:dyDescent="0.3">
      <c r="A1467" s="30" t="s">
        <v>8029</v>
      </c>
      <c r="B1467" s="30">
        <v>78800000</v>
      </c>
      <c r="C1467" s="30">
        <v>31500000</v>
      </c>
      <c r="D1467" s="42">
        <f t="shared" si="22"/>
        <v>47300000</v>
      </c>
      <c r="E1467" s="30">
        <f>RANK(D1467, Budget_Analysis!D:D, 0)</f>
        <v>542</v>
      </c>
      <c r="F1467" s="30"/>
    </row>
    <row r="1468" spans="1:6" x14ac:dyDescent="0.3">
      <c r="A1468" s="30" t="s">
        <v>8033</v>
      </c>
      <c r="B1468" s="30">
        <v>17797316</v>
      </c>
      <c r="C1468" s="30">
        <v>32000000</v>
      </c>
      <c r="D1468" s="42">
        <f t="shared" si="22"/>
        <v>-14202684</v>
      </c>
      <c r="E1468" s="30">
        <f>RANK(D1468, Budget_Analysis!D:D, 0)</f>
        <v>3035</v>
      </c>
      <c r="F1468" s="30"/>
    </row>
    <row r="1469" spans="1:6" x14ac:dyDescent="0.3">
      <c r="A1469" s="30" t="s">
        <v>8036</v>
      </c>
      <c r="B1469" s="30">
        <v>82528097</v>
      </c>
      <c r="C1469" s="30">
        <v>6500000</v>
      </c>
      <c r="D1469" s="42">
        <f t="shared" si="22"/>
        <v>76028097</v>
      </c>
      <c r="E1469" s="30">
        <f>RANK(D1469, Budget_Analysis!D:D, 0)</f>
        <v>325</v>
      </c>
      <c r="F1469" s="30"/>
    </row>
    <row r="1470" spans="1:6" x14ac:dyDescent="0.3">
      <c r="A1470" s="30" t="s">
        <v>8042</v>
      </c>
      <c r="B1470" s="30">
        <v>14268533</v>
      </c>
      <c r="C1470" s="30">
        <v>31500000</v>
      </c>
      <c r="D1470" s="42">
        <f t="shared" si="22"/>
        <v>-17231467</v>
      </c>
      <c r="E1470" s="30">
        <f>RANK(D1470, Budget_Analysis!D:D, 0)</f>
        <v>3138</v>
      </c>
      <c r="F1470" s="30"/>
    </row>
    <row r="1471" spans="1:6" x14ac:dyDescent="0.3">
      <c r="A1471" s="30" t="s">
        <v>8046</v>
      </c>
      <c r="B1471" s="30">
        <v>87100000</v>
      </c>
      <c r="C1471" s="30">
        <v>31000000</v>
      </c>
      <c r="D1471" s="42">
        <f t="shared" si="22"/>
        <v>56100000</v>
      </c>
      <c r="E1471" s="30">
        <f>RANK(D1471, Budget_Analysis!D:D, 0)</f>
        <v>436</v>
      </c>
      <c r="F1471" s="30"/>
    </row>
    <row r="1472" spans="1:6" x14ac:dyDescent="0.3">
      <c r="A1472" s="30" t="s">
        <v>8049</v>
      </c>
      <c r="B1472" s="30">
        <v>93749203</v>
      </c>
      <c r="C1472" s="30">
        <v>31000000</v>
      </c>
      <c r="D1472" s="42">
        <f t="shared" si="22"/>
        <v>62749203</v>
      </c>
      <c r="E1472" s="30">
        <f>RANK(D1472, Budget_Analysis!D:D, 0)</f>
        <v>389</v>
      </c>
      <c r="F1472" s="30"/>
    </row>
    <row r="1473" spans="1:6" x14ac:dyDescent="0.3">
      <c r="A1473" s="30" t="s">
        <v>8053</v>
      </c>
      <c r="B1473" s="30">
        <v>62700000</v>
      </c>
      <c r="C1473" s="30">
        <v>34000000</v>
      </c>
      <c r="D1473" s="42">
        <f t="shared" si="22"/>
        <v>28700000</v>
      </c>
      <c r="E1473" s="30">
        <f>RANK(D1473, Budget_Analysis!D:D, 0)</f>
        <v>851</v>
      </c>
      <c r="F1473" s="30"/>
    </row>
    <row r="1474" spans="1:6" x14ac:dyDescent="0.3">
      <c r="A1474" s="30" t="s">
        <v>8057</v>
      </c>
      <c r="B1474" s="30">
        <v>59073773</v>
      </c>
      <c r="C1474" s="30">
        <v>25000000</v>
      </c>
      <c r="D1474" s="42">
        <f t="shared" si="22"/>
        <v>34073773</v>
      </c>
      <c r="E1474" s="30">
        <f>RANK(D1474, Budget_Analysis!D:D, 0)</f>
        <v>736</v>
      </c>
      <c r="F1474" s="30"/>
    </row>
    <row r="1475" spans="1:6" x14ac:dyDescent="0.3">
      <c r="A1475" s="30" t="s">
        <v>8061</v>
      </c>
      <c r="B1475" s="30">
        <v>24185781</v>
      </c>
      <c r="C1475" s="30">
        <v>31000000</v>
      </c>
      <c r="D1475" s="42">
        <f t="shared" ref="D1475:D1538" si="23">B1475-C1475</f>
        <v>-6814219</v>
      </c>
      <c r="E1475" s="30">
        <f>RANK(D1475, Budget_Analysis!D:D, 0)</f>
        <v>2625</v>
      </c>
      <c r="F1475" s="30"/>
    </row>
    <row r="1476" spans="1:6" x14ac:dyDescent="0.3">
      <c r="A1476" s="30" t="s">
        <v>8067</v>
      </c>
      <c r="B1476" s="30">
        <v>53133888</v>
      </c>
      <c r="C1476" s="30">
        <v>31000000</v>
      </c>
      <c r="D1476" s="42">
        <f t="shared" si="23"/>
        <v>22133888</v>
      </c>
      <c r="E1476" s="30">
        <f>RANK(D1476, Budget_Analysis!D:D, 0)</f>
        <v>1001</v>
      </c>
      <c r="F1476" s="30"/>
    </row>
    <row r="1477" spans="1:6" x14ac:dyDescent="0.3">
      <c r="A1477" s="30" t="s">
        <v>8072</v>
      </c>
      <c r="B1477" s="30">
        <v>44983704</v>
      </c>
      <c r="C1477" s="30">
        <v>31000000</v>
      </c>
      <c r="D1477" s="42">
        <f t="shared" si="23"/>
        <v>13983704</v>
      </c>
      <c r="E1477" s="30">
        <f>RANK(D1477, Budget_Analysis!D:D, 0)</f>
        <v>1270</v>
      </c>
      <c r="F1477" s="30"/>
    </row>
    <row r="1478" spans="1:6" x14ac:dyDescent="0.3">
      <c r="A1478" s="30" t="s">
        <v>8076</v>
      </c>
      <c r="B1478" s="30">
        <v>58879132</v>
      </c>
      <c r="C1478" s="30">
        <v>31000000</v>
      </c>
      <c r="D1478" s="42">
        <f t="shared" si="23"/>
        <v>27879132</v>
      </c>
      <c r="E1478" s="30">
        <f>RANK(D1478, Budget_Analysis!D:D, 0)</f>
        <v>867</v>
      </c>
      <c r="F1478" s="30"/>
    </row>
    <row r="1479" spans="1:6" x14ac:dyDescent="0.3">
      <c r="A1479" s="30" t="s">
        <v>8079</v>
      </c>
      <c r="B1479" s="30">
        <v>72077000</v>
      </c>
      <c r="C1479" s="30">
        <v>30250000</v>
      </c>
      <c r="D1479" s="42">
        <f t="shared" si="23"/>
        <v>41827000</v>
      </c>
      <c r="E1479" s="30">
        <f>RANK(D1479, Budget_Analysis!D:D, 0)</f>
        <v>621</v>
      </c>
      <c r="F1479" s="30"/>
    </row>
    <row r="1480" spans="1:6" x14ac:dyDescent="0.3">
      <c r="A1480" s="30" t="s">
        <v>8084</v>
      </c>
      <c r="B1480" s="30">
        <v>170684505</v>
      </c>
      <c r="C1480" s="30">
        <v>45000000</v>
      </c>
      <c r="D1480" s="42">
        <f t="shared" si="23"/>
        <v>125684505</v>
      </c>
      <c r="E1480" s="30">
        <f>RANK(D1480, Budget_Analysis!D:D, 0)</f>
        <v>139</v>
      </c>
      <c r="F1480" s="30"/>
    </row>
    <row r="1481" spans="1:6" x14ac:dyDescent="0.3">
      <c r="A1481" s="30" t="s">
        <v>8088</v>
      </c>
      <c r="B1481" s="30">
        <v>163479795</v>
      </c>
      <c r="C1481" s="30">
        <v>34200000</v>
      </c>
      <c r="D1481" s="42">
        <f t="shared" si="23"/>
        <v>129279795</v>
      </c>
      <c r="E1481" s="30">
        <f>RANK(D1481, Budget_Analysis!D:D, 0)</f>
        <v>134</v>
      </c>
      <c r="F1481" s="30"/>
    </row>
    <row r="1482" spans="1:6" x14ac:dyDescent="0.3">
      <c r="A1482" s="30" t="s">
        <v>8093</v>
      </c>
      <c r="B1482" s="30">
        <v>145096820</v>
      </c>
      <c r="C1482" s="30">
        <v>30000000</v>
      </c>
      <c r="D1482" s="42">
        <f t="shared" si="23"/>
        <v>115096820</v>
      </c>
      <c r="E1482" s="30">
        <f>RANK(D1482, Budget_Analysis!D:D, 0)</f>
        <v>164</v>
      </c>
      <c r="F1482" s="30"/>
    </row>
    <row r="1483" spans="1:6" x14ac:dyDescent="0.3">
      <c r="A1483" s="30" t="s">
        <v>8096</v>
      </c>
      <c r="B1483" s="30">
        <v>191796233</v>
      </c>
      <c r="C1483" s="30">
        <v>30000000</v>
      </c>
      <c r="D1483" s="42">
        <f t="shared" si="23"/>
        <v>161796233</v>
      </c>
      <c r="E1483" s="30">
        <f>RANK(D1483, Budget_Analysis!D:D, 0)</f>
        <v>80</v>
      </c>
      <c r="F1483" s="30"/>
    </row>
    <row r="1484" spans="1:6" x14ac:dyDescent="0.3">
      <c r="A1484" s="30" t="s">
        <v>8099</v>
      </c>
      <c r="B1484" s="30">
        <v>121248145</v>
      </c>
      <c r="C1484" s="30">
        <v>25000000</v>
      </c>
      <c r="D1484" s="42">
        <f t="shared" si="23"/>
        <v>96248145</v>
      </c>
      <c r="E1484" s="30">
        <f>RANK(D1484, Budget_Analysis!D:D, 0)</f>
        <v>234</v>
      </c>
      <c r="F1484" s="30"/>
    </row>
    <row r="1485" spans="1:6" x14ac:dyDescent="0.3">
      <c r="A1485" s="30" t="s">
        <v>8104</v>
      </c>
      <c r="B1485" s="30">
        <v>125014030</v>
      </c>
      <c r="C1485" s="30">
        <v>30000000</v>
      </c>
      <c r="D1485" s="42">
        <f t="shared" si="23"/>
        <v>95014030</v>
      </c>
      <c r="E1485" s="30">
        <f>RANK(D1485, Budget_Analysis!D:D, 0)</f>
        <v>235</v>
      </c>
      <c r="F1485" s="30"/>
    </row>
    <row r="1486" spans="1:6" x14ac:dyDescent="0.3">
      <c r="A1486" s="30" t="s">
        <v>8109</v>
      </c>
      <c r="B1486" s="30">
        <v>11854694</v>
      </c>
      <c r="C1486" s="30">
        <v>31000000</v>
      </c>
      <c r="D1486" s="42">
        <f t="shared" si="23"/>
        <v>-19145306</v>
      </c>
      <c r="E1486" s="30">
        <f>RANK(D1486, Budget_Analysis!D:D, 0)</f>
        <v>3200</v>
      </c>
      <c r="F1486" s="30"/>
    </row>
    <row r="1487" spans="1:6" x14ac:dyDescent="0.3">
      <c r="A1487" s="30" t="s">
        <v>8112</v>
      </c>
      <c r="B1487" s="30">
        <v>115648585</v>
      </c>
      <c r="C1487" s="30">
        <v>30000000</v>
      </c>
      <c r="D1487" s="42">
        <f t="shared" si="23"/>
        <v>85648585</v>
      </c>
      <c r="E1487" s="30">
        <f>RANK(D1487, Budget_Analysis!D:D, 0)</f>
        <v>264</v>
      </c>
      <c r="F1487" s="30"/>
    </row>
    <row r="1488" spans="1:6" x14ac:dyDescent="0.3">
      <c r="A1488" s="30" t="s">
        <v>8115</v>
      </c>
      <c r="B1488" s="30">
        <v>122012643</v>
      </c>
      <c r="C1488" s="30">
        <v>30000000</v>
      </c>
      <c r="D1488" s="42">
        <f t="shared" si="23"/>
        <v>92012643</v>
      </c>
      <c r="E1488" s="30">
        <f>RANK(D1488, Budget_Analysis!D:D, 0)</f>
        <v>241</v>
      </c>
      <c r="F1488" s="30"/>
    </row>
    <row r="1489" spans="1:6" x14ac:dyDescent="0.3">
      <c r="A1489" s="30" t="s">
        <v>8118</v>
      </c>
      <c r="B1489" s="30">
        <v>116631310</v>
      </c>
      <c r="C1489" s="30">
        <v>30000000</v>
      </c>
      <c r="D1489" s="42">
        <f t="shared" si="23"/>
        <v>86631310</v>
      </c>
      <c r="E1489" s="30">
        <f>RANK(D1489, Budget_Analysis!D:D, 0)</f>
        <v>260</v>
      </c>
      <c r="F1489" s="30"/>
    </row>
    <row r="1490" spans="1:6" x14ac:dyDescent="0.3">
      <c r="A1490" s="30" t="s">
        <v>8121</v>
      </c>
      <c r="B1490" s="30">
        <v>114324072</v>
      </c>
      <c r="C1490" s="30">
        <v>20000000</v>
      </c>
      <c r="D1490" s="42">
        <f t="shared" si="23"/>
        <v>94324072</v>
      </c>
      <c r="E1490" s="30">
        <f>RANK(D1490, Budget_Analysis!D:D, 0)</f>
        <v>237</v>
      </c>
      <c r="F1490" s="30"/>
    </row>
    <row r="1491" spans="1:6" x14ac:dyDescent="0.3">
      <c r="A1491" s="30" t="s">
        <v>8124</v>
      </c>
      <c r="B1491" s="30">
        <v>113502246</v>
      </c>
      <c r="C1491" s="30">
        <v>38000000</v>
      </c>
      <c r="D1491" s="42">
        <f t="shared" si="23"/>
        <v>75502246</v>
      </c>
      <c r="E1491" s="30">
        <f>RANK(D1491, Budget_Analysis!D:D, 0)</f>
        <v>327</v>
      </c>
      <c r="F1491" s="30"/>
    </row>
    <row r="1492" spans="1:6" x14ac:dyDescent="0.3">
      <c r="A1492" s="30" t="s">
        <v>8128</v>
      </c>
      <c r="B1492" s="30">
        <v>108360000</v>
      </c>
      <c r="C1492" s="30">
        <v>30000000</v>
      </c>
      <c r="D1492" s="42">
        <f t="shared" si="23"/>
        <v>78360000</v>
      </c>
      <c r="E1492" s="30">
        <f>RANK(D1492, Budget_Analysis!D:D, 0)</f>
        <v>306</v>
      </c>
      <c r="F1492" s="30"/>
    </row>
    <row r="1493" spans="1:6" x14ac:dyDescent="0.3">
      <c r="A1493" s="30" t="s">
        <v>8131</v>
      </c>
      <c r="B1493" s="30">
        <v>108244774</v>
      </c>
      <c r="C1493" s="30">
        <v>37000000</v>
      </c>
      <c r="D1493" s="42">
        <f t="shared" si="23"/>
        <v>71244774</v>
      </c>
      <c r="E1493" s="30">
        <f>RANK(D1493, Budget_Analysis!D:D, 0)</f>
        <v>347</v>
      </c>
      <c r="F1493" s="30"/>
    </row>
    <row r="1494" spans="1:6" x14ac:dyDescent="0.3">
      <c r="A1494" s="30" t="s">
        <v>8135</v>
      </c>
      <c r="B1494" s="30">
        <v>105444419</v>
      </c>
      <c r="C1494" s="30">
        <v>26000000</v>
      </c>
      <c r="D1494" s="42">
        <f t="shared" si="23"/>
        <v>79444419</v>
      </c>
      <c r="E1494" s="30">
        <f>RANK(D1494, Budget_Analysis!D:D, 0)</f>
        <v>298</v>
      </c>
      <c r="F1494" s="30"/>
    </row>
    <row r="1495" spans="1:6" x14ac:dyDescent="0.3">
      <c r="A1495" s="30" t="s">
        <v>8138</v>
      </c>
      <c r="B1495" s="30">
        <v>100125340</v>
      </c>
      <c r="C1495" s="30">
        <v>33000000</v>
      </c>
      <c r="D1495" s="42">
        <f t="shared" si="23"/>
        <v>67125340</v>
      </c>
      <c r="E1495" s="30">
        <f>RANK(D1495, Budget_Analysis!D:D, 0)</f>
        <v>367</v>
      </c>
      <c r="F1495" s="30"/>
    </row>
    <row r="1496" spans="1:6" x14ac:dyDescent="0.3">
      <c r="A1496" s="30" t="s">
        <v>8141</v>
      </c>
      <c r="B1496" s="30">
        <v>115646235</v>
      </c>
      <c r="C1496" s="30">
        <v>30000000</v>
      </c>
      <c r="D1496" s="42">
        <f t="shared" si="23"/>
        <v>85646235</v>
      </c>
      <c r="E1496" s="30">
        <f>RANK(D1496, Budget_Analysis!D:D, 0)</f>
        <v>265</v>
      </c>
      <c r="F1496" s="30"/>
    </row>
    <row r="1497" spans="1:6" x14ac:dyDescent="0.3">
      <c r="A1497" s="30" t="s">
        <v>8146</v>
      </c>
      <c r="B1497" s="30">
        <v>85416609</v>
      </c>
      <c r="C1497" s="30">
        <v>30000000</v>
      </c>
      <c r="D1497" s="42">
        <f t="shared" si="23"/>
        <v>55416609</v>
      </c>
      <c r="E1497" s="30">
        <f>RANK(D1497, Budget_Analysis!D:D, 0)</f>
        <v>442</v>
      </c>
      <c r="F1497" s="30"/>
    </row>
    <row r="1498" spans="1:6" x14ac:dyDescent="0.3">
      <c r="A1498" s="30" t="s">
        <v>8151</v>
      </c>
      <c r="B1498" s="30">
        <v>90135191</v>
      </c>
      <c r="C1498" s="30">
        <v>25000000</v>
      </c>
      <c r="D1498" s="42">
        <f t="shared" si="23"/>
        <v>65135191</v>
      </c>
      <c r="E1498" s="30">
        <f>RANK(D1498, Budget_Analysis!D:D, 0)</f>
        <v>382</v>
      </c>
      <c r="F1498" s="30"/>
    </row>
    <row r="1499" spans="1:6" x14ac:dyDescent="0.3">
      <c r="A1499" s="30" t="s">
        <v>8155</v>
      </c>
      <c r="B1499" s="30">
        <v>100422786</v>
      </c>
      <c r="C1499" s="30">
        <v>30000000</v>
      </c>
      <c r="D1499" s="42">
        <f t="shared" si="23"/>
        <v>70422786</v>
      </c>
      <c r="E1499" s="30">
        <f>RANK(D1499, Budget_Analysis!D:D, 0)</f>
        <v>349</v>
      </c>
      <c r="F1499" s="30"/>
    </row>
    <row r="1500" spans="1:6" x14ac:dyDescent="0.3">
      <c r="A1500" s="30" t="s">
        <v>8159</v>
      </c>
      <c r="B1500" s="30">
        <v>106694016</v>
      </c>
      <c r="C1500" s="30">
        <v>30000000</v>
      </c>
      <c r="D1500" s="42">
        <f t="shared" si="23"/>
        <v>76694016</v>
      </c>
      <c r="E1500" s="30">
        <f>RANK(D1500, Budget_Analysis!D:D, 0)</f>
        <v>319</v>
      </c>
      <c r="F1500" s="30"/>
    </row>
    <row r="1501" spans="1:6" x14ac:dyDescent="0.3">
      <c r="A1501" s="30" t="s">
        <v>8162</v>
      </c>
      <c r="B1501" s="30">
        <v>64286</v>
      </c>
      <c r="C1501" s="30">
        <v>29000000</v>
      </c>
      <c r="D1501" s="42">
        <f t="shared" si="23"/>
        <v>-28935714</v>
      </c>
      <c r="E1501" s="30">
        <f>RANK(D1501, Budget_Analysis!D:D, 0)</f>
        <v>3424</v>
      </c>
      <c r="F1501" s="30"/>
    </row>
    <row r="1502" spans="1:6" x14ac:dyDescent="0.3">
      <c r="A1502" s="30" t="s">
        <v>8166</v>
      </c>
      <c r="B1502" s="30">
        <v>76806312</v>
      </c>
      <c r="C1502" s="30">
        <v>30000000</v>
      </c>
      <c r="D1502" s="42">
        <f t="shared" si="23"/>
        <v>46806312</v>
      </c>
      <c r="E1502" s="30">
        <f>RANK(D1502, Budget_Analysis!D:D, 0)</f>
        <v>550</v>
      </c>
      <c r="F1502" s="30"/>
    </row>
    <row r="1503" spans="1:6" x14ac:dyDescent="0.3">
      <c r="A1503" s="30" t="s">
        <v>8171</v>
      </c>
      <c r="B1503" s="30">
        <v>79566871</v>
      </c>
      <c r="C1503" s="30">
        <v>30000000</v>
      </c>
      <c r="D1503" s="42">
        <f t="shared" si="23"/>
        <v>49566871</v>
      </c>
      <c r="E1503" s="30">
        <f>RANK(D1503, Budget_Analysis!D:D, 0)</f>
        <v>513</v>
      </c>
      <c r="F1503" s="30"/>
    </row>
    <row r="1504" spans="1:6" x14ac:dyDescent="0.3">
      <c r="A1504" s="30" t="s">
        <v>8176</v>
      </c>
      <c r="B1504" s="30">
        <v>76501438</v>
      </c>
      <c r="C1504" s="30">
        <v>30000000</v>
      </c>
      <c r="D1504" s="42">
        <f t="shared" si="23"/>
        <v>46501438</v>
      </c>
      <c r="E1504" s="30">
        <f>RANK(D1504, Budget_Analysis!D:D, 0)</f>
        <v>555</v>
      </c>
      <c r="F1504" s="30"/>
    </row>
    <row r="1505" spans="1:6" x14ac:dyDescent="0.3">
      <c r="A1505" s="30" t="s">
        <v>8179</v>
      </c>
      <c r="B1505" s="30">
        <v>74787599</v>
      </c>
      <c r="C1505" s="30">
        <v>30000000</v>
      </c>
      <c r="D1505" s="42">
        <f t="shared" si="23"/>
        <v>44787599</v>
      </c>
      <c r="E1505" s="30">
        <f>RANK(D1505, Budget_Analysis!D:D, 0)</f>
        <v>585</v>
      </c>
      <c r="F1505" s="30"/>
    </row>
    <row r="1506" spans="1:6" x14ac:dyDescent="0.3">
      <c r="A1506" s="30" t="s">
        <v>8183</v>
      </c>
      <c r="B1506" s="30">
        <v>66528842</v>
      </c>
      <c r="C1506" s="30">
        <v>30000000</v>
      </c>
      <c r="D1506" s="42">
        <f t="shared" si="23"/>
        <v>36528842</v>
      </c>
      <c r="E1506" s="30">
        <f>RANK(D1506, Budget_Analysis!D:D, 0)</f>
        <v>693</v>
      </c>
      <c r="F1506" s="30"/>
    </row>
    <row r="1507" spans="1:6" x14ac:dyDescent="0.3">
      <c r="A1507" s="30" t="s">
        <v>8187</v>
      </c>
      <c r="B1507" s="30">
        <v>83813460</v>
      </c>
      <c r="C1507" s="30">
        <v>25000000</v>
      </c>
      <c r="D1507" s="42">
        <f t="shared" si="23"/>
        <v>58813460</v>
      </c>
      <c r="E1507" s="30">
        <f>RANK(D1507, Budget_Analysis!D:D, 0)</f>
        <v>416</v>
      </c>
      <c r="F1507" s="30"/>
    </row>
    <row r="1508" spans="1:6" x14ac:dyDescent="0.3">
      <c r="A1508" s="30" t="s">
        <v>8193</v>
      </c>
      <c r="B1508" s="30">
        <v>65010106</v>
      </c>
      <c r="C1508" s="30">
        <v>30000000</v>
      </c>
      <c r="D1508" s="42">
        <f t="shared" si="23"/>
        <v>35010106</v>
      </c>
      <c r="E1508" s="30">
        <f>RANK(D1508, Budget_Analysis!D:D, 0)</f>
        <v>722</v>
      </c>
      <c r="F1508" s="30"/>
    </row>
    <row r="1509" spans="1:6" x14ac:dyDescent="0.3">
      <c r="A1509" s="30" t="s">
        <v>8201</v>
      </c>
      <c r="B1509" s="30">
        <v>66359959</v>
      </c>
      <c r="C1509" s="30">
        <v>35000000</v>
      </c>
      <c r="D1509" s="42">
        <f t="shared" si="23"/>
        <v>31359959</v>
      </c>
      <c r="E1509" s="30">
        <f>RANK(D1509, Budget_Analysis!D:D, 0)</f>
        <v>794</v>
      </c>
      <c r="F1509" s="30"/>
    </row>
    <row r="1510" spans="1:6" x14ac:dyDescent="0.3">
      <c r="A1510" s="30" t="s">
        <v>8206</v>
      </c>
      <c r="B1510" s="30">
        <v>66468315</v>
      </c>
      <c r="C1510" s="30">
        <v>30000000</v>
      </c>
      <c r="D1510" s="42">
        <f t="shared" si="23"/>
        <v>36468315</v>
      </c>
      <c r="E1510" s="30">
        <f>RANK(D1510, Budget_Analysis!D:D, 0)</f>
        <v>695</v>
      </c>
      <c r="F1510" s="30"/>
    </row>
    <row r="1511" spans="1:6" x14ac:dyDescent="0.3">
      <c r="A1511" s="30" t="s">
        <v>8210</v>
      </c>
      <c r="B1511" s="30">
        <v>64172251</v>
      </c>
      <c r="C1511" s="30">
        <v>30000000</v>
      </c>
      <c r="D1511" s="42">
        <f t="shared" si="23"/>
        <v>34172251</v>
      </c>
      <c r="E1511" s="30">
        <f>RANK(D1511, Budget_Analysis!D:D, 0)</f>
        <v>734</v>
      </c>
      <c r="F1511" s="30"/>
    </row>
    <row r="1512" spans="1:6" x14ac:dyDescent="0.3">
      <c r="A1512" s="30" t="s">
        <v>8215</v>
      </c>
      <c r="B1512" s="30">
        <v>66600000</v>
      </c>
      <c r="C1512" s="30">
        <v>30000000</v>
      </c>
      <c r="D1512" s="42">
        <f t="shared" si="23"/>
        <v>36600000</v>
      </c>
      <c r="E1512" s="30">
        <f>RANK(D1512, Budget_Analysis!D:D, 0)</f>
        <v>691</v>
      </c>
      <c r="F1512" s="30"/>
    </row>
    <row r="1513" spans="1:6" x14ac:dyDescent="0.3">
      <c r="A1513" s="30" t="s">
        <v>8218</v>
      </c>
      <c r="B1513" s="30">
        <v>63536011</v>
      </c>
      <c r="C1513" s="30">
        <v>30000000</v>
      </c>
      <c r="D1513" s="42">
        <f t="shared" si="23"/>
        <v>33536011</v>
      </c>
      <c r="E1513" s="30">
        <f>RANK(D1513, Budget_Analysis!D:D, 0)</f>
        <v>747</v>
      </c>
      <c r="F1513" s="30"/>
    </row>
    <row r="1514" spans="1:6" x14ac:dyDescent="0.3">
      <c r="A1514" s="30" t="s">
        <v>8222</v>
      </c>
      <c r="B1514" s="30">
        <v>62877175</v>
      </c>
      <c r="C1514" s="30">
        <v>30000000</v>
      </c>
      <c r="D1514" s="42">
        <f t="shared" si="23"/>
        <v>32877175</v>
      </c>
      <c r="E1514" s="30">
        <f>RANK(D1514, Budget_Analysis!D:D, 0)</f>
        <v>761</v>
      </c>
      <c r="F1514" s="30"/>
    </row>
    <row r="1515" spans="1:6" x14ac:dyDescent="0.3">
      <c r="A1515" s="30" t="s">
        <v>8231</v>
      </c>
      <c r="B1515" s="30">
        <v>74484168</v>
      </c>
      <c r="C1515" s="30">
        <v>45000000</v>
      </c>
      <c r="D1515" s="42">
        <f t="shared" si="23"/>
        <v>29484168</v>
      </c>
      <c r="E1515" s="30">
        <f>RANK(D1515, Budget_Analysis!D:D, 0)</f>
        <v>839</v>
      </c>
      <c r="F1515" s="30"/>
    </row>
    <row r="1516" spans="1:6" x14ac:dyDescent="0.3">
      <c r="A1516" s="30" t="s">
        <v>8236</v>
      </c>
      <c r="B1516" s="30">
        <v>60269340</v>
      </c>
      <c r="C1516" s="30">
        <v>30000000</v>
      </c>
      <c r="D1516" s="42">
        <f t="shared" si="23"/>
        <v>30269340</v>
      </c>
      <c r="E1516" s="30">
        <f>RANK(D1516, Budget_Analysis!D:D, 0)</f>
        <v>822</v>
      </c>
      <c r="F1516" s="30"/>
    </row>
    <row r="1517" spans="1:6" x14ac:dyDescent="0.3">
      <c r="A1517" s="30" t="s">
        <v>8240</v>
      </c>
      <c r="B1517" s="30">
        <v>60033780</v>
      </c>
      <c r="C1517" s="30">
        <v>30000000</v>
      </c>
      <c r="D1517" s="42">
        <f t="shared" si="23"/>
        <v>30033780</v>
      </c>
      <c r="E1517" s="30">
        <f>RANK(D1517, Budget_Analysis!D:D, 0)</f>
        <v>827</v>
      </c>
      <c r="F1517" s="30"/>
    </row>
    <row r="1518" spans="1:6" x14ac:dyDescent="0.3">
      <c r="A1518" s="30" t="s">
        <v>8243</v>
      </c>
      <c r="B1518" s="30">
        <v>58715510</v>
      </c>
      <c r="C1518" s="30">
        <v>30000000</v>
      </c>
      <c r="D1518" s="42">
        <f t="shared" si="23"/>
        <v>28715510</v>
      </c>
      <c r="E1518" s="30">
        <f>RANK(D1518, Budget_Analysis!D:D, 0)</f>
        <v>850</v>
      </c>
      <c r="F1518" s="30"/>
    </row>
    <row r="1519" spans="1:6" x14ac:dyDescent="0.3">
      <c r="A1519" s="30" t="s">
        <v>8248</v>
      </c>
      <c r="B1519" s="30">
        <v>58156435</v>
      </c>
      <c r="C1519" s="30">
        <v>19000000</v>
      </c>
      <c r="D1519" s="42">
        <f t="shared" si="23"/>
        <v>39156435</v>
      </c>
      <c r="E1519" s="30">
        <f>RANK(D1519, Budget_Analysis!D:D, 0)</f>
        <v>656</v>
      </c>
      <c r="F1519" s="30"/>
    </row>
    <row r="1520" spans="1:6" x14ac:dyDescent="0.3">
      <c r="A1520" s="30" t="s">
        <v>8252</v>
      </c>
      <c r="B1520" s="30">
        <v>56044241</v>
      </c>
      <c r="C1520" s="30">
        <v>37000000</v>
      </c>
      <c r="D1520" s="42">
        <f t="shared" si="23"/>
        <v>19044241</v>
      </c>
      <c r="E1520" s="30">
        <f>RANK(D1520, Budget_Analysis!D:D, 0)</f>
        <v>1108</v>
      </c>
      <c r="F1520" s="30"/>
    </row>
    <row r="1521" spans="1:6" x14ac:dyDescent="0.3">
      <c r="A1521" s="30" t="s">
        <v>8257</v>
      </c>
      <c r="B1521" s="30">
        <v>56816662</v>
      </c>
      <c r="C1521" s="30">
        <v>17000000</v>
      </c>
      <c r="D1521" s="42">
        <f t="shared" si="23"/>
        <v>39816662</v>
      </c>
      <c r="E1521" s="30">
        <f>RANK(D1521, Budget_Analysis!D:D, 0)</f>
        <v>646</v>
      </c>
      <c r="F1521" s="30"/>
    </row>
    <row r="1522" spans="1:6" x14ac:dyDescent="0.3">
      <c r="A1522" s="30" t="s">
        <v>8262</v>
      </c>
      <c r="B1522" s="30">
        <v>64238770</v>
      </c>
      <c r="C1522" s="30">
        <v>42000000</v>
      </c>
      <c r="D1522" s="42">
        <f t="shared" si="23"/>
        <v>22238770</v>
      </c>
      <c r="E1522" s="30">
        <f>RANK(D1522, Budget_Analysis!D:D, 0)</f>
        <v>999</v>
      </c>
      <c r="F1522" s="30"/>
    </row>
    <row r="1523" spans="1:6" x14ac:dyDescent="0.3">
      <c r="A1523" s="30" t="s">
        <v>8266</v>
      </c>
      <c r="B1523" s="30">
        <v>52937130</v>
      </c>
      <c r="C1523" s="30">
        <v>30000000</v>
      </c>
      <c r="D1523" s="42">
        <f t="shared" si="23"/>
        <v>22937130</v>
      </c>
      <c r="E1523" s="30">
        <f>RANK(D1523, Budget_Analysis!D:D, 0)</f>
        <v>981</v>
      </c>
      <c r="F1523" s="30"/>
    </row>
    <row r="1524" spans="1:6" x14ac:dyDescent="0.3">
      <c r="A1524" s="30" t="s">
        <v>8270</v>
      </c>
      <c r="B1524" s="30">
        <v>52799004</v>
      </c>
      <c r="C1524" s="30">
        <v>55000000</v>
      </c>
      <c r="D1524" s="42">
        <f t="shared" si="23"/>
        <v>-2200996</v>
      </c>
      <c r="E1524" s="30">
        <f>RANK(D1524, Budget_Analysis!D:D, 0)</f>
        <v>2284</v>
      </c>
      <c r="F1524" s="30"/>
    </row>
    <row r="1525" spans="1:6" x14ac:dyDescent="0.3">
      <c r="A1525" s="30" t="s">
        <v>8275</v>
      </c>
      <c r="B1525" s="30">
        <v>55210049</v>
      </c>
      <c r="C1525" s="30">
        <v>27800000</v>
      </c>
      <c r="D1525" s="42">
        <f t="shared" si="23"/>
        <v>27410049</v>
      </c>
      <c r="E1525" s="30">
        <f>RANK(D1525, Budget_Analysis!D:D, 0)</f>
        <v>881</v>
      </c>
      <c r="F1525" s="30"/>
    </row>
    <row r="1526" spans="1:6" x14ac:dyDescent="0.3">
      <c r="A1526" s="30" t="s">
        <v>8280</v>
      </c>
      <c r="B1526" s="30">
        <v>51432423</v>
      </c>
      <c r="C1526" s="30">
        <v>30000000</v>
      </c>
      <c r="D1526" s="42">
        <f t="shared" si="23"/>
        <v>21432423</v>
      </c>
      <c r="E1526" s="30">
        <f>RANK(D1526, Budget_Analysis!D:D, 0)</f>
        <v>1027</v>
      </c>
      <c r="F1526" s="30"/>
    </row>
    <row r="1527" spans="1:6" x14ac:dyDescent="0.3">
      <c r="A1527" s="30" t="s">
        <v>8284</v>
      </c>
      <c r="B1527" s="30">
        <v>51109400</v>
      </c>
      <c r="C1527" s="30">
        <v>30000000</v>
      </c>
      <c r="D1527" s="42">
        <f t="shared" si="23"/>
        <v>21109400</v>
      </c>
      <c r="E1527" s="30">
        <f>RANK(D1527, Budget_Analysis!D:D, 0)</f>
        <v>1037</v>
      </c>
      <c r="F1527" s="30"/>
    </row>
    <row r="1528" spans="1:6" x14ac:dyDescent="0.3">
      <c r="A1528" s="30" t="s">
        <v>8289</v>
      </c>
      <c r="B1528" s="30">
        <v>50300000</v>
      </c>
      <c r="C1528" s="30">
        <v>30000000</v>
      </c>
      <c r="D1528" s="42">
        <f t="shared" si="23"/>
        <v>20300000</v>
      </c>
      <c r="E1528" s="30">
        <f>RANK(D1528, Budget_Analysis!D:D, 0)</f>
        <v>1062</v>
      </c>
      <c r="F1528" s="30"/>
    </row>
    <row r="1529" spans="1:6" x14ac:dyDescent="0.3">
      <c r="A1529" s="30" t="s">
        <v>8297</v>
      </c>
      <c r="B1529" s="30">
        <v>56068547</v>
      </c>
      <c r="C1529" s="30">
        <v>30000000</v>
      </c>
      <c r="D1529" s="42">
        <f t="shared" si="23"/>
        <v>26068547</v>
      </c>
      <c r="E1529" s="30">
        <f>RANK(D1529, Budget_Analysis!D:D, 0)</f>
        <v>908</v>
      </c>
      <c r="F1529" s="30"/>
    </row>
    <row r="1530" spans="1:6" x14ac:dyDescent="0.3">
      <c r="A1530" s="30" t="s">
        <v>8301</v>
      </c>
      <c r="B1530" s="30">
        <v>53680848</v>
      </c>
      <c r="C1530" s="30">
        <v>30000000</v>
      </c>
      <c r="D1530" s="42">
        <f t="shared" si="23"/>
        <v>23680848</v>
      </c>
      <c r="E1530" s="30">
        <f>RANK(D1530, Budget_Analysis!D:D, 0)</f>
        <v>964</v>
      </c>
      <c r="F1530" s="30"/>
    </row>
    <row r="1531" spans="1:6" x14ac:dyDescent="0.3">
      <c r="A1531" s="30" t="s">
        <v>8311</v>
      </c>
      <c r="B1531" s="30">
        <v>50921738</v>
      </c>
      <c r="C1531" s="30">
        <v>30000000</v>
      </c>
      <c r="D1531" s="42">
        <f t="shared" si="23"/>
        <v>20921738</v>
      </c>
      <c r="E1531" s="30">
        <f>RANK(D1531, Budget_Analysis!D:D, 0)</f>
        <v>1044</v>
      </c>
      <c r="F1531" s="30"/>
    </row>
    <row r="1532" spans="1:6" x14ac:dyDescent="0.3">
      <c r="A1532" s="30" t="s">
        <v>8316</v>
      </c>
      <c r="B1532" s="30">
        <v>53021560</v>
      </c>
      <c r="C1532" s="30">
        <v>30000000</v>
      </c>
      <c r="D1532" s="42">
        <f t="shared" si="23"/>
        <v>23021560</v>
      </c>
      <c r="E1532" s="30">
        <f>RANK(D1532, Budget_Analysis!D:D, 0)</f>
        <v>977</v>
      </c>
      <c r="F1532" s="30"/>
    </row>
    <row r="1533" spans="1:6" x14ac:dyDescent="0.3">
      <c r="A1533" s="30" t="s">
        <v>8321</v>
      </c>
      <c r="B1533" s="30">
        <v>45645204</v>
      </c>
      <c r="C1533" s="30">
        <v>30000000</v>
      </c>
      <c r="D1533" s="42">
        <f t="shared" si="23"/>
        <v>15645204</v>
      </c>
      <c r="E1533" s="30">
        <f>RANK(D1533, Budget_Analysis!D:D, 0)</f>
        <v>1206</v>
      </c>
      <c r="F1533" s="30"/>
    </row>
    <row r="1534" spans="1:6" x14ac:dyDescent="0.3">
      <c r="A1534" s="30" t="s">
        <v>8330</v>
      </c>
      <c r="B1534" s="30">
        <v>53337608</v>
      </c>
      <c r="C1534" s="30">
        <v>40000000</v>
      </c>
      <c r="D1534" s="42">
        <f t="shared" si="23"/>
        <v>13337608</v>
      </c>
      <c r="E1534" s="30">
        <f>RANK(D1534, Budget_Analysis!D:D, 0)</f>
        <v>1289</v>
      </c>
      <c r="F1534" s="30"/>
    </row>
    <row r="1535" spans="1:6" x14ac:dyDescent="0.3">
      <c r="A1535" s="30" t="s">
        <v>8341</v>
      </c>
      <c r="B1535" s="30">
        <v>46875468</v>
      </c>
      <c r="C1535" s="30">
        <v>30000000</v>
      </c>
      <c r="D1535" s="42">
        <f t="shared" si="23"/>
        <v>16875468</v>
      </c>
      <c r="E1535" s="30">
        <f>RANK(D1535, Budget_Analysis!D:D, 0)</f>
        <v>1165</v>
      </c>
      <c r="F1535" s="30"/>
    </row>
    <row r="1536" spans="1:6" x14ac:dyDescent="0.3">
      <c r="A1536" s="30" t="s">
        <v>8344</v>
      </c>
      <c r="B1536" s="30">
        <v>52418902</v>
      </c>
      <c r="C1536" s="30">
        <v>30000000</v>
      </c>
      <c r="D1536" s="42">
        <f t="shared" si="23"/>
        <v>22418902</v>
      </c>
      <c r="E1536" s="30">
        <f>RANK(D1536, Budget_Analysis!D:D, 0)</f>
        <v>994</v>
      </c>
      <c r="F1536" s="30"/>
    </row>
    <row r="1537" spans="1:6" x14ac:dyDescent="0.3">
      <c r="A1537" s="30" t="s">
        <v>8348</v>
      </c>
      <c r="B1537" s="30">
        <v>42057340</v>
      </c>
      <c r="C1537" s="30">
        <v>30000000</v>
      </c>
      <c r="D1537" s="42">
        <f t="shared" si="23"/>
        <v>12057340</v>
      </c>
      <c r="E1537" s="30">
        <f>RANK(D1537, Budget_Analysis!D:D, 0)</f>
        <v>1337</v>
      </c>
      <c r="F1537" s="30"/>
    </row>
    <row r="1538" spans="1:6" x14ac:dyDescent="0.3">
      <c r="A1538" s="30" t="s">
        <v>8352</v>
      </c>
      <c r="B1538" s="30">
        <v>42478175</v>
      </c>
      <c r="C1538" s="30">
        <v>25000000</v>
      </c>
      <c r="D1538" s="42">
        <f t="shared" si="23"/>
        <v>17478175</v>
      </c>
      <c r="E1538" s="30">
        <f>RANK(D1538, Budget_Analysis!D:D, 0)</f>
        <v>1146</v>
      </c>
      <c r="F1538" s="30"/>
    </row>
    <row r="1539" spans="1:6" x14ac:dyDescent="0.3">
      <c r="A1539" s="30" t="s">
        <v>8356</v>
      </c>
      <c r="B1539" s="30">
        <v>41407470</v>
      </c>
      <c r="C1539" s="30">
        <v>30000000</v>
      </c>
      <c r="D1539" s="42">
        <f t="shared" ref="D1539:D1602" si="24">B1539-C1539</f>
        <v>11407470</v>
      </c>
      <c r="E1539" s="30">
        <f>RANK(D1539, Budget_Analysis!D:D, 0)</f>
        <v>1363</v>
      </c>
      <c r="F1539" s="30"/>
    </row>
    <row r="1540" spans="1:6" x14ac:dyDescent="0.3">
      <c r="A1540" s="30" t="s">
        <v>8360</v>
      </c>
      <c r="B1540" s="30">
        <v>42385520</v>
      </c>
      <c r="C1540" s="30">
        <v>30000000</v>
      </c>
      <c r="D1540" s="42">
        <f t="shared" si="24"/>
        <v>12385520</v>
      </c>
      <c r="E1540" s="30">
        <f>RANK(D1540, Budget_Analysis!D:D, 0)</f>
        <v>1326</v>
      </c>
      <c r="F1540" s="30"/>
    </row>
    <row r="1541" spans="1:6" x14ac:dyDescent="0.3">
      <c r="A1541" s="30" t="s">
        <v>8364</v>
      </c>
      <c r="B1541" s="30">
        <v>40118420</v>
      </c>
      <c r="C1541" s="30">
        <v>30000000</v>
      </c>
      <c r="D1541" s="42">
        <f t="shared" si="24"/>
        <v>10118420</v>
      </c>
      <c r="E1541" s="30">
        <f>RANK(D1541, Budget_Analysis!D:D, 0)</f>
        <v>1410</v>
      </c>
      <c r="F1541" s="30"/>
    </row>
    <row r="1542" spans="1:6" x14ac:dyDescent="0.3">
      <c r="A1542" s="30" t="s">
        <v>8369</v>
      </c>
      <c r="B1542" s="30">
        <v>40137776</v>
      </c>
      <c r="C1542" s="30">
        <v>38000000</v>
      </c>
      <c r="D1542" s="42">
        <f t="shared" si="24"/>
        <v>2137776</v>
      </c>
      <c r="E1542" s="30">
        <f>RANK(D1542, Budget_Analysis!D:D, 0)</f>
        <v>1802</v>
      </c>
      <c r="F1542" s="30"/>
    </row>
    <row r="1543" spans="1:6" x14ac:dyDescent="0.3">
      <c r="A1543" s="30" t="s">
        <v>8374</v>
      </c>
      <c r="B1543" s="30">
        <v>39568996</v>
      </c>
      <c r="C1543" s="30">
        <v>32000000</v>
      </c>
      <c r="D1543" s="42">
        <f t="shared" si="24"/>
        <v>7568996</v>
      </c>
      <c r="E1543" s="30">
        <f>RANK(D1543, Budget_Analysis!D:D, 0)</f>
        <v>1518</v>
      </c>
      <c r="F1543" s="30"/>
    </row>
    <row r="1544" spans="1:6" x14ac:dyDescent="0.3">
      <c r="A1544" s="30" t="s">
        <v>8379</v>
      </c>
      <c r="B1544" s="30">
        <v>42043633</v>
      </c>
      <c r="C1544" s="30">
        <v>30000000</v>
      </c>
      <c r="D1544" s="42">
        <f t="shared" si="24"/>
        <v>12043633</v>
      </c>
      <c r="E1544" s="30">
        <f>RANK(D1544, Budget_Analysis!D:D, 0)</f>
        <v>1339</v>
      </c>
      <c r="F1544" s="30"/>
    </row>
    <row r="1545" spans="1:6" x14ac:dyDescent="0.3">
      <c r="A1545" s="30" t="s">
        <v>8383</v>
      </c>
      <c r="B1545" s="30">
        <v>38232624</v>
      </c>
      <c r="C1545" s="30">
        <v>30000000</v>
      </c>
      <c r="D1545" s="42">
        <f t="shared" si="24"/>
        <v>8232624</v>
      </c>
      <c r="E1545" s="30">
        <f>RANK(D1545, Budget_Analysis!D:D, 0)</f>
        <v>1486</v>
      </c>
      <c r="F1545" s="30"/>
    </row>
    <row r="1546" spans="1:6" x14ac:dyDescent="0.3">
      <c r="A1546" s="30" t="s">
        <v>8388</v>
      </c>
      <c r="B1546" s="30">
        <v>38413606</v>
      </c>
      <c r="C1546" s="30">
        <v>30000000</v>
      </c>
      <c r="D1546" s="42">
        <f t="shared" si="24"/>
        <v>8413606</v>
      </c>
      <c r="E1546" s="30">
        <f>RANK(D1546, Budget_Analysis!D:D, 0)</f>
        <v>1476</v>
      </c>
      <c r="F1546" s="30"/>
    </row>
    <row r="1547" spans="1:6" x14ac:dyDescent="0.3">
      <c r="A1547" s="30" t="s">
        <v>8392</v>
      </c>
      <c r="B1547" s="30">
        <v>38122105</v>
      </c>
      <c r="C1547" s="30">
        <v>27000000</v>
      </c>
      <c r="D1547" s="42">
        <f t="shared" si="24"/>
        <v>11122105</v>
      </c>
      <c r="E1547" s="30">
        <f>RANK(D1547, Budget_Analysis!D:D, 0)</f>
        <v>1370</v>
      </c>
      <c r="F1547" s="30"/>
    </row>
    <row r="1548" spans="1:6" x14ac:dyDescent="0.3">
      <c r="A1548" s="30" t="s">
        <v>8397</v>
      </c>
      <c r="B1548" s="30">
        <v>38747385</v>
      </c>
      <c r="C1548" s="30">
        <v>25000000</v>
      </c>
      <c r="D1548" s="42">
        <f t="shared" si="24"/>
        <v>13747385</v>
      </c>
      <c r="E1548" s="30">
        <f>RANK(D1548, Budget_Analysis!D:D, 0)</f>
        <v>1276</v>
      </c>
      <c r="F1548" s="30"/>
    </row>
    <row r="1549" spans="1:6" x14ac:dyDescent="0.3">
      <c r="A1549" s="30" t="s">
        <v>8403</v>
      </c>
      <c r="B1549" s="30">
        <v>40247512</v>
      </c>
      <c r="C1549" s="30">
        <v>30000000</v>
      </c>
      <c r="D1549" s="42">
        <f t="shared" si="24"/>
        <v>10247512</v>
      </c>
      <c r="E1549" s="30">
        <f>RANK(D1549, Budget_Analysis!D:D, 0)</f>
        <v>1405</v>
      </c>
      <c r="F1549" s="30"/>
    </row>
    <row r="1550" spans="1:6" x14ac:dyDescent="0.3">
      <c r="A1550" s="30" t="s">
        <v>8411</v>
      </c>
      <c r="B1550" s="30">
        <v>35927406</v>
      </c>
      <c r="C1550" s="30">
        <v>30000000</v>
      </c>
      <c r="D1550" s="42">
        <f t="shared" si="24"/>
        <v>5927406</v>
      </c>
      <c r="E1550" s="30">
        <f>RANK(D1550, Budget_Analysis!D:D, 0)</f>
        <v>1584</v>
      </c>
      <c r="F1550" s="30"/>
    </row>
    <row r="1551" spans="1:6" x14ac:dyDescent="0.3">
      <c r="A1551" s="30" t="s">
        <v>8414</v>
      </c>
      <c r="B1551" s="30">
        <v>35565975</v>
      </c>
      <c r="C1551" s="30">
        <v>30000000</v>
      </c>
      <c r="D1551" s="42">
        <f t="shared" si="24"/>
        <v>5565975</v>
      </c>
      <c r="E1551" s="30">
        <f>RANK(D1551, Budget_Analysis!D:D, 0)</f>
        <v>1605</v>
      </c>
      <c r="F1551" s="30"/>
    </row>
    <row r="1552" spans="1:6" x14ac:dyDescent="0.3">
      <c r="A1552" s="30" t="s">
        <v>8418</v>
      </c>
      <c r="B1552" s="30">
        <v>35266619</v>
      </c>
      <c r="C1552" s="30">
        <v>30000000</v>
      </c>
      <c r="D1552" s="42">
        <f t="shared" si="24"/>
        <v>5266619</v>
      </c>
      <c r="E1552" s="30">
        <f>RANK(D1552, Budget_Analysis!D:D, 0)</f>
        <v>1614</v>
      </c>
      <c r="F1552" s="30"/>
    </row>
    <row r="1553" spans="1:6" x14ac:dyDescent="0.3">
      <c r="A1553" s="30" t="s">
        <v>8423</v>
      </c>
      <c r="B1553" s="30">
        <v>34703228</v>
      </c>
      <c r="C1553" s="30">
        <v>30000000</v>
      </c>
      <c r="D1553" s="42">
        <f t="shared" si="24"/>
        <v>4703228</v>
      </c>
      <c r="E1553" s="30">
        <f>RANK(D1553, Budget_Analysis!D:D, 0)</f>
        <v>1645</v>
      </c>
      <c r="F1553" s="30"/>
    </row>
    <row r="1554" spans="1:6" x14ac:dyDescent="0.3">
      <c r="A1554" s="30" t="s">
        <v>8433</v>
      </c>
      <c r="B1554" s="30">
        <v>38432823</v>
      </c>
      <c r="C1554" s="30">
        <v>30000000</v>
      </c>
      <c r="D1554" s="42">
        <f t="shared" si="24"/>
        <v>8432823</v>
      </c>
      <c r="E1554" s="30">
        <f>RANK(D1554, Budget_Analysis!D:D, 0)</f>
        <v>1475</v>
      </c>
      <c r="F1554" s="30"/>
    </row>
    <row r="1555" spans="1:6" x14ac:dyDescent="0.3">
      <c r="A1555" s="30" t="s">
        <v>8436</v>
      </c>
      <c r="B1555" s="30">
        <v>32095318</v>
      </c>
      <c r="C1555" s="30">
        <v>45000000</v>
      </c>
      <c r="D1555" s="42">
        <f t="shared" si="24"/>
        <v>-12904682</v>
      </c>
      <c r="E1555" s="30">
        <f>RANK(D1555, Budget_Analysis!D:D, 0)</f>
        <v>2977</v>
      </c>
      <c r="F1555" s="30"/>
    </row>
    <row r="1556" spans="1:6" x14ac:dyDescent="0.3">
      <c r="A1556" s="30" t="s">
        <v>8442</v>
      </c>
      <c r="B1556" s="30">
        <v>31743332</v>
      </c>
      <c r="C1556" s="30">
        <v>30000000</v>
      </c>
      <c r="D1556" s="42">
        <f t="shared" si="24"/>
        <v>1743332</v>
      </c>
      <c r="E1556" s="30">
        <f>RANK(D1556, Budget_Analysis!D:D, 0)</f>
        <v>1824</v>
      </c>
      <c r="F1556" s="30"/>
    </row>
    <row r="1557" spans="1:6" x14ac:dyDescent="0.3">
      <c r="A1557" s="30" t="s">
        <v>8446</v>
      </c>
      <c r="B1557" s="30">
        <v>32154410</v>
      </c>
      <c r="C1557" s="30">
        <v>30000000</v>
      </c>
      <c r="D1557" s="42">
        <f t="shared" si="24"/>
        <v>2154410</v>
      </c>
      <c r="E1557" s="30">
        <f>RANK(D1557, Budget_Analysis!D:D, 0)</f>
        <v>1801</v>
      </c>
      <c r="F1557" s="30"/>
    </row>
    <row r="1558" spans="1:6" x14ac:dyDescent="0.3">
      <c r="A1558" s="30" t="s">
        <v>8457</v>
      </c>
      <c r="B1558" s="30">
        <v>26687172</v>
      </c>
      <c r="C1558" s="30">
        <v>30000000</v>
      </c>
      <c r="D1558" s="42">
        <f t="shared" si="24"/>
        <v>-3312828</v>
      </c>
      <c r="E1558" s="30">
        <f>RANK(D1558, Budget_Analysis!D:D, 0)</f>
        <v>2379</v>
      </c>
      <c r="F1558" s="30"/>
    </row>
    <row r="1559" spans="1:6" x14ac:dyDescent="0.3">
      <c r="A1559" s="30" t="s">
        <v>8462</v>
      </c>
      <c r="B1559" s="30">
        <v>26096584</v>
      </c>
      <c r="C1559" s="30">
        <v>19000000</v>
      </c>
      <c r="D1559" s="42">
        <f t="shared" si="24"/>
        <v>7096584</v>
      </c>
      <c r="E1559" s="30">
        <f>RANK(D1559, Budget_Analysis!D:D, 0)</f>
        <v>1538</v>
      </c>
      <c r="F1559" s="30"/>
    </row>
    <row r="1560" spans="1:6" x14ac:dyDescent="0.3">
      <c r="A1560" s="30" t="s">
        <v>8467</v>
      </c>
      <c r="B1560" s="30">
        <v>26525834</v>
      </c>
      <c r="C1560" s="30">
        <v>30000000</v>
      </c>
      <c r="D1560" s="42">
        <f t="shared" si="24"/>
        <v>-3474166</v>
      </c>
      <c r="E1560" s="30">
        <f>RANK(D1560, Budget_Analysis!D:D, 0)</f>
        <v>2395</v>
      </c>
      <c r="F1560" s="30"/>
    </row>
    <row r="1561" spans="1:6" x14ac:dyDescent="0.3">
      <c r="A1561" s="30" t="s">
        <v>8473</v>
      </c>
      <c r="B1561" s="30">
        <v>30513940</v>
      </c>
      <c r="C1561" s="30">
        <v>30000000</v>
      </c>
      <c r="D1561" s="42">
        <f t="shared" si="24"/>
        <v>513940</v>
      </c>
      <c r="E1561" s="30">
        <f>RANK(D1561, Budget_Analysis!D:D, 0)</f>
        <v>1921</v>
      </c>
      <c r="F1561" s="30"/>
    </row>
    <row r="1562" spans="1:6" x14ac:dyDescent="0.3">
      <c r="A1562" s="30" t="s">
        <v>8477</v>
      </c>
      <c r="B1562" s="30">
        <v>23209440</v>
      </c>
      <c r="C1562" s="30">
        <v>30000000</v>
      </c>
      <c r="D1562" s="42">
        <f t="shared" si="24"/>
        <v>-6790560</v>
      </c>
      <c r="E1562" s="30">
        <f>RANK(D1562, Budget_Analysis!D:D, 0)</f>
        <v>2622</v>
      </c>
      <c r="F1562" s="30"/>
    </row>
    <row r="1563" spans="1:6" x14ac:dyDescent="0.3">
      <c r="A1563" s="30" t="s">
        <v>8481</v>
      </c>
      <c r="B1563" s="30">
        <v>24048000</v>
      </c>
      <c r="C1563" s="30">
        <v>30000000</v>
      </c>
      <c r="D1563" s="42">
        <f t="shared" si="24"/>
        <v>-5952000</v>
      </c>
      <c r="E1563" s="30">
        <f>RANK(D1563, Budget_Analysis!D:D, 0)</f>
        <v>2564</v>
      </c>
      <c r="F1563" s="30"/>
    </row>
    <row r="1564" spans="1:6" x14ac:dyDescent="0.3">
      <c r="A1564" s="30" t="s">
        <v>8484</v>
      </c>
      <c r="B1564" s="30">
        <v>22526144</v>
      </c>
      <c r="C1564" s="30">
        <v>30000000</v>
      </c>
      <c r="D1564" s="42">
        <f t="shared" si="24"/>
        <v>-7473856</v>
      </c>
      <c r="E1564" s="30">
        <f>RANK(D1564, Budget_Analysis!D:D, 0)</f>
        <v>2664</v>
      </c>
      <c r="F1564" s="30"/>
    </row>
    <row r="1565" spans="1:6" x14ac:dyDescent="0.3">
      <c r="A1565" s="30" t="s">
        <v>8487</v>
      </c>
      <c r="B1565" s="30">
        <v>30523568</v>
      </c>
      <c r="C1565" s="30">
        <v>30000000</v>
      </c>
      <c r="D1565" s="42">
        <f t="shared" si="24"/>
        <v>523568</v>
      </c>
      <c r="E1565" s="30">
        <f>RANK(D1565, Budget_Analysis!D:D, 0)</f>
        <v>1920</v>
      </c>
      <c r="F1565" s="30"/>
    </row>
    <row r="1566" spans="1:6" x14ac:dyDescent="0.3">
      <c r="A1566" s="30" t="s">
        <v>8492</v>
      </c>
      <c r="B1566" s="30">
        <v>23070045</v>
      </c>
      <c r="C1566" s="30">
        <v>30000000</v>
      </c>
      <c r="D1566" s="42">
        <f t="shared" si="24"/>
        <v>-6929955</v>
      </c>
      <c r="E1566" s="30">
        <f>RANK(D1566, Budget_Analysis!D:D, 0)</f>
        <v>2631</v>
      </c>
      <c r="F1566" s="30"/>
    </row>
    <row r="1567" spans="1:6" x14ac:dyDescent="0.3">
      <c r="A1567" s="30" t="s">
        <v>8496</v>
      </c>
      <c r="B1567" s="30">
        <v>20422207</v>
      </c>
      <c r="C1567" s="30">
        <v>35000000</v>
      </c>
      <c r="D1567" s="42">
        <f t="shared" si="24"/>
        <v>-14577793</v>
      </c>
      <c r="E1567" s="30">
        <f>RANK(D1567, Budget_Analysis!D:D, 0)</f>
        <v>3052</v>
      </c>
      <c r="F1567" s="30"/>
    </row>
    <row r="1568" spans="1:6" x14ac:dyDescent="0.3">
      <c r="A1568" s="30" t="s">
        <v>8501</v>
      </c>
      <c r="B1568" s="30">
        <v>28644770</v>
      </c>
      <c r="C1568" s="30">
        <v>30000000</v>
      </c>
      <c r="D1568" s="42">
        <f t="shared" si="24"/>
        <v>-1355230</v>
      </c>
      <c r="E1568" s="30">
        <f>RANK(D1568, Budget_Analysis!D:D, 0)</f>
        <v>2198</v>
      </c>
      <c r="F1568" s="30"/>
    </row>
    <row r="1569" spans="1:6" x14ac:dyDescent="0.3">
      <c r="A1569" s="30" t="s">
        <v>8505</v>
      </c>
      <c r="B1569" s="30">
        <v>21800302</v>
      </c>
      <c r="C1569" s="30">
        <v>30000000</v>
      </c>
      <c r="D1569" s="42">
        <f t="shared" si="24"/>
        <v>-8199698</v>
      </c>
      <c r="E1569" s="30">
        <f>RANK(D1569, Budget_Analysis!D:D, 0)</f>
        <v>2718</v>
      </c>
      <c r="F1569" s="30"/>
    </row>
    <row r="1570" spans="1:6" x14ac:dyDescent="0.3">
      <c r="A1570" s="30" t="s">
        <v>8510</v>
      </c>
      <c r="B1570" s="30">
        <v>21129348</v>
      </c>
      <c r="C1570" s="30">
        <v>35000000</v>
      </c>
      <c r="D1570" s="42">
        <f t="shared" si="24"/>
        <v>-13870652</v>
      </c>
      <c r="E1570" s="30">
        <f>RANK(D1570, Budget_Analysis!D:D, 0)</f>
        <v>3013</v>
      </c>
      <c r="F1570" s="30"/>
    </row>
    <row r="1571" spans="1:6" x14ac:dyDescent="0.3">
      <c r="A1571" s="30" t="s">
        <v>8516</v>
      </c>
      <c r="B1571" s="30">
        <v>18500966</v>
      </c>
      <c r="C1571" s="30">
        <v>30000000</v>
      </c>
      <c r="D1571" s="42">
        <f t="shared" si="24"/>
        <v>-11499034</v>
      </c>
      <c r="E1571" s="30">
        <f>RANK(D1571, Budget_Analysis!D:D, 0)</f>
        <v>2910</v>
      </c>
      <c r="F1571" s="30"/>
    </row>
    <row r="1572" spans="1:6" x14ac:dyDescent="0.3">
      <c r="A1572" s="30" t="s">
        <v>8521</v>
      </c>
      <c r="B1572" s="30">
        <v>19976073</v>
      </c>
      <c r="C1572" s="30">
        <v>20000000</v>
      </c>
      <c r="D1572" s="42">
        <f t="shared" si="24"/>
        <v>-23927</v>
      </c>
      <c r="E1572" s="30">
        <f>RANK(D1572, Budget_Analysis!D:D, 0)</f>
        <v>1996</v>
      </c>
      <c r="F1572" s="30"/>
    </row>
    <row r="1573" spans="1:6" x14ac:dyDescent="0.3">
      <c r="A1573" s="30" t="s">
        <v>8525</v>
      </c>
      <c r="B1573" s="30">
        <v>18967571</v>
      </c>
      <c r="C1573" s="30">
        <v>30000000</v>
      </c>
      <c r="D1573" s="42">
        <f t="shared" si="24"/>
        <v>-11032429</v>
      </c>
      <c r="E1573" s="30">
        <f>RANK(D1573, Budget_Analysis!D:D, 0)</f>
        <v>2892</v>
      </c>
      <c r="F1573" s="30"/>
    </row>
    <row r="1574" spans="1:6" x14ac:dyDescent="0.3">
      <c r="A1574" s="30" t="s">
        <v>8531</v>
      </c>
      <c r="B1574" s="30">
        <v>17100000</v>
      </c>
      <c r="C1574" s="30">
        <v>25000000</v>
      </c>
      <c r="D1574" s="42">
        <f t="shared" si="24"/>
        <v>-7900000</v>
      </c>
      <c r="E1574" s="30">
        <f>RANK(D1574, Budget_Analysis!D:D, 0)</f>
        <v>2691</v>
      </c>
      <c r="F1574" s="30"/>
    </row>
    <row r="1575" spans="1:6" x14ac:dyDescent="0.3">
      <c r="A1575" s="30" t="s">
        <v>8537</v>
      </c>
      <c r="B1575" s="30">
        <v>17266505</v>
      </c>
      <c r="C1575" s="30">
        <v>30000000</v>
      </c>
      <c r="D1575" s="42">
        <f t="shared" si="24"/>
        <v>-12733495</v>
      </c>
      <c r="E1575" s="30">
        <f>RANK(D1575, Budget_Analysis!D:D, 0)</f>
        <v>2971</v>
      </c>
      <c r="F1575" s="30"/>
    </row>
    <row r="1576" spans="1:6" x14ac:dyDescent="0.3">
      <c r="A1576" s="30" t="s">
        <v>8540</v>
      </c>
      <c r="B1576" s="30">
        <v>32357532</v>
      </c>
      <c r="C1576" s="30">
        <v>30000000</v>
      </c>
      <c r="D1576" s="42">
        <f t="shared" si="24"/>
        <v>2357532</v>
      </c>
      <c r="E1576" s="30">
        <f>RANK(D1576, Budget_Analysis!D:D, 0)</f>
        <v>1783</v>
      </c>
      <c r="F1576" s="30"/>
    </row>
    <row r="1577" spans="1:6" x14ac:dyDescent="0.3">
      <c r="A1577" s="30" t="s">
        <v>8543</v>
      </c>
      <c r="B1577" s="30">
        <v>16930884</v>
      </c>
      <c r="C1577" s="30">
        <v>30000000</v>
      </c>
      <c r="D1577" s="42">
        <f t="shared" si="24"/>
        <v>-13069116</v>
      </c>
      <c r="E1577" s="30">
        <f>RANK(D1577, Budget_Analysis!D:D, 0)</f>
        <v>2984</v>
      </c>
      <c r="F1577" s="30"/>
    </row>
    <row r="1578" spans="1:6" x14ac:dyDescent="0.3">
      <c r="A1578" s="30" t="s">
        <v>8547</v>
      </c>
      <c r="B1578" s="30">
        <v>18324242</v>
      </c>
      <c r="C1578" s="30">
        <v>35000000</v>
      </c>
      <c r="D1578" s="42">
        <f t="shared" si="24"/>
        <v>-16675758</v>
      </c>
      <c r="E1578" s="30">
        <f>RANK(D1578, Budget_Analysis!D:D, 0)</f>
        <v>3123</v>
      </c>
      <c r="F1578" s="30"/>
    </row>
    <row r="1579" spans="1:6" x14ac:dyDescent="0.3">
      <c r="A1579" s="30" t="s">
        <v>8550</v>
      </c>
      <c r="B1579" s="30">
        <v>16323969</v>
      </c>
      <c r="C1579" s="30">
        <v>40000000</v>
      </c>
      <c r="D1579" s="42">
        <f t="shared" si="24"/>
        <v>-23676031</v>
      </c>
      <c r="E1579" s="30">
        <f>RANK(D1579, Budget_Analysis!D:D, 0)</f>
        <v>3313</v>
      </c>
      <c r="F1579" s="30"/>
    </row>
    <row r="1580" spans="1:6" x14ac:dyDescent="0.3">
      <c r="A1580" s="30" t="s">
        <v>8556</v>
      </c>
      <c r="B1580" s="30">
        <v>16999046</v>
      </c>
      <c r="C1580" s="30">
        <v>26000000</v>
      </c>
      <c r="D1580" s="42">
        <f t="shared" si="24"/>
        <v>-9000954</v>
      </c>
      <c r="E1580" s="30">
        <f>RANK(D1580, Budget_Analysis!D:D, 0)</f>
        <v>2761</v>
      </c>
      <c r="F1580" s="30"/>
    </row>
    <row r="1581" spans="1:6" x14ac:dyDescent="0.3">
      <c r="A1581" s="30" t="s">
        <v>8561</v>
      </c>
      <c r="B1581" s="30">
        <v>16295774</v>
      </c>
      <c r="C1581" s="30">
        <v>35000000</v>
      </c>
      <c r="D1581" s="42">
        <f t="shared" si="24"/>
        <v>-18704226</v>
      </c>
      <c r="E1581" s="30">
        <f>RANK(D1581, Budget_Analysis!D:D, 0)</f>
        <v>3181</v>
      </c>
      <c r="F1581" s="30"/>
    </row>
    <row r="1582" spans="1:6" x14ac:dyDescent="0.3">
      <c r="A1582" s="30" t="s">
        <v>8566</v>
      </c>
      <c r="B1582" s="30">
        <v>15709385</v>
      </c>
      <c r="C1582" s="30">
        <v>30000000</v>
      </c>
      <c r="D1582" s="42">
        <f t="shared" si="24"/>
        <v>-14290615</v>
      </c>
      <c r="E1582" s="30">
        <f>RANK(D1582, Budget_Analysis!D:D, 0)</f>
        <v>3040</v>
      </c>
      <c r="F1582" s="30"/>
    </row>
    <row r="1583" spans="1:6" x14ac:dyDescent="0.3">
      <c r="A1583" s="30" t="s">
        <v>8572</v>
      </c>
      <c r="B1583" s="30">
        <v>14888028</v>
      </c>
      <c r="C1583" s="30">
        <v>30000000</v>
      </c>
      <c r="D1583" s="42">
        <f t="shared" si="24"/>
        <v>-15111972</v>
      </c>
      <c r="E1583" s="30">
        <f>RANK(D1583, Budget_Analysis!D:D, 0)</f>
        <v>3079</v>
      </c>
      <c r="F1583" s="30"/>
    </row>
    <row r="1584" spans="1:6" x14ac:dyDescent="0.3">
      <c r="A1584" s="30" t="s">
        <v>8576</v>
      </c>
      <c r="B1584" s="30">
        <v>14208384</v>
      </c>
      <c r="C1584" s="30">
        <v>30000000</v>
      </c>
      <c r="D1584" s="42">
        <f t="shared" si="24"/>
        <v>-15791616</v>
      </c>
      <c r="E1584" s="30">
        <f>RANK(D1584, Budget_Analysis!D:D, 0)</f>
        <v>3101</v>
      </c>
      <c r="F1584" s="30"/>
    </row>
    <row r="1585" spans="1:6" x14ac:dyDescent="0.3">
      <c r="A1585" s="30" t="s">
        <v>8582</v>
      </c>
      <c r="B1585" s="30">
        <v>12831121</v>
      </c>
      <c r="C1585" s="30">
        <v>30000000</v>
      </c>
      <c r="D1585" s="42">
        <f t="shared" si="24"/>
        <v>-17168879</v>
      </c>
      <c r="E1585" s="30">
        <f>RANK(D1585, Budget_Analysis!D:D, 0)</f>
        <v>3136</v>
      </c>
      <c r="F1585" s="30"/>
    </row>
    <row r="1586" spans="1:6" x14ac:dyDescent="0.3">
      <c r="A1586" s="30" t="s">
        <v>8588</v>
      </c>
      <c r="B1586" s="30">
        <v>18298649</v>
      </c>
      <c r="C1586" s="30">
        <v>30000000</v>
      </c>
      <c r="D1586" s="42">
        <f t="shared" si="24"/>
        <v>-11701351</v>
      </c>
      <c r="E1586" s="30">
        <f>RANK(D1586, Budget_Analysis!D:D, 0)</f>
        <v>2920</v>
      </c>
      <c r="F1586" s="30"/>
    </row>
    <row r="1587" spans="1:6" x14ac:dyDescent="0.3">
      <c r="A1587" s="30" t="s">
        <v>8593</v>
      </c>
      <c r="B1587" s="30">
        <v>12712093</v>
      </c>
      <c r="C1587" s="30">
        <v>30000000</v>
      </c>
      <c r="D1587" s="42">
        <f t="shared" si="24"/>
        <v>-17287907</v>
      </c>
      <c r="E1587" s="30">
        <f>RANK(D1587, Budget_Analysis!D:D, 0)</f>
        <v>3141</v>
      </c>
      <c r="F1587" s="30"/>
    </row>
    <row r="1588" spans="1:6" x14ac:dyDescent="0.3">
      <c r="A1588" s="30" t="s">
        <v>8597</v>
      </c>
      <c r="B1588" s="30">
        <v>11576087</v>
      </c>
      <c r="C1588" s="30">
        <v>30000000</v>
      </c>
      <c r="D1588" s="42">
        <f t="shared" si="24"/>
        <v>-18423913</v>
      </c>
      <c r="E1588" s="30">
        <f>RANK(D1588, Budget_Analysis!D:D, 0)</f>
        <v>3173</v>
      </c>
      <c r="F1588" s="30"/>
    </row>
    <row r="1589" spans="1:6" x14ac:dyDescent="0.3">
      <c r="A1589" s="30" t="s">
        <v>8600</v>
      </c>
      <c r="B1589" s="30">
        <v>11900000</v>
      </c>
      <c r="C1589" s="30">
        <v>30000000</v>
      </c>
      <c r="D1589" s="42">
        <f t="shared" si="24"/>
        <v>-18100000</v>
      </c>
      <c r="E1589" s="30">
        <f>RANK(D1589, Budget_Analysis!D:D, 0)</f>
        <v>3165</v>
      </c>
      <c r="F1589" s="30"/>
    </row>
    <row r="1590" spans="1:6" x14ac:dyDescent="0.3">
      <c r="A1590" s="30" t="s">
        <v>8604</v>
      </c>
      <c r="B1590" s="30">
        <v>9353573</v>
      </c>
      <c r="C1590" s="30">
        <v>45000000</v>
      </c>
      <c r="D1590" s="42">
        <f t="shared" si="24"/>
        <v>-35646427</v>
      </c>
      <c r="E1590" s="30">
        <f>RANK(D1590, Budget_Analysis!D:D, 0)</f>
        <v>3522</v>
      </c>
      <c r="F1590" s="30"/>
    </row>
    <row r="1591" spans="1:6" x14ac:dyDescent="0.3">
      <c r="A1591" s="30" t="s">
        <v>8609</v>
      </c>
      <c r="B1591" s="30">
        <v>12026670</v>
      </c>
      <c r="C1591" s="30">
        <v>45000000</v>
      </c>
      <c r="D1591" s="42">
        <f t="shared" si="24"/>
        <v>-32973330</v>
      </c>
      <c r="E1591" s="30">
        <f>RANK(D1591, Budget_Analysis!D:D, 0)</f>
        <v>3493</v>
      </c>
      <c r="F1591" s="30"/>
    </row>
    <row r="1592" spans="1:6" x14ac:dyDescent="0.3">
      <c r="A1592" s="30" t="s">
        <v>8614</v>
      </c>
      <c r="B1592" s="30">
        <v>14334645</v>
      </c>
      <c r="C1592" s="30">
        <v>25000000</v>
      </c>
      <c r="D1592" s="42">
        <f t="shared" si="24"/>
        <v>-10665355</v>
      </c>
      <c r="E1592" s="30">
        <f>RANK(D1592, Budget_Analysis!D:D, 0)</f>
        <v>2866</v>
      </c>
      <c r="F1592" s="30"/>
    </row>
    <row r="1593" spans="1:6" x14ac:dyDescent="0.3">
      <c r="A1593" s="30" t="s">
        <v>8620</v>
      </c>
      <c r="B1593" s="30">
        <v>12189514</v>
      </c>
      <c r="C1593" s="30">
        <v>23000000</v>
      </c>
      <c r="D1593" s="42">
        <f t="shared" si="24"/>
        <v>-10810486</v>
      </c>
      <c r="E1593" s="30">
        <f>RANK(D1593, Budget_Analysis!D:D, 0)</f>
        <v>2876</v>
      </c>
      <c r="F1593" s="30"/>
    </row>
    <row r="1594" spans="1:6" x14ac:dyDescent="0.3">
      <c r="A1594" s="30" t="s">
        <v>8626</v>
      </c>
      <c r="B1594" s="30">
        <v>10134754</v>
      </c>
      <c r="C1594" s="30">
        <v>30000000</v>
      </c>
      <c r="D1594" s="42">
        <f t="shared" si="24"/>
        <v>-19865246</v>
      </c>
      <c r="E1594" s="30">
        <f>RANK(D1594, Budget_Analysis!D:D, 0)</f>
        <v>3221</v>
      </c>
      <c r="F1594" s="30"/>
    </row>
    <row r="1595" spans="1:6" x14ac:dyDescent="0.3">
      <c r="A1595" s="30" t="s">
        <v>8629</v>
      </c>
      <c r="B1595" s="30">
        <v>8535575</v>
      </c>
      <c r="C1595" s="30">
        <v>30000000</v>
      </c>
      <c r="D1595" s="42">
        <f t="shared" si="24"/>
        <v>-21464425</v>
      </c>
      <c r="E1595" s="30">
        <f>RANK(D1595, Budget_Analysis!D:D, 0)</f>
        <v>3258</v>
      </c>
      <c r="F1595" s="30"/>
    </row>
    <row r="1596" spans="1:6" x14ac:dyDescent="0.3">
      <c r="A1596" s="30" t="s">
        <v>8634</v>
      </c>
      <c r="B1596" s="30">
        <v>7689458</v>
      </c>
      <c r="C1596" s="30">
        <v>40000000</v>
      </c>
      <c r="D1596" s="42">
        <f t="shared" si="24"/>
        <v>-32310542</v>
      </c>
      <c r="E1596" s="30">
        <f>RANK(D1596, Budget_Analysis!D:D, 0)</f>
        <v>3483</v>
      </c>
      <c r="F1596" s="30"/>
    </row>
    <row r="1597" spans="1:6" x14ac:dyDescent="0.3">
      <c r="A1597" s="30" t="s">
        <v>8651</v>
      </c>
      <c r="B1597" s="30">
        <v>19316646</v>
      </c>
      <c r="C1597" s="30">
        <v>30000000</v>
      </c>
      <c r="D1597" s="42">
        <f t="shared" si="24"/>
        <v>-10683354</v>
      </c>
      <c r="E1597" s="30">
        <f>RANK(D1597, Budget_Analysis!D:D, 0)</f>
        <v>2869</v>
      </c>
      <c r="F1597" s="30"/>
    </row>
    <row r="1598" spans="1:6" x14ac:dyDescent="0.3">
      <c r="A1598" s="30" t="s">
        <v>8655</v>
      </c>
      <c r="B1598" s="30">
        <v>10965209</v>
      </c>
      <c r="C1598" s="30">
        <v>30000000</v>
      </c>
      <c r="D1598" s="42">
        <f t="shared" si="24"/>
        <v>-19034791</v>
      </c>
      <c r="E1598" s="30">
        <f>RANK(D1598, Budget_Analysis!D:D, 0)</f>
        <v>3194</v>
      </c>
      <c r="F1598" s="30"/>
    </row>
    <row r="1599" spans="1:6" x14ac:dyDescent="0.3">
      <c r="A1599" s="30" t="s">
        <v>8659</v>
      </c>
      <c r="B1599" s="30">
        <v>26830000</v>
      </c>
      <c r="C1599" s="30">
        <v>18000000</v>
      </c>
      <c r="D1599" s="42">
        <f t="shared" si="24"/>
        <v>8830000</v>
      </c>
      <c r="E1599" s="30">
        <f>RANK(D1599, Budget_Analysis!D:D, 0)</f>
        <v>1459</v>
      </c>
      <c r="F1599" s="30"/>
    </row>
    <row r="1600" spans="1:6" x14ac:dyDescent="0.3">
      <c r="A1600" s="30" t="s">
        <v>8663</v>
      </c>
      <c r="B1600" s="30">
        <v>5300000</v>
      </c>
      <c r="C1600" s="30">
        <v>30000000</v>
      </c>
      <c r="D1600" s="42">
        <f t="shared" si="24"/>
        <v>-24700000</v>
      </c>
      <c r="E1600" s="30">
        <f>RANK(D1600, Budget_Analysis!D:D, 0)</f>
        <v>3341</v>
      </c>
      <c r="F1600" s="30"/>
    </row>
    <row r="1601" spans="1:6" x14ac:dyDescent="0.3">
      <c r="A1601" s="30" t="s">
        <v>8667</v>
      </c>
      <c r="B1601" s="30">
        <v>10880926</v>
      </c>
      <c r="C1601" s="30">
        <v>30000000</v>
      </c>
      <c r="D1601" s="42">
        <f t="shared" si="24"/>
        <v>-19119074</v>
      </c>
      <c r="E1601" s="30">
        <f>RANK(D1601, Budget_Analysis!D:D, 0)</f>
        <v>3199</v>
      </c>
      <c r="F1601" s="30"/>
    </row>
    <row r="1602" spans="1:6" x14ac:dyDescent="0.3">
      <c r="A1602" s="30" t="s">
        <v>8672</v>
      </c>
      <c r="B1602" s="30">
        <v>3752725</v>
      </c>
      <c r="C1602" s="30">
        <v>18000000</v>
      </c>
      <c r="D1602" s="42">
        <f t="shared" si="24"/>
        <v>-14247275</v>
      </c>
      <c r="E1602" s="30">
        <f>RANK(D1602, Budget_Analysis!D:D, 0)</f>
        <v>3037</v>
      </c>
      <c r="F1602" s="30"/>
    </row>
    <row r="1603" spans="1:6" x14ac:dyDescent="0.3">
      <c r="A1603" s="30" t="s">
        <v>8677</v>
      </c>
      <c r="B1603" s="30">
        <v>3517797</v>
      </c>
      <c r="C1603" s="30">
        <v>25000000</v>
      </c>
      <c r="D1603" s="42">
        <f t="shared" ref="D1603:D1666" si="25">B1603-C1603</f>
        <v>-21482203</v>
      </c>
      <c r="E1603" s="30">
        <f>RANK(D1603, Budget_Analysis!D:D, 0)</f>
        <v>3260</v>
      </c>
      <c r="F1603" s="30"/>
    </row>
    <row r="1604" spans="1:6" x14ac:dyDescent="0.3">
      <c r="A1604" s="30" t="s">
        <v>8686</v>
      </c>
      <c r="B1604" s="30">
        <v>2975649</v>
      </c>
      <c r="C1604" s="30">
        <v>30000000</v>
      </c>
      <c r="D1604" s="42">
        <f t="shared" si="25"/>
        <v>-27024351</v>
      </c>
      <c r="E1604" s="30">
        <f>RANK(D1604, Budget_Analysis!D:D, 0)</f>
        <v>3389</v>
      </c>
      <c r="F1604" s="30"/>
    </row>
    <row r="1605" spans="1:6" x14ac:dyDescent="0.3">
      <c r="A1605" s="30" t="s">
        <v>8692</v>
      </c>
      <c r="B1605" s="30">
        <v>668171</v>
      </c>
      <c r="C1605" s="30">
        <v>60000000</v>
      </c>
      <c r="D1605" s="42">
        <f t="shared" si="25"/>
        <v>-59331829</v>
      </c>
      <c r="E1605" s="30">
        <f>RANK(D1605, Budget_Analysis!D:D, 0)</f>
        <v>3672</v>
      </c>
      <c r="F1605" s="30"/>
    </row>
    <row r="1606" spans="1:6" x14ac:dyDescent="0.3">
      <c r="A1606" s="30" t="s">
        <v>8698</v>
      </c>
      <c r="B1606" s="30">
        <v>480314</v>
      </c>
      <c r="C1606" s="30">
        <v>21000000</v>
      </c>
      <c r="D1606" s="42">
        <f t="shared" si="25"/>
        <v>-20519686</v>
      </c>
      <c r="E1606" s="30">
        <f>RANK(D1606, Budget_Analysis!D:D, 0)</f>
        <v>3237</v>
      </c>
      <c r="F1606" s="30"/>
    </row>
    <row r="1607" spans="1:6" x14ac:dyDescent="0.3">
      <c r="A1607" s="30" t="s">
        <v>8704</v>
      </c>
      <c r="B1607" s="30">
        <v>3904982</v>
      </c>
      <c r="C1607" s="30">
        <v>30000000</v>
      </c>
      <c r="D1607" s="42">
        <f t="shared" si="25"/>
        <v>-26095018</v>
      </c>
      <c r="E1607" s="30">
        <f>RANK(D1607, Budget_Analysis!D:D, 0)</f>
        <v>3381</v>
      </c>
      <c r="F1607" s="30"/>
    </row>
    <row r="1608" spans="1:6" x14ac:dyDescent="0.3">
      <c r="A1608" s="30" t="s">
        <v>8708</v>
      </c>
      <c r="B1608" s="30">
        <v>127437</v>
      </c>
      <c r="C1608" s="30">
        <v>18000000</v>
      </c>
      <c r="D1608" s="42">
        <f t="shared" si="25"/>
        <v>-17872563</v>
      </c>
      <c r="E1608" s="30">
        <f>RANK(D1608, Budget_Analysis!D:D, 0)</f>
        <v>3159</v>
      </c>
      <c r="F1608" s="30"/>
    </row>
    <row r="1609" spans="1:6" x14ac:dyDescent="0.3">
      <c r="A1609" s="30" t="s">
        <v>8723</v>
      </c>
      <c r="B1609" s="30">
        <v>537580</v>
      </c>
      <c r="C1609" s="30">
        <v>30000000</v>
      </c>
      <c r="D1609" s="42">
        <f t="shared" si="25"/>
        <v>-29462420</v>
      </c>
      <c r="E1609" s="30">
        <f>RANK(D1609, Budget_Analysis!D:D, 0)</f>
        <v>3437</v>
      </c>
      <c r="F1609" s="30"/>
    </row>
    <row r="1610" spans="1:6" x14ac:dyDescent="0.3">
      <c r="A1610" s="30" t="s">
        <v>8766</v>
      </c>
      <c r="B1610" s="30">
        <v>183436380</v>
      </c>
      <c r="C1610" s="30">
        <v>29000000</v>
      </c>
      <c r="D1610" s="42">
        <f t="shared" si="25"/>
        <v>154436380</v>
      </c>
      <c r="E1610" s="30">
        <f>RANK(D1610, Budget_Analysis!D:D, 0)</f>
        <v>97</v>
      </c>
      <c r="F1610" s="30"/>
    </row>
    <row r="1611" spans="1:6" x14ac:dyDescent="0.3">
      <c r="A1611" s="30" t="s">
        <v>8772</v>
      </c>
      <c r="B1611" s="30">
        <v>119518352</v>
      </c>
      <c r="C1611" s="30">
        <v>28000000</v>
      </c>
      <c r="D1611" s="42">
        <f t="shared" si="25"/>
        <v>91518352</v>
      </c>
      <c r="E1611" s="30">
        <f>RANK(D1611, Budget_Analysis!D:D, 0)</f>
        <v>244</v>
      </c>
      <c r="F1611" s="30"/>
    </row>
    <row r="1612" spans="1:6" x14ac:dyDescent="0.3">
      <c r="A1612" s="30" t="s">
        <v>8783</v>
      </c>
      <c r="B1612" s="30">
        <v>37036404</v>
      </c>
      <c r="C1612" s="30">
        <v>30000000</v>
      </c>
      <c r="D1612" s="42">
        <f t="shared" si="25"/>
        <v>7036404</v>
      </c>
      <c r="E1612" s="30">
        <f>RANK(D1612, Budget_Analysis!D:D, 0)</f>
        <v>1540</v>
      </c>
      <c r="F1612" s="30"/>
    </row>
    <row r="1613" spans="1:6" x14ac:dyDescent="0.3">
      <c r="A1613" s="30" t="s">
        <v>8787</v>
      </c>
      <c r="B1613" s="30">
        <v>22359293</v>
      </c>
      <c r="C1613" s="30">
        <v>29000000</v>
      </c>
      <c r="D1613" s="42">
        <f t="shared" si="25"/>
        <v>-6640707</v>
      </c>
      <c r="E1613" s="30">
        <f>RANK(D1613, Budget_Analysis!D:D, 0)</f>
        <v>2611</v>
      </c>
      <c r="F1613" s="30"/>
    </row>
    <row r="1614" spans="1:6" x14ac:dyDescent="0.3">
      <c r="A1614" s="30" t="s">
        <v>8791</v>
      </c>
      <c r="B1614" s="30">
        <v>18593156</v>
      </c>
      <c r="C1614" s="30">
        <v>35000000</v>
      </c>
      <c r="D1614" s="42">
        <f t="shared" si="25"/>
        <v>-16406844</v>
      </c>
      <c r="E1614" s="30">
        <f>RANK(D1614, Budget_Analysis!D:D, 0)</f>
        <v>3113</v>
      </c>
      <c r="F1614" s="30"/>
    </row>
    <row r="1615" spans="1:6" x14ac:dyDescent="0.3">
      <c r="A1615" s="30" t="s">
        <v>8801</v>
      </c>
      <c r="B1615" s="30">
        <v>16930185</v>
      </c>
      <c r="C1615" s="30">
        <v>29000000</v>
      </c>
      <c r="D1615" s="42">
        <f t="shared" si="25"/>
        <v>-12069815</v>
      </c>
      <c r="E1615" s="30">
        <f>RANK(D1615, Budget_Analysis!D:D, 0)</f>
        <v>2946</v>
      </c>
      <c r="F1615" s="30"/>
    </row>
    <row r="1616" spans="1:6" x14ac:dyDescent="0.3">
      <c r="A1616" s="30" t="s">
        <v>8804</v>
      </c>
      <c r="B1616" s="30">
        <v>63034755</v>
      </c>
      <c r="C1616" s="30">
        <v>29000000</v>
      </c>
      <c r="D1616" s="42">
        <f t="shared" si="25"/>
        <v>34034755</v>
      </c>
      <c r="E1616" s="30">
        <f>RANK(D1616, Budget_Analysis!D:D, 0)</f>
        <v>737</v>
      </c>
      <c r="F1616" s="30"/>
    </row>
    <row r="1617" spans="1:6" x14ac:dyDescent="0.3">
      <c r="A1617" s="30" t="s">
        <v>8808</v>
      </c>
      <c r="B1617" s="30">
        <v>5899797</v>
      </c>
      <c r="C1617" s="30">
        <v>29000000</v>
      </c>
      <c r="D1617" s="42">
        <f t="shared" si="25"/>
        <v>-23100203</v>
      </c>
      <c r="E1617" s="30">
        <f>RANK(D1617, Budget_Analysis!D:D, 0)</f>
        <v>3298</v>
      </c>
      <c r="F1617" s="30"/>
    </row>
    <row r="1618" spans="1:6" x14ac:dyDescent="0.3">
      <c r="A1618" s="30" t="s">
        <v>8811</v>
      </c>
      <c r="B1618" s="30">
        <v>4554569</v>
      </c>
      <c r="C1618" s="30">
        <v>28000000</v>
      </c>
      <c r="D1618" s="42">
        <f t="shared" si="25"/>
        <v>-23445431</v>
      </c>
      <c r="E1618" s="30">
        <f>RANK(D1618, Budget_Analysis!D:D, 0)</f>
        <v>3306</v>
      </c>
      <c r="F1618" s="30"/>
    </row>
    <row r="1619" spans="1:6" x14ac:dyDescent="0.3">
      <c r="A1619" s="30" t="s">
        <v>8815</v>
      </c>
      <c r="B1619" s="30">
        <v>17016190</v>
      </c>
      <c r="C1619" s="30">
        <v>12000000</v>
      </c>
      <c r="D1619" s="42">
        <f t="shared" si="25"/>
        <v>5016190</v>
      </c>
      <c r="E1619" s="30">
        <f>RANK(D1619, Budget_Analysis!D:D, 0)</f>
        <v>1624</v>
      </c>
      <c r="F1619" s="30"/>
    </row>
    <row r="1620" spans="1:6" x14ac:dyDescent="0.3">
      <c r="A1620" s="30" t="s">
        <v>8822</v>
      </c>
      <c r="B1620" s="30">
        <v>6301131</v>
      </c>
      <c r="C1620" s="30">
        <v>29000000</v>
      </c>
      <c r="D1620" s="42">
        <f t="shared" si="25"/>
        <v>-22698869</v>
      </c>
      <c r="E1620" s="30">
        <f>RANK(D1620, Budget_Analysis!D:D, 0)</f>
        <v>3291</v>
      </c>
      <c r="F1620" s="30"/>
    </row>
    <row r="1621" spans="1:6" x14ac:dyDescent="0.3">
      <c r="A1621" s="30" t="s">
        <v>8826</v>
      </c>
      <c r="B1621" s="30">
        <v>217350219</v>
      </c>
      <c r="C1621" s="30">
        <v>28000000</v>
      </c>
      <c r="D1621" s="42">
        <f t="shared" si="25"/>
        <v>189350219</v>
      </c>
      <c r="E1621" s="30">
        <f>RANK(D1621, Budget_Analysis!D:D, 0)</f>
        <v>58</v>
      </c>
      <c r="F1621" s="30"/>
    </row>
    <row r="1622" spans="1:6" x14ac:dyDescent="0.3">
      <c r="A1622" s="30" t="s">
        <v>8832</v>
      </c>
      <c r="B1622" s="30">
        <v>161029270</v>
      </c>
      <c r="C1622" s="30">
        <v>28000000</v>
      </c>
      <c r="D1622" s="42">
        <f t="shared" si="25"/>
        <v>133029270</v>
      </c>
      <c r="E1622" s="30">
        <f>RANK(D1622, Budget_Analysis!D:D, 0)</f>
        <v>128</v>
      </c>
      <c r="F1622" s="30"/>
    </row>
    <row r="1623" spans="1:6" x14ac:dyDescent="0.3">
      <c r="A1623" s="30" t="s">
        <v>8837</v>
      </c>
      <c r="B1623" s="30">
        <v>179870271</v>
      </c>
      <c r="C1623" s="30">
        <v>28000000</v>
      </c>
      <c r="D1623" s="42">
        <f t="shared" si="25"/>
        <v>151870271</v>
      </c>
      <c r="E1623" s="30">
        <f>RANK(D1623, Budget_Analysis!D:D, 0)</f>
        <v>100</v>
      </c>
      <c r="F1623" s="30"/>
    </row>
    <row r="1624" spans="1:6" x14ac:dyDescent="0.3">
      <c r="A1624" s="30" t="s">
        <v>8842</v>
      </c>
      <c r="B1624" s="30">
        <v>100491683</v>
      </c>
      <c r="C1624" s="30">
        <v>24000000</v>
      </c>
      <c r="D1624" s="42">
        <f t="shared" si="25"/>
        <v>76491683</v>
      </c>
      <c r="E1624" s="30">
        <f>RANK(D1624, Budget_Analysis!D:D, 0)</f>
        <v>320</v>
      </c>
      <c r="F1624" s="30"/>
    </row>
    <row r="1625" spans="1:6" x14ac:dyDescent="0.3">
      <c r="A1625" s="30" t="s">
        <v>8845</v>
      </c>
      <c r="B1625" s="30">
        <v>74058698</v>
      </c>
      <c r="C1625" s="30">
        <v>60000000</v>
      </c>
      <c r="D1625" s="42">
        <f t="shared" si="25"/>
        <v>14058698</v>
      </c>
      <c r="E1625" s="30">
        <f>RANK(D1625, Budget_Analysis!D:D, 0)</f>
        <v>1264</v>
      </c>
      <c r="F1625" s="30"/>
    </row>
    <row r="1626" spans="1:6" x14ac:dyDescent="0.3">
      <c r="A1626" s="30" t="s">
        <v>8853</v>
      </c>
      <c r="B1626" s="30">
        <v>55845943</v>
      </c>
      <c r="C1626" s="30">
        <v>29000000</v>
      </c>
      <c r="D1626" s="42">
        <f t="shared" si="25"/>
        <v>26845943</v>
      </c>
      <c r="E1626" s="30">
        <f>RANK(D1626, Budget_Analysis!D:D, 0)</f>
        <v>891</v>
      </c>
      <c r="F1626" s="30"/>
    </row>
    <row r="1627" spans="1:6" x14ac:dyDescent="0.3">
      <c r="A1627" s="30" t="s">
        <v>8857</v>
      </c>
      <c r="B1627" s="30">
        <v>81350242</v>
      </c>
      <c r="C1627" s="30">
        <v>28000000</v>
      </c>
      <c r="D1627" s="42">
        <f t="shared" si="25"/>
        <v>53350242</v>
      </c>
      <c r="E1627" s="30">
        <f>RANK(D1627, Budget_Analysis!D:D, 0)</f>
        <v>467</v>
      </c>
      <c r="F1627" s="30"/>
    </row>
    <row r="1628" spans="1:6" x14ac:dyDescent="0.3">
      <c r="A1628" s="30" t="s">
        <v>8861</v>
      </c>
      <c r="B1628" s="30">
        <v>67266300</v>
      </c>
      <c r="C1628" s="30">
        <v>28000000</v>
      </c>
      <c r="D1628" s="42">
        <f t="shared" si="25"/>
        <v>39266300</v>
      </c>
      <c r="E1628" s="30">
        <f>RANK(D1628, Budget_Analysis!D:D, 0)</f>
        <v>654</v>
      </c>
      <c r="F1628" s="30"/>
    </row>
    <row r="1629" spans="1:6" x14ac:dyDescent="0.3">
      <c r="A1629" s="30" t="s">
        <v>8864</v>
      </c>
      <c r="B1629" s="30">
        <v>70235322</v>
      </c>
      <c r="C1629" s="30">
        <v>28000000</v>
      </c>
      <c r="D1629" s="42">
        <f t="shared" si="25"/>
        <v>42235322</v>
      </c>
      <c r="E1629" s="30">
        <f>RANK(D1629, Budget_Analysis!D:D, 0)</f>
        <v>617</v>
      </c>
      <c r="F1629" s="30"/>
    </row>
    <row r="1630" spans="1:6" x14ac:dyDescent="0.3">
      <c r="A1630" s="30" t="s">
        <v>8868</v>
      </c>
      <c r="B1630" s="30">
        <v>7443007</v>
      </c>
      <c r="C1630" s="30">
        <v>30000000</v>
      </c>
      <c r="D1630" s="42">
        <f t="shared" si="25"/>
        <v>-22556993</v>
      </c>
      <c r="E1630" s="30">
        <f>RANK(D1630, Budget_Analysis!D:D, 0)</f>
        <v>3287</v>
      </c>
      <c r="F1630" s="30"/>
    </row>
    <row r="1631" spans="1:6" x14ac:dyDescent="0.3">
      <c r="A1631" s="30" t="s">
        <v>8873</v>
      </c>
      <c r="B1631" s="30">
        <v>64371181</v>
      </c>
      <c r="C1631" s="30">
        <v>28000000</v>
      </c>
      <c r="D1631" s="42">
        <f t="shared" si="25"/>
        <v>36371181</v>
      </c>
      <c r="E1631" s="30">
        <f>RANK(D1631, Budget_Analysis!D:D, 0)</f>
        <v>698</v>
      </c>
      <c r="F1631" s="30"/>
    </row>
    <row r="1632" spans="1:6" x14ac:dyDescent="0.3">
      <c r="A1632" s="30" t="s">
        <v>8877</v>
      </c>
      <c r="B1632" s="30">
        <v>58885635</v>
      </c>
      <c r="C1632" s="30">
        <v>26000000</v>
      </c>
      <c r="D1632" s="42">
        <f t="shared" si="25"/>
        <v>32885635</v>
      </c>
      <c r="E1632" s="30">
        <f>RANK(D1632, Budget_Analysis!D:D, 0)</f>
        <v>760</v>
      </c>
      <c r="F1632" s="30"/>
    </row>
    <row r="1633" spans="1:6" x14ac:dyDescent="0.3">
      <c r="A1633" s="30" t="s">
        <v>8880</v>
      </c>
      <c r="B1633" s="30">
        <v>60400856</v>
      </c>
      <c r="C1633" s="30">
        <v>35000000</v>
      </c>
      <c r="D1633" s="42">
        <f t="shared" si="25"/>
        <v>25400856</v>
      </c>
      <c r="E1633" s="30">
        <f>RANK(D1633, Budget_Analysis!D:D, 0)</f>
        <v>921</v>
      </c>
      <c r="F1633" s="30"/>
    </row>
    <row r="1634" spans="1:6" x14ac:dyDescent="0.3">
      <c r="A1634" s="30" t="s">
        <v>8892</v>
      </c>
      <c r="B1634" s="30">
        <v>52353636</v>
      </c>
      <c r="C1634" s="30">
        <v>21000000</v>
      </c>
      <c r="D1634" s="42">
        <f t="shared" si="25"/>
        <v>31353636</v>
      </c>
      <c r="E1634" s="30">
        <f>RANK(D1634, Budget_Analysis!D:D, 0)</f>
        <v>795</v>
      </c>
      <c r="F1634" s="30"/>
    </row>
    <row r="1635" spans="1:6" x14ac:dyDescent="0.3">
      <c r="A1635" s="30" t="s">
        <v>8896</v>
      </c>
      <c r="B1635" s="30">
        <v>51475962</v>
      </c>
      <c r="C1635" s="30">
        <v>30000000</v>
      </c>
      <c r="D1635" s="42">
        <f t="shared" si="25"/>
        <v>21475962</v>
      </c>
      <c r="E1635" s="30">
        <f>RANK(D1635, Budget_Analysis!D:D, 0)</f>
        <v>1024</v>
      </c>
      <c r="F1635" s="30"/>
    </row>
    <row r="1636" spans="1:6" x14ac:dyDescent="0.3">
      <c r="A1636" s="30" t="s">
        <v>8899</v>
      </c>
      <c r="B1636" s="30">
        <v>63910583</v>
      </c>
      <c r="C1636" s="30">
        <v>28000000</v>
      </c>
      <c r="D1636" s="42">
        <f t="shared" si="25"/>
        <v>35910583</v>
      </c>
      <c r="E1636" s="30">
        <f>RANK(D1636, Budget_Analysis!D:D, 0)</f>
        <v>708</v>
      </c>
      <c r="F1636" s="30"/>
    </row>
    <row r="1637" spans="1:6" x14ac:dyDescent="0.3">
      <c r="A1637" s="30" t="s">
        <v>8903</v>
      </c>
      <c r="B1637" s="30">
        <v>62300000</v>
      </c>
      <c r="C1637" s="30">
        <v>28000000</v>
      </c>
      <c r="D1637" s="42">
        <f t="shared" si="25"/>
        <v>34300000</v>
      </c>
      <c r="E1637" s="30">
        <f>RANK(D1637, Budget_Analysis!D:D, 0)</f>
        <v>730</v>
      </c>
      <c r="F1637" s="30"/>
    </row>
    <row r="1638" spans="1:6" x14ac:dyDescent="0.3">
      <c r="A1638" s="30" t="s">
        <v>8908</v>
      </c>
      <c r="B1638" s="30">
        <v>49968653</v>
      </c>
      <c r="C1638" s="30">
        <v>28000000</v>
      </c>
      <c r="D1638" s="42">
        <f t="shared" si="25"/>
        <v>21968653</v>
      </c>
      <c r="E1638" s="30">
        <f>RANK(D1638, Budget_Analysis!D:D, 0)</f>
        <v>1007</v>
      </c>
      <c r="F1638" s="30"/>
    </row>
    <row r="1639" spans="1:6" x14ac:dyDescent="0.3">
      <c r="A1639" s="30" t="s">
        <v>8913</v>
      </c>
      <c r="B1639" s="30">
        <v>44450000</v>
      </c>
      <c r="C1639" s="30">
        <v>27000000</v>
      </c>
      <c r="D1639" s="42">
        <f t="shared" si="25"/>
        <v>17450000</v>
      </c>
      <c r="E1639" s="30">
        <f>RANK(D1639, Budget_Analysis!D:D, 0)</f>
        <v>1147</v>
      </c>
      <c r="F1639" s="30"/>
    </row>
    <row r="1640" spans="1:6" x14ac:dyDescent="0.3">
      <c r="A1640" s="30" t="s">
        <v>8917</v>
      </c>
      <c r="B1640" s="30">
        <v>45162741</v>
      </c>
      <c r="C1640" s="30">
        <v>28000000</v>
      </c>
      <c r="D1640" s="42">
        <f t="shared" si="25"/>
        <v>17162741</v>
      </c>
      <c r="E1640" s="30">
        <f>RANK(D1640, Budget_Analysis!D:D, 0)</f>
        <v>1156</v>
      </c>
      <c r="F1640" s="30"/>
    </row>
    <row r="1641" spans="1:6" x14ac:dyDescent="0.3">
      <c r="A1641" s="30" t="s">
        <v>8923</v>
      </c>
      <c r="B1641" s="30">
        <v>71346930</v>
      </c>
      <c r="C1641" s="30">
        <v>28000000</v>
      </c>
      <c r="D1641" s="42">
        <f t="shared" si="25"/>
        <v>43346930</v>
      </c>
      <c r="E1641" s="30">
        <f>RANK(D1641, Budget_Analysis!D:D, 0)</f>
        <v>603</v>
      </c>
      <c r="F1641" s="30"/>
    </row>
    <row r="1642" spans="1:6" x14ac:dyDescent="0.3">
      <c r="A1642" s="30" t="s">
        <v>8928</v>
      </c>
      <c r="B1642" s="30">
        <v>39514713</v>
      </c>
      <c r="C1642" s="30">
        <v>28000000</v>
      </c>
      <c r="D1642" s="42">
        <f t="shared" si="25"/>
        <v>11514713</v>
      </c>
      <c r="E1642" s="30">
        <f>RANK(D1642, Budget_Analysis!D:D, 0)</f>
        <v>1357</v>
      </c>
      <c r="F1642" s="30"/>
    </row>
    <row r="1643" spans="1:6" x14ac:dyDescent="0.3">
      <c r="A1643" s="30" t="s">
        <v>8933</v>
      </c>
      <c r="B1643" s="30">
        <v>43097652</v>
      </c>
      <c r="C1643" s="30">
        <v>28000000</v>
      </c>
      <c r="D1643" s="42">
        <f t="shared" si="25"/>
        <v>15097652</v>
      </c>
      <c r="E1643" s="30">
        <f>RANK(D1643, Budget_Analysis!D:D, 0)</f>
        <v>1234</v>
      </c>
      <c r="F1643" s="30"/>
    </row>
    <row r="1644" spans="1:6" x14ac:dyDescent="0.3">
      <c r="A1644" s="30" t="s">
        <v>8938</v>
      </c>
      <c r="B1644" s="30">
        <v>48043505</v>
      </c>
      <c r="C1644" s="30">
        <v>30000000</v>
      </c>
      <c r="D1644" s="42">
        <f t="shared" si="25"/>
        <v>18043505</v>
      </c>
      <c r="E1644" s="30">
        <f>RANK(D1644, Budget_Analysis!D:D, 0)</f>
        <v>1130</v>
      </c>
      <c r="F1644" s="30"/>
    </row>
    <row r="1645" spans="1:6" x14ac:dyDescent="0.3">
      <c r="A1645" s="30" t="s">
        <v>8942</v>
      </c>
      <c r="B1645" s="30">
        <v>37053924</v>
      </c>
      <c r="C1645" s="30">
        <v>28000000</v>
      </c>
      <c r="D1645" s="42">
        <f t="shared" si="25"/>
        <v>9053924</v>
      </c>
      <c r="E1645" s="30">
        <f>RANK(D1645, Budget_Analysis!D:D, 0)</f>
        <v>1450</v>
      </c>
      <c r="F1645" s="30"/>
    </row>
    <row r="1646" spans="1:6" x14ac:dyDescent="0.3">
      <c r="A1646" s="30" t="s">
        <v>8946</v>
      </c>
      <c r="B1646" s="30">
        <v>33000377</v>
      </c>
      <c r="C1646" s="30">
        <v>28000000</v>
      </c>
      <c r="D1646" s="42">
        <f t="shared" si="25"/>
        <v>5000377</v>
      </c>
      <c r="E1646" s="30">
        <f>RANK(D1646, Budget_Analysis!D:D, 0)</f>
        <v>1627</v>
      </c>
      <c r="F1646" s="30"/>
    </row>
    <row r="1647" spans="1:6" x14ac:dyDescent="0.3">
      <c r="A1647" s="30" t="s">
        <v>8951</v>
      </c>
      <c r="B1647" s="30">
        <v>66950483</v>
      </c>
      <c r="C1647" s="30">
        <v>28000000</v>
      </c>
      <c r="D1647" s="42">
        <f t="shared" si="25"/>
        <v>38950483</v>
      </c>
      <c r="E1647" s="30">
        <f>RANK(D1647, Budget_Analysis!D:D, 0)</f>
        <v>658</v>
      </c>
      <c r="F1647" s="30"/>
    </row>
    <row r="1648" spans="1:6" x14ac:dyDescent="0.3">
      <c r="A1648" s="30" t="s">
        <v>8955</v>
      </c>
      <c r="B1648" s="30">
        <v>38372662</v>
      </c>
      <c r="C1648" s="30">
        <v>28000000</v>
      </c>
      <c r="D1648" s="42">
        <f t="shared" si="25"/>
        <v>10372662</v>
      </c>
      <c r="E1648" s="30">
        <f>RANK(D1648, Budget_Analysis!D:D, 0)</f>
        <v>1398</v>
      </c>
      <c r="F1648" s="30"/>
    </row>
    <row r="1649" spans="1:6" x14ac:dyDescent="0.3">
      <c r="A1649" s="30" t="s">
        <v>8960</v>
      </c>
      <c r="B1649" s="30">
        <v>27000000</v>
      </c>
      <c r="C1649" s="30">
        <v>28000000</v>
      </c>
      <c r="D1649" s="42">
        <f t="shared" si="25"/>
        <v>-1000000</v>
      </c>
      <c r="E1649" s="30">
        <f>RANK(D1649, Budget_Analysis!D:D, 0)</f>
        <v>2155</v>
      </c>
      <c r="F1649" s="30"/>
    </row>
    <row r="1650" spans="1:6" x14ac:dyDescent="0.3">
      <c r="A1650" s="30" t="s">
        <v>8964</v>
      </c>
      <c r="B1650" s="30">
        <v>31600000</v>
      </c>
      <c r="C1650" s="30">
        <v>28000000</v>
      </c>
      <c r="D1650" s="42">
        <f t="shared" si="25"/>
        <v>3600000</v>
      </c>
      <c r="E1650" s="30">
        <f>RANK(D1650, Budget_Analysis!D:D, 0)</f>
        <v>1695</v>
      </c>
      <c r="F1650" s="30"/>
    </row>
    <row r="1651" spans="1:6" x14ac:dyDescent="0.3">
      <c r="A1651" s="30" t="s">
        <v>8968</v>
      </c>
      <c r="B1651" s="30">
        <v>30688364</v>
      </c>
      <c r="C1651" s="30">
        <v>28000000</v>
      </c>
      <c r="D1651" s="42">
        <f t="shared" si="25"/>
        <v>2688364</v>
      </c>
      <c r="E1651" s="30">
        <f>RANK(D1651, Budget_Analysis!D:D, 0)</f>
        <v>1757</v>
      </c>
      <c r="F1651" s="30"/>
    </row>
    <row r="1652" spans="1:6" x14ac:dyDescent="0.3">
      <c r="A1652" s="30" t="s">
        <v>8974</v>
      </c>
      <c r="B1652" s="30">
        <v>28563179</v>
      </c>
      <c r="C1652" s="30">
        <v>21000000</v>
      </c>
      <c r="D1652" s="42">
        <f t="shared" si="25"/>
        <v>7563179</v>
      </c>
      <c r="E1652" s="30">
        <f>RANK(D1652, Budget_Analysis!D:D, 0)</f>
        <v>1519</v>
      </c>
      <c r="F1652" s="30"/>
    </row>
    <row r="1653" spans="1:6" x14ac:dyDescent="0.3">
      <c r="A1653" s="30" t="s">
        <v>8980</v>
      </c>
      <c r="B1653" s="30">
        <v>16779636</v>
      </c>
      <c r="C1653" s="30">
        <v>28000000</v>
      </c>
      <c r="D1653" s="42">
        <f t="shared" si="25"/>
        <v>-11220364</v>
      </c>
      <c r="E1653" s="30">
        <f>RANK(D1653, Budget_Analysis!D:D, 0)</f>
        <v>2898</v>
      </c>
      <c r="F1653" s="30"/>
    </row>
    <row r="1654" spans="1:6" x14ac:dyDescent="0.3">
      <c r="A1654" s="30" t="s">
        <v>8985</v>
      </c>
      <c r="B1654" s="30">
        <v>10762178</v>
      </c>
      <c r="C1654" s="30">
        <v>160000000</v>
      </c>
      <c r="D1654" s="42">
        <f t="shared" si="25"/>
        <v>-149237822</v>
      </c>
      <c r="E1654" s="30">
        <f>RANK(D1654, Budget_Analysis!D:D, 0)</f>
        <v>3768</v>
      </c>
      <c r="F1654" s="30"/>
    </row>
    <row r="1655" spans="1:6" x14ac:dyDescent="0.3">
      <c r="A1655" s="30" t="s">
        <v>8989</v>
      </c>
      <c r="B1655" s="30">
        <v>17324744</v>
      </c>
      <c r="C1655" s="30">
        <v>28000000</v>
      </c>
      <c r="D1655" s="42">
        <f t="shared" si="25"/>
        <v>-10675256</v>
      </c>
      <c r="E1655" s="30">
        <f>RANK(D1655, Budget_Analysis!D:D, 0)</f>
        <v>2868</v>
      </c>
      <c r="F1655" s="30"/>
    </row>
    <row r="1656" spans="1:6" x14ac:dyDescent="0.3">
      <c r="A1656" s="30" t="s">
        <v>8993</v>
      </c>
      <c r="B1656" s="30">
        <v>8888143</v>
      </c>
      <c r="C1656" s="30">
        <v>28000000</v>
      </c>
      <c r="D1656" s="42">
        <f t="shared" si="25"/>
        <v>-19111857</v>
      </c>
      <c r="E1656" s="30">
        <f>RANK(D1656, Budget_Analysis!D:D, 0)</f>
        <v>3198</v>
      </c>
      <c r="F1656" s="30"/>
    </row>
    <row r="1657" spans="1:6" x14ac:dyDescent="0.3">
      <c r="A1657" s="30" t="s">
        <v>8998</v>
      </c>
      <c r="B1657" s="30">
        <v>24268828</v>
      </c>
      <c r="C1657" s="30">
        <v>28000000</v>
      </c>
      <c r="D1657" s="42">
        <f t="shared" si="25"/>
        <v>-3731172</v>
      </c>
      <c r="E1657" s="30">
        <f>RANK(D1657, Budget_Analysis!D:D, 0)</f>
        <v>2413</v>
      </c>
      <c r="F1657" s="30"/>
    </row>
    <row r="1658" spans="1:6" x14ac:dyDescent="0.3">
      <c r="A1658" s="30" t="s">
        <v>9004</v>
      </c>
      <c r="B1658" s="30">
        <v>8119205</v>
      </c>
      <c r="C1658" s="30">
        <v>28000000</v>
      </c>
      <c r="D1658" s="42">
        <f t="shared" si="25"/>
        <v>-19880795</v>
      </c>
      <c r="E1658" s="30">
        <f>RANK(D1658, Budget_Analysis!D:D, 0)</f>
        <v>3223</v>
      </c>
      <c r="F1658" s="30"/>
    </row>
    <row r="1659" spans="1:6" x14ac:dyDescent="0.3">
      <c r="A1659" s="30" t="s">
        <v>9007</v>
      </c>
      <c r="B1659" s="30">
        <v>8434601</v>
      </c>
      <c r="C1659" s="30">
        <v>28000000</v>
      </c>
      <c r="D1659" s="42">
        <f t="shared" si="25"/>
        <v>-19565399</v>
      </c>
      <c r="E1659" s="30">
        <f>RANK(D1659, Budget_Analysis!D:D, 0)</f>
        <v>3211</v>
      </c>
      <c r="F1659" s="30"/>
    </row>
    <row r="1660" spans="1:6" x14ac:dyDescent="0.3">
      <c r="A1660" s="30" t="s">
        <v>9011</v>
      </c>
      <c r="B1660" s="30">
        <v>6998324</v>
      </c>
      <c r="C1660" s="30">
        <v>28000000</v>
      </c>
      <c r="D1660" s="42">
        <f t="shared" si="25"/>
        <v>-21001676</v>
      </c>
      <c r="E1660" s="30">
        <f>RANK(D1660, Budget_Analysis!D:D, 0)</f>
        <v>3250</v>
      </c>
      <c r="F1660" s="30"/>
    </row>
    <row r="1661" spans="1:6" x14ac:dyDescent="0.3">
      <c r="A1661" s="30" t="s">
        <v>9016</v>
      </c>
      <c r="B1661" s="30">
        <v>10907291</v>
      </c>
      <c r="C1661" s="30">
        <v>28000000</v>
      </c>
      <c r="D1661" s="42">
        <f t="shared" si="25"/>
        <v>-17092709</v>
      </c>
      <c r="E1661" s="30">
        <f>RANK(D1661, Budget_Analysis!D:D, 0)</f>
        <v>3135</v>
      </c>
      <c r="F1661" s="30"/>
    </row>
    <row r="1662" spans="1:6" x14ac:dyDescent="0.3">
      <c r="A1662" s="30" t="s">
        <v>9021</v>
      </c>
      <c r="B1662" s="30">
        <v>5532301</v>
      </c>
      <c r="C1662" s="30">
        <v>28000000</v>
      </c>
      <c r="D1662" s="42">
        <f t="shared" si="25"/>
        <v>-22467699</v>
      </c>
      <c r="E1662" s="30">
        <f>RANK(D1662, Budget_Analysis!D:D, 0)</f>
        <v>3279</v>
      </c>
      <c r="F1662" s="30"/>
    </row>
    <row r="1663" spans="1:6" x14ac:dyDescent="0.3">
      <c r="A1663" s="30" t="s">
        <v>9027</v>
      </c>
      <c r="B1663" s="30">
        <v>2775593</v>
      </c>
      <c r="C1663" s="30">
        <v>27000000</v>
      </c>
      <c r="D1663" s="42">
        <f t="shared" si="25"/>
        <v>-24224407</v>
      </c>
      <c r="E1663" s="30">
        <f>RANK(D1663, Budget_Analysis!D:D, 0)</f>
        <v>3330</v>
      </c>
      <c r="F1663" s="30"/>
    </row>
    <row r="1664" spans="1:6" x14ac:dyDescent="0.3">
      <c r="A1664" s="30" t="s">
        <v>9033</v>
      </c>
      <c r="B1664" s="30">
        <v>28751715</v>
      </c>
      <c r="C1664" s="30">
        <v>28000000</v>
      </c>
      <c r="D1664" s="42">
        <f t="shared" si="25"/>
        <v>751715</v>
      </c>
      <c r="E1664" s="30">
        <f>RANK(D1664, Budget_Analysis!D:D, 0)</f>
        <v>1894</v>
      </c>
      <c r="F1664" s="30"/>
    </row>
    <row r="1665" spans="1:6" x14ac:dyDescent="0.3">
      <c r="A1665" s="30" t="s">
        <v>9044</v>
      </c>
      <c r="B1665" s="30">
        <v>20285518</v>
      </c>
      <c r="C1665" s="30">
        <v>28000000</v>
      </c>
      <c r="D1665" s="42">
        <f t="shared" si="25"/>
        <v>-7714482</v>
      </c>
      <c r="E1665" s="30">
        <f>RANK(D1665, Budget_Analysis!D:D, 0)</f>
        <v>2679</v>
      </c>
      <c r="F1665" s="30"/>
    </row>
    <row r="1666" spans="1:6" x14ac:dyDescent="0.3">
      <c r="A1666" s="30" t="s">
        <v>9049</v>
      </c>
      <c r="B1666" s="30">
        <v>67900000</v>
      </c>
      <c r="C1666" s="30">
        <v>27500000</v>
      </c>
      <c r="D1666" s="42">
        <f t="shared" si="25"/>
        <v>40400000</v>
      </c>
      <c r="E1666" s="30">
        <f>RANK(D1666, Budget_Analysis!D:D, 0)</f>
        <v>638</v>
      </c>
      <c r="F1666" s="30"/>
    </row>
    <row r="1667" spans="1:6" x14ac:dyDescent="0.3">
      <c r="A1667" s="30" t="s">
        <v>9054</v>
      </c>
      <c r="B1667" s="30">
        <v>148734225</v>
      </c>
      <c r="C1667" s="30">
        <v>30000000</v>
      </c>
      <c r="D1667" s="42">
        <f t="shared" ref="D1667:D1730" si="26">B1667-C1667</f>
        <v>118734225</v>
      </c>
      <c r="E1667" s="30">
        <f>RANK(D1667, Budget_Analysis!D:D, 0)</f>
        <v>151</v>
      </c>
      <c r="F1667" s="30"/>
    </row>
    <row r="1668" spans="1:6" x14ac:dyDescent="0.3">
      <c r="A1668" s="30" t="s">
        <v>9058</v>
      </c>
      <c r="B1668" s="30">
        <v>49185998</v>
      </c>
      <c r="C1668" s="30">
        <v>30000000</v>
      </c>
      <c r="D1668" s="42">
        <f t="shared" si="26"/>
        <v>19185998</v>
      </c>
      <c r="E1668" s="30">
        <f>RANK(D1668, Budget_Analysis!D:D, 0)</f>
        <v>1099</v>
      </c>
      <c r="F1668" s="30"/>
    </row>
    <row r="1669" spans="1:6" x14ac:dyDescent="0.3">
      <c r="A1669" s="30" t="s">
        <v>9062</v>
      </c>
      <c r="B1669" s="30">
        <v>42168445</v>
      </c>
      <c r="C1669" s="30">
        <v>35000000</v>
      </c>
      <c r="D1669" s="42">
        <f t="shared" si="26"/>
        <v>7168445</v>
      </c>
      <c r="E1669" s="30">
        <f>RANK(D1669, Budget_Analysis!D:D, 0)</f>
        <v>1536</v>
      </c>
      <c r="F1669" s="30"/>
    </row>
    <row r="1670" spans="1:6" x14ac:dyDescent="0.3">
      <c r="A1670" s="30" t="s">
        <v>9067</v>
      </c>
      <c r="B1670" s="30">
        <v>26400000</v>
      </c>
      <c r="C1670" s="30">
        <v>16000000</v>
      </c>
      <c r="D1670" s="42">
        <f t="shared" si="26"/>
        <v>10400000</v>
      </c>
      <c r="E1670" s="30">
        <f>RANK(D1670, Budget_Analysis!D:D, 0)</f>
        <v>1395</v>
      </c>
      <c r="F1670" s="30"/>
    </row>
    <row r="1671" spans="1:6" x14ac:dyDescent="0.3">
      <c r="A1671" s="30" t="s">
        <v>9073</v>
      </c>
      <c r="B1671" s="30">
        <v>17508670</v>
      </c>
      <c r="C1671" s="30">
        <v>15000000</v>
      </c>
      <c r="D1671" s="42">
        <f t="shared" si="26"/>
        <v>2508670</v>
      </c>
      <c r="E1671" s="30">
        <f>RANK(D1671, Budget_Analysis!D:D, 0)</f>
        <v>1771</v>
      </c>
      <c r="F1671" s="30"/>
    </row>
    <row r="1672" spans="1:6" x14ac:dyDescent="0.3">
      <c r="A1672" s="30" t="s">
        <v>9077</v>
      </c>
      <c r="B1672" s="30">
        <v>9664316</v>
      </c>
      <c r="C1672" s="30">
        <v>27500000</v>
      </c>
      <c r="D1672" s="42">
        <f t="shared" si="26"/>
        <v>-17835684</v>
      </c>
      <c r="E1672" s="30">
        <f>RANK(D1672, Budget_Analysis!D:D, 0)</f>
        <v>3157</v>
      </c>
      <c r="F1672" s="30"/>
    </row>
    <row r="1673" spans="1:6" x14ac:dyDescent="0.3">
      <c r="A1673" s="30" t="s">
        <v>9086</v>
      </c>
      <c r="B1673" s="30">
        <v>74888996</v>
      </c>
      <c r="C1673" s="30">
        <v>30000000</v>
      </c>
      <c r="D1673" s="42">
        <f t="shared" si="26"/>
        <v>44888996</v>
      </c>
      <c r="E1673" s="30">
        <f>RANK(D1673, Budget_Analysis!D:D, 0)</f>
        <v>582</v>
      </c>
      <c r="F1673" s="30"/>
    </row>
    <row r="1674" spans="1:6" x14ac:dyDescent="0.3">
      <c r="A1674" s="30" t="s">
        <v>9090</v>
      </c>
      <c r="B1674" s="30">
        <v>69586544</v>
      </c>
      <c r="C1674" s="30">
        <v>27000000</v>
      </c>
      <c r="D1674" s="42">
        <f t="shared" si="26"/>
        <v>42586544</v>
      </c>
      <c r="E1674" s="30">
        <f>RANK(D1674, Budget_Analysis!D:D, 0)</f>
        <v>610</v>
      </c>
      <c r="F1674" s="30"/>
    </row>
    <row r="1675" spans="1:6" x14ac:dyDescent="0.3">
      <c r="A1675" s="30" t="s">
        <v>9094</v>
      </c>
      <c r="B1675" s="30">
        <v>60491560</v>
      </c>
      <c r="C1675" s="30">
        <v>27000000</v>
      </c>
      <c r="D1675" s="42">
        <f t="shared" si="26"/>
        <v>33491560</v>
      </c>
      <c r="E1675" s="30">
        <f>RANK(D1675, Budget_Analysis!D:D, 0)</f>
        <v>748</v>
      </c>
      <c r="F1675" s="30"/>
    </row>
    <row r="1676" spans="1:6" x14ac:dyDescent="0.3">
      <c r="A1676" s="30" t="s">
        <v>9100</v>
      </c>
      <c r="B1676" s="30">
        <v>54200000</v>
      </c>
      <c r="C1676" s="30">
        <v>27000000</v>
      </c>
      <c r="D1676" s="42">
        <f t="shared" si="26"/>
        <v>27200000</v>
      </c>
      <c r="E1676" s="30">
        <f>RANK(D1676, Budget_Analysis!D:D, 0)</f>
        <v>885</v>
      </c>
      <c r="F1676" s="30"/>
    </row>
    <row r="1677" spans="1:6" x14ac:dyDescent="0.3">
      <c r="A1677" s="30" t="s">
        <v>9112</v>
      </c>
      <c r="B1677" s="30">
        <v>30920167</v>
      </c>
      <c r="C1677" s="30">
        <v>25000000</v>
      </c>
      <c r="D1677" s="42">
        <f t="shared" si="26"/>
        <v>5920167</v>
      </c>
      <c r="E1677" s="30">
        <f>RANK(D1677, Budget_Analysis!D:D, 0)</f>
        <v>1585</v>
      </c>
      <c r="F1677" s="30"/>
    </row>
    <row r="1678" spans="1:6" x14ac:dyDescent="0.3">
      <c r="A1678" s="30" t="s">
        <v>9117</v>
      </c>
      <c r="B1678" s="30">
        <v>40566655</v>
      </c>
      <c r="C1678" s="30">
        <v>30000000</v>
      </c>
      <c r="D1678" s="42">
        <f t="shared" si="26"/>
        <v>10566655</v>
      </c>
      <c r="E1678" s="30">
        <f>RANK(D1678, Budget_Analysis!D:D, 0)</f>
        <v>1387</v>
      </c>
      <c r="F1678" s="30"/>
    </row>
    <row r="1679" spans="1:6" x14ac:dyDescent="0.3">
      <c r="A1679" s="30" t="s">
        <v>9121</v>
      </c>
      <c r="B1679" s="30">
        <v>31768374</v>
      </c>
      <c r="C1679" s="30">
        <v>27000000</v>
      </c>
      <c r="D1679" s="42">
        <f t="shared" si="26"/>
        <v>4768374</v>
      </c>
      <c r="E1679" s="30">
        <f>RANK(D1679, Budget_Analysis!D:D, 0)</f>
        <v>1641</v>
      </c>
      <c r="F1679" s="30"/>
    </row>
    <row r="1680" spans="1:6" x14ac:dyDescent="0.3">
      <c r="A1680" s="30" t="s">
        <v>9125</v>
      </c>
      <c r="B1680" s="30">
        <v>22494487</v>
      </c>
      <c r="C1680" s="30">
        <v>27000000</v>
      </c>
      <c r="D1680" s="42">
        <f t="shared" si="26"/>
        <v>-4505513</v>
      </c>
      <c r="E1680" s="30">
        <f>RANK(D1680, Budget_Analysis!D:D, 0)</f>
        <v>2476</v>
      </c>
      <c r="F1680" s="30"/>
    </row>
    <row r="1681" spans="1:6" x14ac:dyDescent="0.3">
      <c r="A1681" s="30" t="s">
        <v>9129</v>
      </c>
      <c r="B1681" s="30">
        <v>21500000</v>
      </c>
      <c r="C1681" s="30">
        <v>27000000</v>
      </c>
      <c r="D1681" s="42">
        <f t="shared" si="26"/>
        <v>-5500000</v>
      </c>
      <c r="E1681" s="30">
        <f>RANK(D1681, Budget_Analysis!D:D, 0)</f>
        <v>2544</v>
      </c>
      <c r="F1681" s="30"/>
    </row>
    <row r="1682" spans="1:6" x14ac:dyDescent="0.3">
      <c r="A1682" s="30" t="s">
        <v>9132</v>
      </c>
      <c r="B1682" s="30">
        <v>4463292</v>
      </c>
      <c r="C1682" s="30">
        <v>30000000</v>
      </c>
      <c r="D1682" s="42">
        <f t="shared" si="26"/>
        <v>-25536708</v>
      </c>
      <c r="E1682" s="30">
        <f>RANK(D1682, Budget_Analysis!D:D, 0)</f>
        <v>3368</v>
      </c>
      <c r="F1682" s="30"/>
    </row>
    <row r="1683" spans="1:6" x14ac:dyDescent="0.3">
      <c r="A1683" s="30" t="s">
        <v>9141</v>
      </c>
      <c r="B1683" s="30">
        <v>14337579</v>
      </c>
      <c r="C1683" s="30">
        <v>27000000</v>
      </c>
      <c r="D1683" s="42">
        <f t="shared" si="26"/>
        <v>-12662421</v>
      </c>
      <c r="E1683" s="30">
        <f>RANK(D1683, Budget_Analysis!D:D, 0)</f>
        <v>2967</v>
      </c>
      <c r="F1683" s="30"/>
    </row>
    <row r="1684" spans="1:6" x14ac:dyDescent="0.3">
      <c r="A1684" s="30" t="s">
        <v>9145</v>
      </c>
      <c r="B1684" s="30">
        <v>13823741</v>
      </c>
      <c r="C1684" s="30">
        <v>13500000</v>
      </c>
      <c r="D1684" s="42">
        <f t="shared" si="26"/>
        <v>323741</v>
      </c>
      <c r="E1684" s="30">
        <f>RANK(D1684, Budget_Analysis!D:D, 0)</f>
        <v>1938</v>
      </c>
      <c r="F1684" s="30"/>
    </row>
    <row r="1685" spans="1:6" x14ac:dyDescent="0.3">
      <c r="A1685" s="30" t="s">
        <v>9165</v>
      </c>
      <c r="B1685" s="30">
        <v>10297897</v>
      </c>
      <c r="C1685" s="30">
        <v>27000000</v>
      </c>
      <c r="D1685" s="42">
        <f t="shared" si="26"/>
        <v>-16702103</v>
      </c>
      <c r="E1685" s="30">
        <f>RANK(D1685, Budget_Analysis!D:D, 0)</f>
        <v>3126</v>
      </c>
      <c r="F1685" s="30"/>
    </row>
    <row r="1686" spans="1:6" x14ac:dyDescent="0.3">
      <c r="A1686" s="30" t="s">
        <v>9168</v>
      </c>
      <c r="B1686" s="30">
        <v>13248477</v>
      </c>
      <c r="C1686" s="30">
        <v>27000000</v>
      </c>
      <c r="D1686" s="42">
        <f t="shared" si="26"/>
        <v>-13751523</v>
      </c>
      <c r="E1686" s="30">
        <f>RANK(D1686, Budget_Analysis!D:D, 0)</f>
        <v>3011</v>
      </c>
      <c r="F1686" s="30"/>
    </row>
    <row r="1687" spans="1:6" x14ac:dyDescent="0.3">
      <c r="A1687" s="30" t="s">
        <v>9173</v>
      </c>
      <c r="B1687" s="30">
        <v>8712564</v>
      </c>
      <c r="C1687" s="30">
        <v>27000000</v>
      </c>
      <c r="D1687" s="42">
        <f t="shared" si="26"/>
        <v>-18287436</v>
      </c>
      <c r="E1687" s="30">
        <f>RANK(D1687, Budget_Analysis!D:D, 0)</f>
        <v>3169</v>
      </c>
      <c r="F1687" s="30"/>
    </row>
    <row r="1688" spans="1:6" x14ac:dyDescent="0.3">
      <c r="A1688" s="30" t="s">
        <v>9178</v>
      </c>
      <c r="B1688" s="30">
        <v>7486906</v>
      </c>
      <c r="C1688" s="30">
        <v>27000000</v>
      </c>
      <c r="D1688" s="42">
        <f t="shared" si="26"/>
        <v>-19513094</v>
      </c>
      <c r="E1688" s="30">
        <f>RANK(D1688, Budget_Analysis!D:D, 0)</f>
        <v>3209</v>
      </c>
      <c r="F1688" s="30"/>
    </row>
    <row r="1689" spans="1:6" x14ac:dyDescent="0.3">
      <c r="A1689" s="30" t="s">
        <v>9181</v>
      </c>
      <c r="B1689" s="30">
        <v>38536376</v>
      </c>
      <c r="C1689" s="30">
        <v>27000000</v>
      </c>
      <c r="D1689" s="42">
        <f t="shared" si="26"/>
        <v>11536376</v>
      </c>
      <c r="E1689" s="30">
        <f>RANK(D1689, Budget_Analysis!D:D, 0)</f>
        <v>1356</v>
      </c>
      <c r="F1689" s="30"/>
    </row>
    <row r="1690" spans="1:6" x14ac:dyDescent="0.3">
      <c r="A1690" s="30" t="s">
        <v>9185</v>
      </c>
      <c r="B1690" s="30">
        <v>41008532</v>
      </c>
      <c r="C1690" s="30">
        <v>27000000</v>
      </c>
      <c r="D1690" s="42">
        <f t="shared" si="26"/>
        <v>14008532</v>
      </c>
      <c r="E1690" s="30">
        <f>RANK(D1690, Budget_Analysis!D:D, 0)</f>
        <v>1269</v>
      </c>
      <c r="F1690" s="30"/>
    </row>
    <row r="1691" spans="1:6" x14ac:dyDescent="0.3">
      <c r="A1691" s="30" t="s">
        <v>9189</v>
      </c>
      <c r="B1691" s="30">
        <v>5204007</v>
      </c>
      <c r="C1691" s="30">
        <v>28000000</v>
      </c>
      <c r="D1691" s="42">
        <f t="shared" si="26"/>
        <v>-22795993</v>
      </c>
      <c r="E1691" s="30">
        <f>RANK(D1691, Budget_Analysis!D:D, 0)</f>
        <v>3294</v>
      </c>
      <c r="F1691" s="30"/>
    </row>
    <row r="1692" spans="1:6" x14ac:dyDescent="0.3">
      <c r="A1692" s="30" t="s">
        <v>9194</v>
      </c>
      <c r="B1692" s="30">
        <v>4485485</v>
      </c>
      <c r="C1692" s="30">
        <v>15000000</v>
      </c>
      <c r="D1692" s="42">
        <f t="shared" si="26"/>
        <v>-10514515</v>
      </c>
      <c r="E1692" s="30">
        <f>RANK(D1692, Budget_Analysis!D:D, 0)</f>
        <v>2859</v>
      </c>
      <c r="F1692" s="30"/>
    </row>
    <row r="1693" spans="1:6" x14ac:dyDescent="0.3">
      <c r="A1693" s="30" t="s">
        <v>9197</v>
      </c>
      <c r="B1693" s="30">
        <v>4476235</v>
      </c>
      <c r="C1693" s="30">
        <v>27000000</v>
      </c>
      <c r="D1693" s="42">
        <f t="shared" si="26"/>
        <v>-22523765</v>
      </c>
      <c r="E1693" s="30">
        <f>RANK(D1693, Budget_Analysis!D:D, 0)</f>
        <v>3284</v>
      </c>
      <c r="F1693" s="30"/>
    </row>
    <row r="1694" spans="1:6" x14ac:dyDescent="0.3">
      <c r="A1694" s="30" t="s">
        <v>9201</v>
      </c>
      <c r="B1694" s="30">
        <v>1089365</v>
      </c>
      <c r="C1694" s="30">
        <v>25000000</v>
      </c>
      <c r="D1694" s="42">
        <f t="shared" si="26"/>
        <v>-23910635</v>
      </c>
      <c r="E1694" s="30">
        <f>RANK(D1694, Budget_Analysis!D:D, 0)</f>
        <v>3318</v>
      </c>
      <c r="F1694" s="30"/>
    </row>
    <row r="1695" spans="1:6" x14ac:dyDescent="0.3">
      <c r="A1695" s="30" t="s">
        <v>9204</v>
      </c>
      <c r="B1695" s="30">
        <v>763044</v>
      </c>
      <c r="C1695" s="30">
        <v>23000000</v>
      </c>
      <c r="D1695" s="42">
        <f t="shared" si="26"/>
        <v>-22236956</v>
      </c>
      <c r="E1695" s="30">
        <f>RANK(D1695, Budget_Analysis!D:D, 0)</f>
        <v>3274</v>
      </c>
      <c r="F1695" s="30"/>
    </row>
    <row r="1696" spans="1:6" x14ac:dyDescent="0.3">
      <c r="A1696" s="30" t="s">
        <v>9214</v>
      </c>
      <c r="B1696" s="30">
        <v>20819129</v>
      </c>
      <c r="C1696" s="30">
        <v>26000000</v>
      </c>
      <c r="D1696" s="42">
        <f t="shared" si="26"/>
        <v>-5180871</v>
      </c>
      <c r="E1696" s="30">
        <f>RANK(D1696, Budget_Analysis!D:D, 0)</f>
        <v>2528</v>
      </c>
      <c r="F1696" s="30"/>
    </row>
    <row r="1697" spans="1:6" x14ac:dyDescent="0.3">
      <c r="A1697" s="30" t="s">
        <v>9219</v>
      </c>
      <c r="B1697" s="30">
        <v>110222438</v>
      </c>
      <c r="C1697" s="30">
        <v>26000000</v>
      </c>
      <c r="D1697" s="42">
        <f t="shared" si="26"/>
        <v>84222438</v>
      </c>
      <c r="E1697" s="30">
        <f>RANK(D1697, Budget_Analysis!D:D, 0)</f>
        <v>273</v>
      </c>
      <c r="F1697" s="30"/>
    </row>
    <row r="1698" spans="1:6" x14ac:dyDescent="0.3">
      <c r="A1698" s="30" t="s">
        <v>9222</v>
      </c>
      <c r="B1698" s="30">
        <v>109243478</v>
      </c>
      <c r="C1698" s="30">
        <v>26000000</v>
      </c>
      <c r="D1698" s="42">
        <f t="shared" si="26"/>
        <v>83243478</v>
      </c>
      <c r="E1698" s="30">
        <f>RANK(D1698, Budget_Analysis!D:D, 0)</f>
        <v>277</v>
      </c>
      <c r="F1698" s="30"/>
    </row>
    <row r="1699" spans="1:6" x14ac:dyDescent="0.3">
      <c r="A1699" s="30" t="s">
        <v>9227</v>
      </c>
      <c r="B1699" s="30">
        <v>100241322</v>
      </c>
      <c r="C1699" s="30">
        <v>25000000</v>
      </c>
      <c r="D1699" s="42">
        <f t="shared" si="26"/>
        <v>75241322</v>
      </c>
      <c r="E1699" s="30">
        <f>RANK(D1699, Budget_Analysis!D:D, 0)</f>
        <v>329</v>
      </c>
      <c r="F1699" s="30"/>
    </row>
    <row r="1700" spans="1:6" x14ac:dyDescent="0.3">
      <c r="A1700" s="30" t="s">
        <v>9232</v>
      </c>
      <c r="B1700" s="30">
        <v>25977365</v>
      </c>
      <c r="C1700" s="30">
        <v>28000000</v>
      </c>
      <c r="D1700" s="42">
        <f t="shared" si="26"/>
        <v>-2022635</v>
      </c>
      <c r="E1700" s="30">
        <f>RANK(D1700, Budget_Analysis!D:D, 0)</f>
        <v>2274</v>
      </c>
      <c r="F1700" s="30"/>
    </row>
    <row r="1701" spans="1:6" x14ac:dyDescent="0.3">
      <c r="A1701" s="30" t="s">
        <v>9236</v>
      </c>
      <c r="B1701" s="30">
        <v>91457688</v>
      </c>
      <c r="C1701" s="30">
        <v>26000000</v>
      </c>
      <c r="D1701" s="42">
        <f t="shared" si="26"/>
        <v>65457688</v>
      </c>
      <c r="E1701" s="30">
        <f>RANK(D1701, Budget_Analysis!D:D, 0)</f>
        <v>379</v>
      </c>
      <c r="F1701" s="30"/>
    </row>
    <row r="1702" spans="1:6" x14ac:dyDescent="0.3">
      <c r="A1702" s="30" t="s">
        <v>9239</v>
      </c>
      <c r="B1702" s="30">
        <v>87341380</v>
      </c>
      <c r="C1702" s="30">
        <v>27000000</v>
      </c>
      <c r="D1702" s="42">
        <f t="shared" si="26"/>
        <v>60341380</v>
      </c>
      <c r="E1702" s="30">
        <f>RANK(D1702, Budget_Analysis!D:D, 0)</f>
        <v>403</v>
      </c>
      <c r="F1702" s="30"/>
    </row>
    <row r="1703" spans="1:6" x14ac:dyDescent="0.3">
      <c r="A1703" s="30" t="s">
        <v>9242</v>
      </c>
      <c r="B1703" s="30">
        <v>65703412</v>
      </c>
      <c r="C1703" s="30">
        <v>26000000</v>
      </c>
      <c r="D1703" s="42">
        <f t="shared" si="26"/>
        <v>39703412</v>
      </c>
      <c r="E1703" s="30">
        <f>RANK(D1703, Budget_Analysis!D:D, 0)</f>
        <v>648</v>
      </c>
      <c r="F1703" s="30"/>
    </row>
    <row r="1704" spans="1:6" x14ac:dyDescent="0.3">
      <c r="A1704" s="30" t="s">
        <v>9246</v>
      </c>
      <c r="B1704" s="30">
        <v>58328680</v>
      </c>
      <c r="C1704" s="30">
        <v>22000000</v>
      </c>
      <c r="D1704" s="42">
        <f t="shared" si="26"/>
        <v>36328680</v>
      </c>
      <c r="E1704" s="30">
        <f>RANK(D1704, Budget_Analysis!D:D, 0)</f>
        <v>701</v>
      </c>
      <c r="F1704" s="30"/>
    </row>
    <row r="1705" spans="1:6" x14ac:dyDescent="0.3">
      <c r="A1705" s="30" t="s">
        <v>9249</v>
      </c>
      <c r="B1705" s="30">
        <v>61490000</v>
      </c>
      <c r="C1705" s="30">
        <v>26000000</v>
      </c>
      <c r="D1705" s="42">
        <f t="shared" si="26"/>
        <v>35490000</v>
      </c>
      <c r="E1705" s="30">
        <f>RANK(D1705, Budget_Analysis!D:D, 0)</f>
        <v>710</v>
      </c>
      <c r="F1705" s="30"/>
    </row>
    <row r="1706" spans="1:6" x14ac:dyDescent="0.3">
      <c r="A1706" s="30" t="s">
        <v>9260</v>
      </c>
      <c r="B1706" s="30">
        <v>50800000</v>
      </c>
      <c r="C1706" s="30">
        <v>26000000</v>
      </c>
      <c r="D1706" s="42">
        <f t="shared" si="26"/>
        <v>24800000</v>
      </c>
      <c r="E1706" s="30">
        <f>RANK(D1706, Budget_Analysis!D:D, 0)</f>
        <v>933</v>
      </c>
      <c r="F1706" s="30"/>
    </row>
    <row r="1707" spans="1:6" x14ac:dyDescent="0.3">
      <c r="A1707" s="30" t="s">
        <v>9266</v>
      </c>
      <c r="B1707" s="30">
        <v>57859105</v>
      </c>
      <c r="C1707" s="30">
        <v>26000000</v>
      </c>
      <c r="D1707" s="42">
        <f t="shared" si="26"/>
        <v>31859105</v>
      </c>
      <c r="E1707" s="30">
        <f>RANK(D1707, Budget_Analysis!D:D, 0)</f>
        <v>786</v>
      </c>
      <c r="F1707" s="30"/>
    </row>
    <row r="1708" spans="1:6" x14ac:dyDescent="0.3">
      <c r="A1708" s="30" t="s">
        <v>9271</v>
      </c>
      <c r="B1708" s="30">
        <v>46455802</v>
      </c>
      <c r="C1708" s="30">
        <v>26000000</v>
      </c>
      <c r="D1708" s="42">
        <f t="shared" si="26"/>
        <v>20455802</v>
      </c>
      <c r="E1708" s="30">
        <f>RANK(D1708, Budget_Analysis!D:D, 0)</f>
        <v>1058</v>
      </c>
      <c r="F1708" s="30"/>
    </row>
    <row r="1709" spans="1:6" x14ac:dyDescent="0.3">
      <c r="A1709" s="30" t="s">
        <v>9276</v>
      </c>
      <c r="B1709" s="30">
        <v>45506619</v>
      </c>
      <c r="C1709" s="30">
        <v>26000000</v>
      </c>
      <c r="D1709" s="42">
        <f t="shared" si="26"/>
        <v>19506619</v>
      </c>
      <c r="E1709" s="30">
        <f>RANK(D1709, Budget_Analysis!D:D, 0)</f>
        <v>1085</v>
      </c>
      <c r="F1709" s="30"/>
    </row>
    <row r="1710" spans="1:6" x14ac:dyDescent="0.3">
      <c r="A1710" s="30" t="s">
        <v>9280</v>
      </c>
      <c r="B1710" s="30">
        <v>40168080</v>
      </c>
      <c r="C1710" s="30">
        <v>26000000</v>
      </c>
      <c r="D1710" s="42">
        <f t="shared" si="26"/>
        <v>14168080</v>
      </c>
      <c r="E1710" s="30">
        <f>RANK(D1710, Budget_Analysis!D:D, 0)</f>
        <v>1259</v>
      </c>
      <c r="F1710" s="30"/>
    </row>
    <row r="1711" spans="1:6" x14ac:dyDescent="0.3">
      <c r="A1711" s="30" t="s">
        <v>9284</v>
      </c>
      <c r="B1711" s="30">
        <v>49874933</v>
      </c>
      <c r="C1711" s="30">
        <v>26000000</v>
      </c>
      <c r="D1711" s="42">
        <f t="shared" si="26"/>
        <v>23874933</v>
      </c>
      <c r="E1711" s="30">
        <f>RANK(D1711, Budget_Analysis!D:D, 0)</f>
        <v>959</v>
      </c>
      <c r="F1711" s="30"/>
    </row>
    <row r="1712" spans="1:6" x14ac:dyDescent="0.3">
      <c r="A1712" s="30" t="s">
        <v>9287</v>
      </c>
      <c r="B1712" s="30">
        <v>45489752</v>
      </c>
      <c r="C1712" s="30">
        <v>26000000</v>
      </c>
      <c r="D1712" s="42">
        <f t="shared" si="26"/>
        <v>19489752</v>
      </c>
      <c r="E1712" s="30">
        <f>RANK(D1712, Budget_Analysis!D:D, 0)</f>
        <v>1088</v>
      </c>
      <c r="F1712" s="30"/>
    </row>
    <row r="1713" spans="1:6" x14ac:dyDescent="0.3">
      <c r="A1713" s="30" t="s">
        <v>9292</v>
      </c>
      <c r="B1713" s="30">
        <v>36985501</v>
      </c>
      <c r="C1713" s="30">
        <v>26000000</v>
      </c>
      <c r="D1713" s="42">
        <f t="shared" si="26"/>
        <v>10985501</v>
      </c>
      <c r="E1713" s="30">
        <f>RANK(D1713, Budget_Analysis!D:D, 0)</f>
        <v>1377</v>
      </c>
      <c r="F1713" s="30"/>
    </row>
    <row r="1714" spans="1:6" x14ac:dyDescent="0.3">
      <c r="A1714" s="30" t="s">
        <v>9298</v>
      </c>
      <c r="B1714" s="30">
        <v>33200000</v>
      </c>
      <c r="C1714" s="30">
        <v>26000000</v>
      </c>
      <c r="D1714" s="42">
        <f t="shared" si="26"/>
        <v>7200000</v>
      </c>
      <c r="E1714" s="30">
        <f>RANK(D1714, Budget_Analysis!D:D, 0)</f>
        <v>1533</v>
      </c>
      <c r="F1714" s="30"/>
    </row>
    <row r="1715" spans="1:6" x14ac:dyDescent="0.3">
      <c r="A1715" s="30" t="s">
        <v>9302</v>
      </c>
      <c r="B1715" s="30">
        <v>28501651</v>
      </c>
      <c r="C1715" s="30">
        <v>26000000</v>
      </c>
      <c r="D1715" s="42">
        <f t="shared" si="26"/>
        <v>2501651</v>
      </c>
      <c r="E1715" s="30">
        <f>RANK(D1715, Budget_Analysis!D:D, 0)</f>
        <v>1772</v>
      </c>
      <c r="F1715" s="30"/>
    </row>
    <row r="1716" spans="1:6" x14ac:dyDescent="0.3">
      <c r="A1716" s="30" t="s">
        <v>9307</v>
      </c>
      <c r="B1716" s="30">
        <v>23222861</v>
      </c>
      <c r="C1716" s="30">
        <v>26000000</v>
      </c>
      <c r="D1716" s="42">
        <f t="shared" si="26"/>
        <v>-2777139</v>
      </c>
      <c r="E1716" s="30">
        <f>RANK(D1716, Budget_Analysis!D:D, 0)</f>
        <v>2336</v>
      </c>
      <c r="F1716" s="30"/>
    </row>
    <row r="1717" spans="1:6" x14ac:dyDescent="0.3">
      <c r="A1717" s="30" t="s">
        <v>9310</v>
      </c>
      <c r="B1717" s="30">
        <v>54540525</v>
      </c>
      <c r="C1717" s="30">
        <v>56000000</v>
      </c>
      <c r="D1717" s="42">
        <f t="shared" si="26"/>
        <v>-1459475</v>
      </c>
      <c r="E1717" s="30">
        <f>RANK(D1717, Budget_Analysis!D:D, 0)</f>
        <v>2214</v>
      </c>
      <c r="F1717" s="30"/>
    </row>
    <row r="1718" spans="1:6" x14ac:dyDescent="0.3">
      <c r="A1718" s="30" t="s">
        <v>9316</v>
      </c>
      <c r="B1718" s="30">
        <v>16252765</v>
      </c>
      <c r="C1718" s="30">
        <v>42000000</v>
      </c>
      <c r="D1718" s="42">
        <f t="shared" si="26"/>
        <v>-25747235</v>
      </c>
      <c r="E1718" s="30">
        <f>RANK(D1718, Budget_Analysis!D:D, 0)</f>
        <v>3374</v>
      </c>
      <c r="F1718" s="30"/>
    </row>
    <row r="1719" spans="1:6" x14ac:dyDescent="0.3">
      <c r="A1719" s="30" t="s">
        <v>9321</v>
      </c>
      <c r="B1719" s="30">
        <v>16005978</v>
      </c>
      <c r="C1719" s="30">
        <v>26000000</v>
      </c>
      <c r="D1719" s="42">
        <f t="shared" si="26"/>
        <v>-9994022</v>
      </c>
      <c r="E1719" s="30">
        <f>RANK(D1719, Budget_Analysis!D:D, 0)</f>
        <v>2826</v>
      </c>
      <c r="F1719" s="30"/>
    </row>
    <row r="1720" spans="1:6" x14ac:dyDescent="0.3">
      <c r="A1720" s="30" t="s">
        <v>9324</v>
      </c>
      <c r="B1720" s="30">
        <v>14469428</v>
      </c>
      <c r="C1720" s="30">
        <v>26000000</v>
      </c>
      <c r="D1720" s="42">
        <f t="shared" si="26"/>
        <v>-11530572</v>
      </c>
      <c r="E1720" s="30">
        <f>RANK(D1720, Budget_Analysis!D:D, 0)</f>
        <v>2914</v>
      </c>
      <c r="F1720" s="30"/>
    </row>
    <row r="1721" spans="1:6" x14ac:dyDescent="0.3">
      <c r="A1721" s="30" t="s">
        <v>9329</v>
      </c>
      <c r="B1721" s="30">
        <v>13829734</v>
      </c>
      <c r="C1721" s="30">
        <v>26000000</v>
      </c>
      <c r="D1721" s="42">
        <f t="shared" si="26"/>
        <v>-12170266</v>
      </c>
      <c r="E1721" s="30">
        <f>RANK(D1721, Budget_Analysis!D:D, 0)</f>
        <v>2951</v>
      </c>
      <c r="F1721" s="30"/>
    </row>
    <row r="1722" spans="1:6" x14ac:dyDescent="0.3">
      <c r="A1722" s="30" t="s">
        <v>9334</v>
      </c>
      <c r="B1722" s="30">
        <v>1075288</v>
      </c>
      <c r="C1722" s="30">
        <v>22000000</v>
      </c>
      <c r="D1722" s="42">
        <f t="shared" si="26"/>
        <v>-20924712</v>
      </c>
      <c r="E1722" s="30">
        <f>RANK(D1722, Budget_Analysis!D:D, 0)</f>
        <v>3246</v>
      </c>
      <c r="F1722" s="30"/>
    </row>
    <row r="1723" spans="1:6" x14ac:dyDescent="0.3">
      <c r="A1723" s="30" t="s">
        <v>9344</v>
      </c>
      <c r="B1723" s="30">
        <v>7496522</v>
      </c>
      <c r="C1723" s="30">
        <v>26000000</v>
      </c>
      <c r="D1723" s="42">
        <f t="shared" si="26"/>
        <v>-18503478</v>
      </c>
      <c r="E1723" s="30">
        <f>RANK(D1723, Budget_Analysis!D:D, 0)</f>
        <v>3176</v>
      </c>
      <c r="F1723" s="30"/>
    </row>
    <row r="1724" spans="1:6" x14ac:dyDescent="0.3">
      <c r="A1724" s="30" t="s">
        <v>9355</v>
      </c>
      <c r="B1724" s="30">
        <v>20047715</v>
      </c>
      <c r="C1724" s="30">
        <v>25530000</v>
      </c>
      <c r="D1724" s="42">
        <f t="shared" si="26"/>
        <v>-5482285</v>
      </c>
      <c r="E1724" s="30">
        <f>RANK(D1724, Budget_Analysis!D:D, 0)</f>
        <v>2543</v>
      </c>
      <c r="F1724" s="30"/>
    </row>
    <row r="1725" spans="1:6" x14ac:dyDescent="0.3">
      <c r="A1725" s="30" t="s">
        <v>9359</v>
      </c>
      <c r="B1725" s="30">
        <v>12276810</v>
      </c>
      <c r="C1725" s="30">
        <v>26000000</v>
      </c>
      <c r="D1725" s="42">
        <f t="shared" si="26"/>
        <v>-13723190</v>
      </c>
      <c r="E1725" s="30">
        <f>RANK(D1725, Budget_Analysis!D:D, 0)</f>
        <v>3009</v>
      </c>
      <c r="F1725" s="30"/>
    </row>
    <row r="1726" spans="1:6" x14ac:dyDescent="0.3">
      <c r="A1726" s="30" t="s">
        <v>9363</v>
      </c>
      <c r="B1726" s="30">
        <v>33565375</v>
      </c>
      <c r="C1726" s="30">
        <v>15000000</v>
      </c>
      <c r="D1726" s="42">
        <f t="shared" si="26"/>
        <v>18565375</v>
      </c>
      <c r="E1726" s="30">
        <f>RANK(D1726, Budget_Analysis!D:D, 0)</f>
        <v>1116</v>
      </c>
      <c r="F1726" s="30"/>
    </row>
    <row r="1727" spans="1:6" x14ac:dyDescent="0.3">
      <c r="A1727" s="30" t="s">
        <v>9369</v>
      </c>
      <c r="B1727" s="30">
        <v>499263</v>
      </c>
      <c r="C1727" s="30">
        <v>30000000</v>
      </c>
      <c r="D1727" s="42">
        <f t="shared" si="26"/>
        <v>-29500737</v>
      </c>
      <c r="E1727" s="30">
        <f>RANK(D1727, Budget_Analysis!D:D, 0)</f>
        <v>3439</v>
      </c>
      <c r="F1727" s="30"/>
    </row>
    <row r="1728" spans="1:6" x14ac:dyDescent="0.3">
      <c r="A1728" s="30" t="s">
        <v>9374</v>
      </c>
      <c r="B1728" s="30">
        <v>219200000</v>
      </c>
      <c r="C1728" s="30">
        <v>25000000</v>
      </c>
      <c r="D1728" s="42">
        <f t="shared" si="26"/>
        <v>194200000</v>
      </c>
      <c r="E1728" s="30">
        <f>RANK(D1728, Budget_Analysis!D:D, 0)</f>
        <v>55</v>
      </c>
      <c r="F1728" s="30"/>
    </row>
    <row r="1729" spans="1:6" x14ac:dyDescent="0.3">
      <c r="A1729" s="30" t="s">
        <v>9378</v>
      </c>
      <c r="B1729" s="30">
        <v>172825435</v>
      </c>
      <c r="C1729" s="30">
        <v>25000000</v>
      </c>
      <c r="D1729" s="42">
        <f t="shared" si="26"/>
        <v>147825435</v>
      </c>
      <c r="E1729" s="30">
        <f>RANK(D1729, Budget_Analysis!D:D, 0)</f>
        <v>104</v>
      </c>
      <c r="F1729" s="30"/>
    </row>
    <row r="1730" spans="1:6" x14ac:dyDescent="0.3">
      <c r="A1730" s="30" t="s">
        <v>9382</v>
      </c>
      <c r="B1730" s="30">
        <v>148085755</v>
      </c>
      <c r="C1730" s="30">
        <v>33000000</v>
      </c>
      <c r="D1730" s="42">
        <f t="shared" si="26"/>
        <v>115085755</v>
      </c>
      <c r="E1730" s="30">
        <f>RANK(D1730, Budget_Analysis!D:D, 0)</f>
        <v>165</v>
      </c>
      <c r="F1730" s="30"/>
    </row>
    <row r="1731" spans="1:6" x14ac:dyDescent="0.3">
      <c r="A1731" s="30" t="s">
        <v>9386</v>
      </c>
      <c r="B1731" s="30">
        <v>25517500</v>
      </c>
      <c r="C1731" s="30">
        <v>25100000</v>
      </c>
      <c r="D1731" s="42">
        <f t="shared" ref="D1731:D1794" si="27">B1731-C1731</f>
        <v>417500</v>
      </c>
      <c r="E1731" s="30">
        <f>RANK(D1731, Budget_Analysis!D:D, 0)</f>
        <v>1929</v>
      </c>
      <c r="F1731" s="30"/>
    </row>
    <row r="1732" spans="1:6" x14ac:dyDescent="0.3">
      <c r="A1732" s="30" t="s">
        <v>9389</v>
      </c>
      <c r="B1732" s="30">
        <v>145000989</v>
      </c>
      <c r="C1732" s="30">
        <v>25000000</v>
      </c>
      <c r="D1732" s="42">
        <f t="shared" si="27"/>
        <v>120000989</v>
      </c>
      <c r="E1732" s="30">
        <f>RANK(D1732, Budget_Analysis!D:D, 0)</f>
        <v>148</v>
      </c>
      <c r="F1732" s="30"/>
    </row>
    <row r="1733" spans="1:6" x14ac:dyDescent="0.3">
      <c r="A1733" s="30" t="s">
        <v>9394</v>
      </c>
      <c r="B1733" s="30">
        <v>26761283</v>
      </c>
      <c r="C1733" s="30">
        <v>26000000</v>
      </c>
      <c r="D1733" s="42">
        <f t="shared" si="27"/>
        <v>761283</v>
      </c>
      <c r="E1733" s="30">
        <f>RANK(D1733, Budget_Analysis!D:D, 0)</f>
        <v>1893</v>
      </c>
      <c r="F1733" s="30"/>
    </row>
    <row r="1734" spans="1:6" x14ac:dyDescent="0.3">
      <c r="A1734" s="30" t="s">
        <v>9398</v>
      </c>
      <c r="B1734" s="30">
        <v>121945720</v>
      </c>
      <c r="C1734" s="30">
        <v>25000000</v>
      </c>
      <c r="D1734" s="42">
        <f t="shared" si="27"/>
        <v>96945720</v>
      </c>
      <c r="E1734" s="30">
        <f>RANK(D1734, Budget_Analysis!D:D, 0)</f>
        <v>229</v>
      </c>
      <c r="F1734" s="30"/>
    </row>
    <row r="1735" spans="1:6" x14ac:dyDescent="0.3">
      <c r="A1735" s="30" t="s">
        <v>9403</v>
      </c>
      <c r="B1735" s="30">
        <v>96067179</v>
      </c>
      <c r="C1735" s="30">
        <v>22000000</v>
      </c>
      <c r="D1735" s="42">
        <f t="shared" si="27"/>
        <v>74067179</v>
      </c>
      <c r="E1735" s="30">
        <f>RANK(D1735, Budget_Analysis!D:D, 0)</f>
        <v>337</v>
      </c>
      <c r="F1735" s="30"/>
    </row>
    <row r="1736" spans="1:6" x14ac:dyDescent="0.3">
      <c r="A1736" s="30" t="s">
        <v>9407</v>
      </c>
      <c r="B1736" s="30">
        <v>169705587</v>
      </c>
      <c r="C1736" s="30">
        <v>25000000</v>
      </c>
      <c r="D1736" s="42">
        <f t="shared" si="27"/>
        <v>144705587</v>
      </c>
      <c r="E1736" s="30">
        <f>RANK(D1736, Budget_Analysis!D:D, 0)</f>
        <v>107</v>
      </c>
      <c r="F1736" s="30"/>
    </row>
    <row r="1737" spans="1:6" x14ac:dyDescent="0.3">
      <c r="A1737" s="30" t="s">
        <v>9410</v>
      </c>
      <c r="B1737" s="30">
        <v>3254172</v>
      </c>
      <c r="C1737" s="30">
        <v>28000000</v>
      </c>
      <c r="D1737" s="42">
        <f t="shared" si="27"/>
        <v>-24745828</v>
      </c>
      <c r="E1737" s="30">
        <f>RANK(D1737, Budget_Analysis!D:D, 0)</f>
        <v>3344</v>
      </c>
      <c r="F1737" s="30"/>
    </row>
    <row r="1738" spans="1:6" x14ac:dyDescent="0.3">
      <c r="A1738" s="30" t="s">
        <v>9415</v>
      </c>
      <c r="B1738" s="30">
        <v>84185387</v>
      </c>
      <c r="C1738" s="30">
        <v>80000000</v>
      </c>
      <c r="D1738" s="42">
        <f t="shared" si="27"/>
        <v>4185387</v>
      </c>
      <c r="E1738" s="30">
        <f>RANK(D1738, Budget_Analysis!D:D, 0)</f>
        <v>1668</v>
      </c>
      <c r="F1738" s="30"/>
    </row>
    <row r="1739" spans="1:6" x14ac:dyDescent="0.3">
      <c r="A1739" s="30" t="s">
        <v>9427</v>
      </c>
      <c r="B1739" s="30">
        <v>82163317</v>
      </c>
      <c r="C1739" s="30">
        <v>30000000</v>
      </c>
      <c r="D1739" s="42">
        <f t="shared" si="27"/>
        <v>52163317</v>
      </c>
      <c r="E1739" s="30">
        <f>RANK(D1739, Budget_Analysis!D:D, 0)</f>
        <v>482</v>
      </c>
      <c r="F1739" s="30"/>
    </row>
    <row r="1740" spans="1:6" x14ac:dyDescent="0.3">
      <c r="A1740" s="30" t="s">
        <v>9435</v>
      </c>
      <c r="B1740" s="30">
        <v>80920948</v>
      </c>
      <c r="C1740" s="30">
        <v>30000000</v>
      </c>
      <c r="D1740" s="42">
        <f t="shared" si="27"/>
        <v>50920948</v>
      </c>
      <c r="E1740" s="30">
        <f>RANK(D1740, Budget_Analysis!D:D, 0)</f>
        <v>497</v>
      </c>
      <c r="F1740" s="30"/>
    </row>
    <row r="1741" spans="1:6" x14ac:dyDescent="0.3">
      <c r="A1741" s="30" t="s">
        <v>9439</v>
      </c>
      <c r="B1741" s="30">
        <v>80034302</v>
      </c>
      <c r="C1741" s="30">
        <v>25000000</v>
      </c>
      <c r="D1741" s="42">
        <f t="shared" si="27"/>
        <v>55034302</v>
      </c>
      <c r="E1741" s="30">
        <f>RANK(D1741, Budget_Analysis!D:D, 0)</f>
        <v>449</v>
      </c>
      <c r="F1741" s="30"/>
    </row>
    <row r="1742" spans="1:6" x14ac:dyDescent="0.3">
      <c r="A1742" s="30" t="s">
        <v>9446</v>
      </c>
      <c r="B1742" s="30">
        <v>78656813</v>
      </c>
      <c r="C1742" s="30">
        <v>25000000</v>
      </c>
      <c r="D1742" s="42">
        <f t="shared" si="27"/>
        <v>53656813</v>
      </c>
      <c r="E1742" s="30">
        <f>RANK(D1742, Budget_Analysis!D:D, 0)</f>
        <v>463</v>
      </c>
      <c r="F1742" s="30"/>
    </row>
    <row r="1743" spans="1:6" x14ac:dyDescent="0.3">
      <c r="A1743" s="30" t="s">
        <v>9451</v>
      </c>
      <c r="B1743" s="30">
        <v>76270454</v>
      </c>
      <c r="C1743" s="30">
        <v>25000000</v>
      </c>
      <c r="D1743" s="42">
        <f t="shared" si="27"/>
        <v>51270454</v>
      </c>
      <c r="E1743" s="30">
        <f>RANK(D1743, Budget_Analysis!D:D, 0)</f>
        <v>492</v>
      </c>
      <c r="F1743" s="30"/>
    </row>
    <row r="1744" spans="1:6" x14ac:dyDescent="0.3">
      <c r="A1744" s="30" t="s">
        <v>9454</v>
      </c>
      <c r="B1744" s="30">
        <v>74273505</v>
      </c>
      <c r="C1744" s="30">
        <v>25000000</v>
      </c>
      <c r="D1744" s="42">
        <f t="shared" si="27"/>
        <v>49273505</v>
      </c>
      <c r="E1744" s="30">
        <f>RANK(D1744, Budget_Analysis!D:D, 0)</f>
        <v>515</v>
      </c>
      <c r="F1744" s="30"/>
    </row>
    <row r="1745" spans="1:6" x14ac:dyDescent="0.3">
      <c r="A1745" s="30" t="s">
        <v>9457</v>
      </c>
      <c r="B1745" s="30">
        <v>134141530</v>
      </c>
      <c r="C1745" s="30">
        <v>25000000</v>
      </c>
      <c r="D1745" s="42">
        <f t="shared" si="27"/>
        <v>109141530</v>
      </c>
      <c r="E1745" s="30">
        <f>RANK(D1745, Budget_Analysis!D:D, 0)</f>
        <v>186</v>
      </c>
      <c r="F1745" s="30"/>
    </row>
    <row r="1746" spans="1:6" x14ac:dyDescent="0.3">
      <c r="A1746" s="30" t="s">
        <v>9462</v>
      </c>
      <c r="B1746" s="30">
        <v>71500556</v>
      </c>
      <c r="C1746" s="30">
        <v>26000000</v>
      </c>
      <c r="D1746" s="42">
        <f t="shared" si="27"/>
        <v>45500556</v>
      </c>
      <c r="E1746" s="30">
        <f>RANK(D1746, Budget_Analysis!D:D, 0)</f>
        <v>574</v>
      </c>
      <c r="F1746" s="30"/>
    </row>
    <row r="1747" spans="1:6" x14ac:dyDescent="0.3">
      <c r="A1747" s="30" t="s">
        <v>9466</v>
      </c>
      <c r="B1747" s="30">
        <v>71309760</v>
      </c>
      <c r="C1747" s="30">
        <v>25000000</v>
      </c>
      <c r="D1747" s="42">
        <f t="shared" si="27"/>
        <v>46309760</v>
      </c>
      <c r="E1747" s="30">
        <f>RANK(D1747, Budget_Analysis!D:D, 0)</f>
        <v>557</v>
      </c>
      <c r="F1747" s="30"/>
    </row>
    <row r="1748" spans="1:6" x14ac:dyDescent="0.3">
      <c r="A1748" s="30" t="s">
        <v>9471</v>
      </c>
      <c r="B1748" s="30">
        <v>89808372</v>
      </c>
      <c r="C1748" s="30">
        <v>45000000</v>
      </c>
      <c r="D1748" s="42">
        <f t="shared" si="27"/>
        <v>44808372</v>
      </c>
      <c r="E1748" s="30">
        <f>RANK(D1748, Budget_Analysis!D:D, 0)</f>
        <v>584</v>
      </c>
      <c r="F1748" s="30"/>
    </row>
    <row r="1749" spans="1:6" x14ac:dyDescent="0.3">
      <c r="A1749" s="30" t="s">
        <v>9476</v>
      </c>
      <c r="B1749" s="30">
        <v>77264926</v>
      </c>
      <c r="C1749" s="30">
        <v>25000000</v>
      </c>
      <c r="D1749" s="42">
        <f t="shared" si="27"/>
        <v>52264926</v>
      </c>
      <c r="E1749" s="30">
        <f>RANK(D1749, Budget_Analysis!D:D, 0)</f>
        <v>479</v>
      </c>
      <c r="F1749" s="30"/>
    </row>
    <row r="1750" spans="1:6" x14ac:dyDescent="0.3">
      <c r="A1750" s="30" t="s">
        <v>9480</v>
      </c>
      <c r="B1750" s="30">
        <v>70625986</v>
      </c>
      <c r="C1750" s="30">
        <v>25000000</v>
      </c>
      <c r="D1750" s="42">
        <f t="shared" si="27"/>
        <v>45625986</v>
      </c>
      <c r="E1750" s="30">
        <f>RANK(D1750, Budget_Analysis!D:D, 0)</f>
        <v>570</v>
      </c>
      <c r="F1750" s="30"/>
    </row>
    <row r="1751" spans="1:6" x14ac:dyDescent="0.3">
      <c r="A1751" s="30" t="s">
        <v>9485</v>
      </c>
      <c r="B1751" s="30">
        <v>56505065</v>
      </c>
      <c r="C1751" s="30">
        <v>25000000</v>
      </c>
      <c r="D1751" s="42">
        <f t="shared" si="27"/>
        <v>31505065</v>
      </c>
      <c r="E1751" s="30">
        <f>RANK(D1751, Budget_Analysis!D:D, 0)</f>
        <v>791</v>
      </c>
      <c r="F1751" s="30"/>
    </row>
    <row r="1752" spans="1:6" x14ac:dyDescent="0.3">
      <c r="A1752" s="30" t="s">
        <v>9488</v>
      </c>
      <c r="B1752" s="30">
        <v>55973336</v>
      </c>
      <c r="C1752" s="30">
        <v>25000000</v>
      </c>
      <c r="D1752" s="42">
        <f t="shared" si="27"/>
        <v>30973336</v>
      </c>
      <c r="E1752" s="30">
        <f>RANK(D1752, Budget_Analysis!D:D, 0)</f>
        <v>808</v>
      </c>
      <c r="F1752" s="30"/>
    </row>
    <row r="1753" spans="1:6" x14ac:dyDescent="0.3">
      <c r="A1753" s="30" t="s">
        <v>9500</v>
      </c>
      <c r="B1753" s="30">
        <v>54098051</v>
      </c>
      <c r="C1753" s="30">
        <v>25000000</v>
      </c>
      <c r="D1753" s="42">
        <f t="shared" si="27"/>
        <v>29098051</v>
      </c>
      <c r="E1753" s="30">
        <f>RANK(D1753, Budget_Analysis!D:D, 0)</f>
        <v>842</v>
      </c>
      <c r="F1753" s="30"/>
    </row>
    <row r="1754" spans="1:6" x14ac:dyDescent="0.3">
      <c r="A1754" s="30" t="s">
        <v>9504</v>
      </c>
      <c r="B1754" s="30">
        <v>60443237</v>
      </c>
      <c r="C1754" s="30">
        <v>25000000</v>
      </c>
      <c r="D1754" s="42">
        <f t="shared" si="27"/>
        <v>35443237</v>
      </c>
      <c r="E1754" s="30">
        <f>RANK(D1754, Budget_Analysis!D:D, 0)</f>
        <v>714</v>
      </c>
      <c r="F1754" s="30"/>
    </row>
    <row r="1755" spans="1:6" x14ac:dyDescent="0.3">
      <c r="A1755" s="30" t="s">
        <v>9509</v>
      </c>
      <c r="B1755" s="30">
        <v>82234139</v>
      </c>
      <c r="C1755" s="30">
        <v>17000000</v>
      </c>
      <c r="D1755" s="42">
        <f t="shared" si="27"/>
        <v>65234139</v>
      </c>
      <c r="E1755" s="30">
        <f>RANK(D1755, Budget_Analysis!D:D, 0)</f>
        <v>381</v>
      </c>
      <c r="F1755" s="30"/>
    </row>
    <row r="1756" spans="1:6" x14ac:dyDescent="0.3">
      <c r="A1756" s="30" t="s">
        <v>9513</v>
      </c>
      <c r="B1756" s="30">
        <v>51676606</v>
      </c>
      <c r="C1756" s="30">
        <v>25000000</v>
      </c>
      <c r="D1756" s="42">
        <f t="shared" si="27"/>
        <v>26676606</v>
      </c>
      <c r="E1756" s="30">
        <f>RANK(D1756, Budget_Analysis!D:D, 0)</f>
        <v>895</v>
      </c>
      <c r="F1756" s="30"/>
    </row>
    <row r="1757" spans="1:6" x14ac:dyDescent="0.3">
      <c r="A1757" s="30" t="s">
        <v>9517</v>
      </c>
      <c r="B1757" s="30">
        <v>52528330</v>
      </c>
      <c r="C1757" s="30">
        <v>25000000</v>
      </c>
      <c r="D1757" s="42">
        <f t="shared" si="27"/>
        <v>27528330</v>
      </c>
      <c r="E1757" s="30">
        <f>RANK(D1757, Budget_Analysis!D:D, 0)</f>
        <v>877</v>
      </c>
      <c r="F1757" s="30"/>
    </row>
    <row r="1758" spans="1:6" x14ac:dyDescent="0.3">
      <c r="A1758" s="30" t="s">
        <v>9522</v>
      </c>
      <c r="B1758" s="30">
        <v>51533608</v>
      </c>
      <c r="C1758" s="30">
        <v>25000000</v>
      </c>
      <c r="D1758" s="42">
        <f t="shared" si="27"/>
        <v>26533608</v>
      </c>
      <c r="E1758" s="30">
        <f>RANK(D1758, Budget_Analysis!D:D, 0)</f>
        <v>899</v>
      </c>
      <c r="F1758" s="30"/>
    </row>
    <row r="1759" spans="1:6" x14ac:dyDescent="0.3">
      <c r="A1759" s="30" t="s">
        <v>9526</v>
      </c>
      <c r="B1759" s="30">
        <v>51097664</v>
      </c>
      <c r="C1759" s="30">
        <v>30000000</v>
      </c>
      <c r="D1759" s="42">
        <f t="shared" si="27"/>
        <v>21097664</v>
      </c>
      <c r="E1759" s="30">
        <f>RANK(D1759, Budget_Analysis!D:D, 0)</f>
        <v>1038</v>
      </c>
      <c r="F1759" s="30"/>
    </row>
    <row r="1760" spans="1:6" x14ac:dyDescent="0.3">
      <c r="A1760" s="30" t="s">
        <v>9530</v>
      </c>
      <c r="B1760" s="30">
        <v>84136909</v>
      </c>
      <c r="C1760" s="30">
        <v>26000000</v>
      </c>
      <c r="D1760" s="42">
        <f t="shared" si="27"/>
        <v>58136909</v>
      </c>
      <c r="E1760" s="30">
        <f>RANK(D1760, Budget_Analysis!D:D, 0)</f>
        <v>422</v>
      </c>
      <c r="F1760" s="30"/>
    </row>
    <row r="1761" spans="1:6" x14ac:dyDescent="0.3">
      <c r="A1761" s="30" t="s">
        <v>9533</v>
      </c>
      <c r="B1761" s="30">
        <v>46836394</v>
      </c>
      <c r="C1761" s="30">
        <v>25000000</v>
      </c>
      <c r="D1761" s="42">
        <f t="shared" si="27"/>
        <v>21836394</v>
      </c>
      <c r="E1761" s="30">
        <f>RANK(D1761, Budget_Analysis!D:D, 0)</f>
        <v>1012</v>
      </c>
      <c r="F1761" s="30"/>
    </row>
    <row r="1762" spans="1:6" x14ac:dyDescent="0.3">
      <c r="A1762" s="30" t="s">
        <v>9537</v>
      </c>
      <c r="B1762" s="30">
        <v>47285499</v>
      </c>
      <c r="C1762" s="30">
        <v>26000000</v>
      </c>
      <c r="D1762" s="42">
        <f t="shared" si="27"/>
        <v>21285499</v>
      </c>
      <c r="E1762" s="30">
        <f>RANK(D1762, Budget_Analysis!D:D, 0)</f>
        <v>1031</v>
      </c>
      <c r="F1762" s="30"/>
    </row>
    <row r="1763" spans="1:6" x14ac:dyDescent="0.3">
      <c r="A1763" s="30" t="s">
        <v>9541</v>
      </c>
      <c r="B1763" s="30">
        <v>47124400</v>
      </c>
      <c r="C1763" s="30">
        <v>25000000</v>
      </c>
      <c r="D1763" s="42">
        <f t="shared" si="27"/>
        <v>22124400</v>
      </c>
      <c r="E1763" s="30">
        <f>RANK(D1763, Budget_Analysis!D:D, 0)</f>
        <v>1002</v>
      </c>
      <c r="F1763" s="30"/>
    </row>
    <row r="1764" spans="1:6" x14ac:dyDescent="0.3">
      <c r="A1764" s="30" t="s">
        <v>9544</v>
      </c>
      <c r="B1764" s="30">
        <v>44700000</v>
      </c>
      <c r="C1764" s="30">
        <v>25000000</v>
      </c>
      <c r="D1764" s="42">
        <f t="shared" si="27"/>
        <v>19700000</v>
      </c>
      <c r="E1764" s="30">
        <f>RANK(D1764, Budget_Analysis!D:D, 0)</f>
        <v>1080</v>
      </c>
      <c r="F1764" s="30"/>
    </row>
    <row r="1765" spans="1:6" x14ac:dyDescent="0.3">
      <c r="A1765" s="30" t="s">
        <v>9547</v>
      </c>
      <c r="B1765" s="30">
        <v>44455658</v>
      </c>
      <c r="C1765" s="30">
        <v>25000000</v>
      </c>
      <c r="D1765" s="42">
        <f t="shared" si="27"/>
        <v>19455658</v>
      </c>
      <c r="E1765" s="30">
        <f>RANK(D1765, Budget_Analysis!D:D, 0)</f>
        <v>1089</v>
      </c>
      <c r="F1765" s="30"/>
    </row>
    <row r="1766" spans="1:6" x14ac:dyDescent="0.3">
      <c r="A1766" s="30" t="s">
        <v>9552</v>
      </c>
      <c r="B1766" s="30">
        <v>43984230</v>
      </c>
      <c r="C1766" s="30">
        <v>23000000</v>
      </c>
      <c r="D1766" s="42">
        <f t="shared" si="27"/>
        <v>20984230</v>
      </c>
      <c r="E1766" s="30">
        <f>RANK(D1766, Budget_Analysis!D:D, 0)</f>
        <v>1042</v>
      </c>
      <c r="F1766" s="30"/>
    </row>
    <row r="1767" spans="1:6" x14ac:dyDescent="0.3">
      <c r="A1767" s="30" t="s">
        <v>9556</v>
      </c>
      <c r="B1767" s="30">
        <v>66489425</v>
      </c>
      <c r="C1767" s="30">
        <v>25000000</v>
      </c>
      <c r="D1767" s="42">
        <f t="shared" si="27"/>
        <v>41489425</v>
      </c>
      <c r="E1767" s="30">
        <f>RANK(D1767, Budget_Analysis!D:D, 0)</f>
        <v>625</v>
      </c>
      <c r="F1767" s="30"/>
    </row>
    <row r="1768" spans="1:6" x14ac:dyDescent="0.3">
      <c r="A1768" s="30" t="s">
        <v>9559</v>
      </c>
      <c r="B1768" s="30">
        <v>41067398</v>
      </c>
      <c r="C1768" s="30">
        <v>25000000</v>
      </c>
      <c r="D1768" s="42">
        <f t="shared" si="27"/>
        <v>16067398</v>
      </c>
      <c r="E1768" s="30">
        <f>RANK(D1768, Budget_Analysis!D:D, 0)</f>
        <v>1192</v>
      </c>
      <c r="F1768" s="30"/>
    </row>
    <row r="1769" spans="1:6" x14ac:dyDescent="0.3">
      <c r="A1769" s="30" t="s">
        <v>9563</v>
      </c>
      <c r="B1769" s="30">
        <v>40218903</v>
      </c>
      <c r="C1769" s="30">
        <v>25000000</v>
      </c>
      <c r="D1769" s="42">
        <f t="shared" si="27"/>
        <v>15218903</v>
      </c>
      <c r="E1769" s="30">
        <f>RANK(D1769, Budget_Analysis!D:D, 0)</f>
        <v>1229</v>
      </c>
      <c r="F1769" s="30"/>
    </row>
    <row r="1770" spans="1:6" x14ac:dyDescent="0.3">
      <c r="A1770" s="30" t="s">
        <v>9569</v>
      </c>
      <c r="B1770" s="30">
        <v>39880476</v>
      </c>
      <c r="C1770" s="30">
        <v>25000000</v>
      </c>
      <c r="D1770" s="42">
        <f t="shared" si="27"/>
        <v>14880476</v>
      </c>
      <c r="E1770" s="30">
        <f>RANK(D1770, Budget_Analysis!D:D, 0)</f>
        <v>1242</v>
      </c>
      <c r="F1770" s="30"/>
    </row>
    <row r="1771" spans="1:6" x14ac:dyDescent="0.3">
      <c r="A1771" s="30" t="s">
        <v>9573</v>
      </c>
      <c r="B1771" s="30">
        <v>39399750</v>
      </c>
      <c r="C1771" s="30">
        <v>25000000</v>
      </c>
      <c r="D1771" s="42">
        <f t="shared" si="27"/>
        <v>14399750</v>
      </c>
      <c r="E1771" s="30">
        <f>RANK(D1771, Budget_Analysis!D:D, 0)</f>
        <v>1252</v>
      </c>
      <c r="F1771" s="30"/>
    </row>
    <row r="1772" spans="1:6" x14ac:dyDescent="0.3">
      <c r="A1772" s="30" t="s">
        <v>9578</v>
      </c>
      <c r="B1772" s="30">
        <v>38230435</v>
      </c>
      <c r="C1772" s="30">
        <v>25000000</v>
      </c>
      <c r="D1772" s="42">
        <f t="shared" si="27"/>
        <v>13230435</v>
      </c>
      <c r="E1772" s="30">
        <f>RANK(D1772, Budget_Analysis!D:D, 0)</f>
        <v>1296</v>
      </c>
      <c r="F1772" s="30"/>
    </row>
    <row r="1773" spans="1:6" x14ac:dyDescent="0.3">
      <c r="A1773" s="30" t="s">
        <v>9581</v>
      </c>
      <c r="B1773" s="30">
        <v>39008741</v>
      </c>
      <c r="C1773" s="30">
        <v>25000000</v>
      </c>
      <c r="D1773" s="42">
        <f t="shared" si="27"/>
        <v>14008741</v>
      </c>
      <c r="E1773" s="30">
        <f>RANK(D1773, Budget_Analysis!D:D, 0)</f>
        <v>1268</v>
      </c>
      <c r="F1773" s="30"/>
    </row>
    <row r="1774" spans="1:6" x14ac:dyDescent="0.3">
      <c r="A1774" s="30" t="s">
        <v>9585</v>
      </c>
      <c r="B1774" s="30">
        <v>36833473</v>
      </c>
      <c r="C1774" s="30">
        <v>25000000</v>
      </c>
      <c r="D1774" s="42">
        <f t="shared" si="27"/>
        <v>11833473</v>
      </c>
      <c r="E1774" s="30">
        <f>RANK(D1774, Budget_Analysis!D:D, 0)</f>
        <v>1345</v>
      </c>
      <c r="F1774" s="30"/>
    </row>
    <row r="1775" spans="1:6" x14ac:dyDescent="0.3">
      <c r="A1775" s="30" t="s">
        <v>9590</v>
      </c>
      <c r="B1775" s="30">
        <v>48237389</v>
      </c>
      <c r="C1775" s="30">
        <v>25000000</v>
      </c>
      <c r="D1775" s="42">
        <f t="shared" si="27"/>
        <v>23237389</v>
      </c>
      <c r="E1775" s="30">
        <f>RANK(D1775, Budget_Analysis!D:D, 0)</f>
        <v>974</v>
      </c>
      <c r="F1775" s="30"/>
    </row>
    <row r="1776" spans="1:6" x14ac:dyDescent="0.3">
      <c r="A1776" s="30" t="s">
        <v>9599</v>
      </c>
      <c r="B1776" s="30">
        <v>36447959</v>
      </c>
      <c r="C1776" s="30">
        <v>25000000</v>
      </c>
      <c r="D1776" s="42">
        <f t="shared" si="27"/>
        <v>11447959</v>
      </c>
      <c r="E1776" s="30">
        <f>RANK(D1776, Budget_Analysis!D:D, 0)</f>
        <v>1361</v>
      </c>
      <c r="F1776" s="30"/>
    </row>
    <row r="1777" spans="1:6" x14ac:dyDescent="0.3">
      <c r="A1777" s="30" t="s">
        <v>9603</v>
      </c>
      <c r="B1777" s="30">
        <v>45089048</v>
      </c>
      <c r="C1777" s="30">
        <v>25000000</v>
      </c>
      <c r="D1777" s="42">
        <f t="shared" si="27"/>
        <v>20089048</v>
      </c>
      <c r="E1777" s="30">
        <f>RANK(D1777, Budget_Analysis!D:D, 0)</f>
        <v>1068</v>
      </c>
      <c r="F1777" s="30"/>
    </row>
    <row r="1778" spans="1:6" x14ac:dyDescent="0.3">
      <c r="A1778" s="30" t="s">
        <v>9607</v>
      </c>
      <c r="B1778" s="30">
        <v>35990505</v>
      </c>
      <c r="C1778" s="30">
        <v>20000000</v>
      </c>
      <c r="D1778" s="42">
        <f t="shared" si="27"/>
        <v>15990505</v>
      </c>
      <c r="E1778" s="30">
        <f>RANK(D1778, Budget_Analysis!D:D, 0)</f>
        <v>1196</v>
      </c>
      <c r="F1778" s="30"/>
    </row>
    <row r="1779" spans="1:6" x14ac:dyDescent="0.3">
      <c r="A1779" s="30" t="s">
        <v>9612</v>
      </c>
      <c r="B1779" s="30">
        <v>35143332</v>
      </c>
      <c r="C1779" s="30">
        <v>17000000</v>
      </c>
      <c r="D1779" s="42">
        <f t="shared" si="27"/>
        <v>18143332</v>
      </c>
      <c r="E1779" s="30">
        <f>RANK(D1779, Budget_Analysis!D:D, 0)</f>
        <v>1128</v>
      </c>
      <c r="F1779" s="30"/>
    </row>
    <row r="1780" spans="1:6" x14ac:dyDescent="0.3">
      <c r="A1780" s="30" t="s">
        <v>9617</v>
      </c>
      <c r="B1780" s="30">
        <v>35000629</v>
      </c>
      <c r="C1780" s="30">
        <v>25000000</v>
      </c>
      <c r="D1780" s="42">
        <f t="shared" si="27"/>
        <v>10000629</v>
      </c>
      <c r="E1780" s="30">
        <f>RANK(D1780, Budget_Analysis!D:D, 0)</f>
        <v>1417</v>
      </c>
      <c r="F1780" s="30"/>
    </row>
    <row r="1781" spans="1:6" x14ac:dyDescent="0.3">
      <c r="A1781" s="30" t="s">
        <v>9620</v>
      </c>
      <c r="B1781" s="30">
        <v>34604054</v>
      </c>
      <c r="C1781" s="30">
        <v>30000000</v>
      </c>
      <c r="D1781" s="42">
        <f t="shared" si="27"/>
        <v>4604054</v>
      </c>
      <c r="E1781" s="30">
        <f>RANK(D1781, Budget_Analysis!D:D, 0)</f>
        <v>1651</v>
      </c>
      <c r="F1781" s="30"/>
    </row>
    <row r="1782" spans="1:6" x14ac:dyDescent="0.3">
      <c r="A1782" s="30" t="s">
        <v>9624</v>
      </c>
      <c r="B1782" s="30">
        <v>41597830</v>
      </c>
      <c r="C1782" s="30">
        <v>25000000</v>
      </c>
      <c r="D1782" s="42">
        <f t="shared" si="27"/>
        <v>16597830</v>
      </c>
      <c r="E1782" s="30">
        <f>RANK(D1782, Budget_Analysis!D:D, 0)</f>
        <v>1174</v>
      </c>
      <c r="F1782" s="30"/>
    </row>
    <row r="1783" spans="1:6" x14ac:dyDescent="0.3">
      <c r="A1783" s="30" t="s">
        <v>9628</v>
      </c>
      <c r="B1783" s="30">
        <v>33687630</v>
      </c>
      <c r="C1783" s="30">
        <v>20000000</v>
      </c>
      <c r="D1783" s="42">
        <f t="shared" si="27"/>
        <v>13687630</v>
      </c>
      <c r="E1783" s="30">
        <f>RANK(D1783, Budget_Analysis!D:D, 0)</f>
        <v>1279</v>
      </c>
      <c r="F1783" s="30"/>
    </row>
    <row r="1784" spans="1:6" x14ac:dyDescent="0.3">
      <c r="A1784" s="30" t="s">
        <v>9635</v>
      </c>
      <c r="B1784" s="30">
        <v>32553210</v>
      </c>
      <c r="C1784" s="30">
        <v>25000000</v>
      </c>
      <c r="D1784" s="42">
        <f t="shared" si="27"/>
        <v>7553210</v>
      </c>
      <c r="E1784" s="30">
        <f>RANK(D1784, Budget_Analysis!D:D, 0)</f>
        <v>1520</v>
      </c>
      <c r="F1784" s="30"/>
    </row>
    <row r="1785" spans="1:6" x14ac:dyDescent="0.3">
      <c r="A1785" s="30" t="s">
        <v>9642</v>
      </c>
      <c r="B1785" s="30">
        <v>31526393</v>
      </c>
      <c r="C1785" s="30">
        <v>25000000</v>
      </c>
      <c r="D1785" s="42">
        <f t="shared" si="27"/>
        <v>6526393</v>
      </c>
      <c r="E1785" s="30">
        <f>RANK(D1785, Budget_Analysis!D:D, 0)</f>
        <v>1565</v>
      </c>
      <c r="F1785" s="30"/>
    </row>
    <row r="1786" spans="1:6" x14ac:dyDescent="0.3">
      <c r="A1786" s="30" t="s">
        <v>9647</v>
      </c>
      <c r="B1786" s="30">
        <v>41229</v>
      </c>
      <c r="C1786" s="30">
        <v>25500000</v>
      </c>
      <c r="D1786" s="42">
        <f t="shared" si="27"/>
        <v>-25458771</v>
      </c>
      <c r="E1786" s="30">
        <f>RANK(D1786, Budget_Analysis!D:D, 0)</f>
        <v>3367</v>
      </c>
      <c r="F1786" s="30"/>
    </row>
    <row r="1787" spans="1:6" x14ac:dyDescent="0.3">
      <c r="A1787" s="30" t="s">
        <v>9652</v>
      </c>
      <c r="B1787" s="30">
        <v>31655091</v>
      </c>
      <c r="C1787" s="30">
        <v>30000000</v>
      </c>
      <c r="D1787" s="42">
        <f t="shared" si="27"/>
        <v>1655091</v>
      </c>
      <c r="E1787" s="30">
        <f>RANK(D1787, Budget_Analysis!D:D, 0)</f>
        <v>1831</v>
      </c>
      <c r="F1787" s="30"/>
    </row>
    <row r="1788" spans="1:6" x14ac:dyDescent="0.3">
      <c r="A1788" s="30" t="s">
        <v>9656</v>
      </c>
      <c r="B1788" s="30">
        <v>30012990</v>
      </c>
      <c r="C1788" s="30">
        <v>25000000</v>
      </c>
      <c r="D1788" s="42">
        <f t="shared" si="27"/>
        <v>5012990</v>
      </c>
      <c r="E1788" s="30">
        <f>RANK(D1788, Budget_Analysis!D:D, 0)</f>
        <v>1625</v>
      </c>
      <c r="F1788" s="30"/>
    </row>
    <row r="1789" spans="1:6" x14ac:dyDescent="0.3">
      <c r="A1789" s="30" t="s">
        <v>9663</v>
      </c>
      <c r="B1789" s="30">
        <v>32368960</v>
      </c>
      <c r="C1789" s="30">
        <v>25000000</v>
      </c>
      <c r="D1789" s="42">
        <f t="shared" si="27"/>
        <v>7368960</v>
      </c>
      <c r="E1789" s="30">
        <f>RANK(D1789, Budget_Analysis!D:D, 0)</f>
        <v>1528</v>
      </c>
      <c r="F1789" s="30"/>
    </row>
    <row r="1790" spans="1:6" x14ac:dyDescent="0.3">
      <c r="A1790" s="30" t="s">
        <v>9670</v>
      </c>
      <c r="B1790" s="30">
        <v>14500000</v>
      </c>
      <c r="C1790" s="30">
        <v>25000000</v>
      </c>
      <c r="D1790" s="42">
        <f t="shared" si="27"/>
        <v>-10500000</v>
      </c>
      <c r="E1790" s="30">
        <f>RANK(D1790, Budget_Analysis!D:D, 0)</f>
        <v>2858</v>
      </c>
      <c r="F1790" s="30"/>
    </row>
    <row r="1791" spans="1:6" x14ac:dyDescent="0.3">
      <c r="A1791" s="30" t="s">
        <v>9677</v>
      </c>
      <c r="B1791" s="30">
        <v>29247405</v>
      </c>
      <c r="C1791" s="30">
        <v>25000000</v>
      </c>
      <c r="D1791" s="42">
        <f t="shared" si="27"/>
        <v>4247405</v>
      </c>
      <c r="E1791" s="30">
        <f>RANK(D1791, Budget_Analysis!D:D, 0)</f>
        <v>1665</v>
      </c>
      <c r="F1791" s="30"/>
    </row>
    <row r="1792" spans="1:6" x14ac:dyDescent="0.3">
      <c r="A1792" s="30" t="s">
        <v>9690</v>
      </c>
      <c r="B1792" s="30">
        <v>25615792</v>
      </c>
      <c r="C1792" s="30">
        <v>25000000</v>
      </c>
      <c r="D1792" s="42">
        <f t="shared" si="27"/>
        <v>615792</v>
      </c>
      <c r="E1792" s="30">
        <f>RANK(D1792, Budget_Analysis!D:D, 0)</f>
        <v>1908</v>
      </c>
      <c r="F1792" s="30"/>
    </row>
    <row r="1793" spans="1:6" x14ac:dyDescent="0.3">
      <c r="A1793" s="30" t="s">
        <v>9693</v>
      </c>
      <c r="B1793" s="30">
        <v>28341469</v>
      </c>
      <c r="C1793" s="30">
        <v>25000000</v>
      </c>
      <c r="D1793" s="42">
        <f t="shared" si="27"/>
        <v>3341469</v>
      </c>
      <c r="E1793" s="30">
        <f>RANK(D1793, Budget_Analysis!D:D, 0)</f>
        <v>1706</v>
      </c>
      <c r="F1793" s="30"/>
    </row>
    <row r="1794" spans="1:6" x14ac:dyDescent="0.3">
      <c r="A1794" s="30" t="s">
        <v>9698</v>
      </c>
      <c r="B1794" s="30">
        <v>25590119</v>
      </c>
      <c r="C1794" s="30">
        <v>21150000</v>
      </c>
      <c r="D1794" s="42">
        <f t="shared" si="27"/>
        <v>4440119</v>
      </c>
      <c r="E1794" s="30">
        <f>RANK(D1794, Budget_Analysis!D:D, 0)</f>
        <v>1656</v>
      </c>
      <c r="F1794" s="30"/>
    </row>
    <row r="1795" spans="1:6" x14ac:dyDescent="0.3">
      <c r="A1795" s="30" t="s">
        <v>9702</v>
      </c>
      <c r="B1795" s="30">
        <v>24944213</v>
      </c>
      <c r="C1795" s="30">
        <v>27000000</v>
      </c>
      <c r="D1795" s="42">
        <f t="shared" ref="D1795:D1858" si="28">B1795-C1795</f>
        <v>-2055787</v>
      </c>
      <c r="E1795" s="30">
        <f>RANK(D1795, Budget_Analysis!D:D, 0)</f>
        <v>2276</v>
      </c>
      <c r="F1795" s="30"/>
    </row>
    <row r="1796" spans="1:6" x14ac:dyDescent="0.3">
      <c r="A1796" s="30" t="s">
        <v>9706</v>
      </c>
      <c r="B1796" s="30">
        <v>33631221</v>
      </c>
      <c r="C1796" s="30">
        <v>25000000</v>
      </c>
      <c r="D1796" s="42">
        <f t="shared" si="28"/>
        <v>8631221</v>
      </c>
      <c r="E1796" s="30">
        <f>RANK(D1796, Budget_Analysis!D:D, 0)</f>
        <v>1471</v>
      </c>
      <c r="F1796" s="30"/>
    </row>
    <row r="1797" spans="1:6" x14ac:dyDescent="0.3">
      <c r="A1797" s="30" t="s">
        <v>9711</v>
      </c>
      <c r="B1797" s="30">
        <v>37738400</v>
      </c>
      <c r="C1797" s="30">
        <v>25000000</v>
      </c>
      <c r="D1797" s="42">
        <f t="shared" si="28"/>
        <v>12738400</v>
      </c>
      <c r="E1797" s="30">
        <f>RANK(D1797, Budget_Analysis!D:D, 0)</f>
        <v>1310</v>
      </c>
      <c r="F1797" s="30"/>
    </row>
    <row r="1798" spans="1:6" x14ac:dyDescent="0.3">
      <c r="A1798" s="30" t="s">
        <v>9723</v>
      </c>
      <c r="B1798" s="30">
        <v>21835784</v>
      </c>
      <c r="C1798" s="30">
        <v>30000000</v>
      </c>
      <c r="D1798" s="42">
        <f t="shared" si="28"/>
        <v>-8164216</v>
      </c>
      <c r="E1798" s="30">
        <f>RANK(D1798, Budget_Analysis!D:D, 0)</f>
        <v>2713</v>
      </c>
      <c r="F1798" s="30"/>
    </row>
    <row r="1799" spans="1:6" x14ac:dyDescent="0.3">
      <c r="A1799" s="30" t="s">
        <v>9729</v>
      </c>
      <c r="B1799" s="30">
        <v>15785632</v>
      </c>
      <c r="C1799" s="30">
        <v>23000000</v>
      </c>
      <c r="D1799" s="42">
        <f t="shared" si="28"/>
        <v>-7214368</v>
      </c>
      <c r="E1799" s="30">
        <f>RANK(D1799, Budget_Analysis!D:D, 0)</f>
        <v>2650</v>
      </c>
      <c r="F1799" s="30"/>
    </row>
    <row r="1800" spans="1:6" x14ac:dyDescent="0.3">
      <c r="A1800" s="30" t="s">
        <v>9732</v>
      </c>
      <c r="B1800" s="30">
        <v>21554585</v>
      </c>
      <c r="C1800" s="30">
        <v>25000000</v>
      </c>
      <c r="D1800" s="42">
        <f t="shared" si="28"/>
        <v>-3445415</v>
      </c>
      <c r="E1800" s="30">
        <f>RANK(D1800, Budget_Analysis!D:D, 0)</f>
        <v>2390</v>
      </c>
      <c r="F1800" s="30"/>
    </row>
    <row r="1801" spans="1:6" x14ac:dyDescent="0.3">
      <c r="A1801" s="30" t="s">
        <v>9736</v>
      </c>
      <c r="B1801" s="30">
        <v>22200000</v>
      </c>
      <c r="C1801" s="30">
        <v>25000000</v>
      </c>
      <c r="D1801" s="42">
        <f t="shared" si="28"/>
        <v>-2800000</v>
      </c>
      <c r="E1801" s="30">
        <f>RANK(D1801, Budget_Analysis!D:D, 0)</f>
        <v>2341</v>
      </c>
      <c r="F1801" s="30"/>
    </row>
    <row r="1802" spans="1:6" x14ac:dyDescent="0.3">
      <c r="A1802" s="30" t="s">
        <v>9745</v>
      </c>
      <c r="B1802" s="30">
        <v>80014842</v>
      </c>
      <c r="C1802" s="30">
        <v>25000000</v>
      </c>
      <c r="D1802" s="42">
        <f t="shared" si="28"/>
        <v>55014842</v>
      </c>
      <c r="E1802" s="30">
        <f>RANK(D1802, Budget_Analysis!D:D, 0)</f>
        <v>450</v>
      </c>
      <c r="F1802" s="30"/>
    </row>
    <row r="1803" spans="1:6" x14ac:dyDescent="0.3">
      <c r="A1803" s="30" t="s">
        <v>9749</v>
      </c>
      <c r="B1803" s="30">
        <v>23527955</v>
      </c>
      <c r="C1803" s="30">
        <v>25000000</v>
      </c>
      <c r="D1803" s="42">
        <f t="shared" si="28"/>
        <v>-1472045</v>
      </c>
      <c r="E1803" s="30">
        <f>RANK(D1803, Budget_Analysis!D:D, 0)</f>
        <v>2215</v>
      </c>
      <c r="F1803" s="30"/>
    </row>
    <row r="1804" spans="1:6" x14ac:dyDescent="0.3">
      <c r="A1804" s="30" t="s">
        <v>9755</v>
      </c>
      <c r="B1804" s="30">
        <v>24042490</v>
      </c>
      <c r="C1804" s="30">
        <v>25000000</v>
      </c>
      <c r="D1804" s="42">
        <f t="shared" si="28"/>
        <v>-957510</v>
      </c>
      <c r="E1804" s="30">
        <f>RANK(D1804, Budget_Analysis!D:D, 0)</f>
        <v>2147</v>
      </c>
      <c r="F1804" s="30"/>
    </row>
    <row r="1805" spans="1:6" x14ac:dyDescent="0.3">
      <c r="A1805" s="30" t="s">
        <v>9759</v>
      </c>
      <c r="B1805" s="30">
        <v>22466994</v>
      </c>
      <c r="C1805" s="30">
        <v>25000000</v>
      </c>
      <c r="D1805" s="42">
        <f t="shared" si="28"/>
        <v>-2533006</v>
      </c>
      <c r="E1805" s="30">
        <f>RANK(D1805, Budget_Analysis!D:D, 0)</f>
        <v>2318</v>
      </c>
      <c r="F1805" s="30"/>
    </row>
    <row r="1806" spans="1:6" x14ac:dyDescent="0.3">
      <c r="A1806" s="30" t="s">
        <v>9763</v>
      </c>
      <c r="B1806" s="30">
        <v>17791031</v>
      </c>
      <c r="C1806" s="30">
        <v>25000000</v>
      </c>
      <c r="D1806" s="42">
        <f t="shared" si="28"/>
        <v>-7208969</v>
      </c>
      <c r="E1806" s="30">
        <f>RANK(D1806, Budget_Analysis!D:D, 0)</f>
        <v>2649</v>
      </c>
      <c r="F1806" s="30"/>
    </row>
    <row r="1807" spans="1:6" x14ac:dyDescent="0.3">
      <c r="A1807" s="30" t="s">
        <v>9769</v>
      </c>
      <c r="B1807" s="30">
        <v>17718223</v>
      </c>
      <c r="C1807" s="30">
        <v>25000000</v>
      </c>
      <c r="D1807" s="42">
        <f t="shared" si="28"/>
        <v>-7281777</v>
      </c>
      <c r="E1807" s="30">
        <f>RANK(D1807, Budget_Analysis!D:D, 0)</f>
        <v>2654</v>
      </c>
      <c r="F1807" s="30"/>
    </row>
    <row r="1808" spans="1:6" x14ac:dyDescent="0.3">
      <c r="A1808" s="30" t="s">
        <v>9776</v>
      </c>
      <c r="B1808" s="30">
        <v>15361537</v>
      </c>
      <c r="C1808" s="30">
        <v>13000000</v>
      </c>
      <c r="D1808" s="42">
        <f t="shared" si="28"/>
        <v>2361537</v>
      </c>
      <c r="E1808" s="30">
        <f>RANK(D1808, Budget_Analysis!D:D, 0)</f>
        <v>1782</v>
      </c>
      <c r="F1808" s="30"/>
    </row>
    <row r="1809" spans="1:6" x14ac:dyDescent="0.3">
      <c r="A1809" s="30" t="s">
        <v>9782</v>
      </c>
      <c r="B1809" s="30">
        <v>16647384</v>
      </c>
      <c r="C1809" s="30">
        <v>26000000</v>
      </c>
      <c r="D1809" s="42">
        <f t="shared" si="28"/>
        <v>-9352616</v>
      </c>
      <c r="E1809" s="30">
        <f>RANK(D1809, Budget_Analysis!D:D, 0)</f>
        <v>2781</v>
      </c>
      <c r="F1809" s="30"/>
    </row>
    <row r="1810" spans="1:6" x14ac:dyDescent="0.3">
      <c r="A1810" s="30" t="s">
        <v>9786</v>
      </c>
      <c r="B1810" s="30">
        <v>16118077</v>
      </c>
      <c r="C1810" s="30">
        <v>25000000</v>
      </c>
      <c r="D1810" s="42">
        <f t="shared" si="28"/>
        <v>-8881923</v>
      </c>
      <c r="E1810" s="30">
        <f>RANK(D1810, Budget_Analysis!D:D, 0)</f>
        <v>2746</v>
      </c>
      <c r="F1810" s="30"/>
    </row>
    <row r="1811" spans="1:6" x14ac:dyDescent="0.3">
      <c r="A1811" s="30" t="s">
        <v>9791</v>
      </c>
      <c r="B1811" s="30">
        <v>15091542</v>
      </c>
      <c r="C1811" s="30">
        <v>25000000</v>
      </c>
      <c r="D1811" s="42">
        <f t="shared" si="28"/>
        <v>-9908458</v>
      </c>
      <c r="E1811" s="30">
        <f>RANK(D1811, Budget_Analysis!D:D, 0)</f>
        <v>2818</v>
      </c>
      <c r="F1811" s="30"/>
    </row>
    <row r="1812" spans="1:6" x14ac:dyDescent="0.3">
      <c r="A1812" s="30" t="s">
        <v>9804</v>
      </c>
      <c r="B1812" s="30">
        <v>15045676</v>
      </c>
      <c r="C1812" s="30">
        <v>16000000</v>
      </c>
      <c r="D1812" s="42">
        <f t="shared" si="28"/>
        <v>-954324</v>
      </c>
      <c r="E1812" s="30">
        <f>RANK(D1812, Budget_Analysis!D:D, 0)</f>
        <v>2146</v>
      </c>
      <c r="F1812" s="30"/>
    </row>
    <row r="1813" spans="1:6" x14ac:dyDescent="0.3">
      <c r="A1813" s="30" t="s">
        <v>9809</v>
      </c>
      <c r="B1813" s="30">
        <v>17427926</v>
      </c>
      <c r="C1813" s="30">
        <v>8000000</v>
      </c>
      <c r="D1813" s="42">
        <f t="shared" si="28"/>
        <v>9427926</v>
      </c>
      <c r="E1813" s="30">
        <f>RANK(D1813, Budget_Analysis!D:D, 0)</f>
        <v>1434</v>
      </c>
      <c r="F1813" s="30"/>
    </row>
    <row r="1814" spans="1:6" x14ac:dyDescent="0.3">
      <c r="A1814" s="30" t="s">
        <v>9814</v>
      </c>
      <c r="B1814" s="30">
        <v>14983572</v>
      </c>
      <c r="C1814" s="30">
        <v>25000000</v>
      </c>
      <c r="D1814" s="42">
        <f t="shared" si="28"/>
        <v>-10016428</v>
      </c>
      <c r="E1814" s="30">
        <f>RANK(D1814, Budget_Analysis!D:D, 0)</f>
        <v>2830</v>
      </c>
      <c r="F1814" s="30"/>
    </row>
    <row r="1815" spans="1:6" x14ac:dyDescent="0.3">
      <c r="A1815" s="30" t="s">
        <v>9818</v>
      </c>
      <c r="B1815" s="30">
        <v>14637490</v>
      </c>
      <c r="C1815" s="30">
        <v>25000000</v>
      </c>
      <c r="D1815" s="42">
        <f t="shared" si="28"/>
        <v>-10362510</v>
      </c>
      <c r="E1815" s="30">
        <f>RANK(D1815, Budget_Analysis!D:D, 0)</f>
        <v>2851</v>
      </c>
      <c r="F1815" s="30"/>
    </row>
    <row r="1816" spans="1:6" x14ac:dyDescent="0.3">
      <c r="A1816" s="30" t="s">
        <v>9824</v>
      </c>
      <c r="B1816" s="30">
        <v>14589444</v>
      </c>
      <c r="C1816" s="30">
        <v>25000000</v>
      </c>
      <c r="D1816" s="42">
        <f t="shared" si="28"/>
        <v>-10410556</v>
      </c>
      <c r="E1816" s="30">
        <f>RANK(D1816, Budget_Analysis!D:D, 0)</f>
        <v>2853</v>
      </c>
      <c r="F1816" s="30"/>
    </row>
    <row r="1817" spans="1:6" x14ac:dyDescent="0.3">
      <c r="A1817" s="30" t="s">
        <v>9830</v>
      </c>
      <c r="B1817" s="30">
        <v>14095303</v>
      </c>
      <c r="C1817" s="30">
        <v>25000000</v>
      </c>
      <c r="D1817" s="42">
        <f t="shared" si="28"/>
        <v>-10904697</v>
      </c>
      <c r="E1817" s="30">
        <f>RANK(D1817, Budget_Analysis!D:D, 0)</f>
        <v>2884</v>
      </c>
      <c r="F1817" s="30"/>
    </row>
    <row r="1818" spans="1:6" x14ac:dyDescent="0.3">
      <c r="A1818" s="30" t="s">
        <v>9835</v>
      </c>
      <c r="B1818" s="30">
        <v>13973532</v>
      </c>
      <c r="C1818" s="30">
        <v>25000000</v>
      </c>
      <c r="D1818" s="42">
        <f t="shared" si="28"/>
        <v>-11026468</v>
      </c>
      <c r="E1818" s="30">
        <f>RANK(D1818, Budget_Analysis!D:D, 0)</f>
        <v>2891</v>
      </c>
      <c r="F1818" s="30"/>
    </row>
    <row r="1819" spans="1:6" x14ac:dyDescent="0.3">
      <c r="A1819" s="30" t="s">
        <v>9839</v>
      </c>
      <c r="B1819" s="30">
        <v>1865774</v>
      </c>
      <c r="C1819" s="30">
        <v>30000000</v>
      </c>
      <c r="D1819" s="42">
        <f t="shared" si="28"/>
        <v>-28134226</v>
      </c>
      <c r="E1819" s="30">
        <f>RANK(D1819, Budget_Analysis!D:D, 0)</f>
        <v>3409</v>
      </c>
      <c r="F1819" s="30"/>
    </row>
    <row r="1820" spans="1:6" x14ac:dyDescent="0.3">
      <c r="A1820" s="30" t="s">
        <v>9848</v>
      </c>
      <c r="B1820" s="30">
        <v>18860403</v>
      </c>
      <c r="C1820" s="30">
        <v>25000000</v>
      </c>
      <c r="D1820" s="42">
        <f t="shared" si="28"/>
        <v>-6139597</v>
      </c>
      <c r="E1820" s="30">
        <f>RANK(D1820, Budget_Analysis!D:D, 0)</f>
        <v>2580</v>
      </c>
      <c r="F1820" s="30"/>
    </row>
    <row r="1821" spans="1:6" x14ac:dyDescent="0.3">
      <c r="A1821" s="30" t="s">
        <v>9852</v>
      </c>
      <c r="B1821" s="30">
        <v>13038660</v>
      </c>
      <c r="C1821" s="30">
        <v>25000000</v>
      </c>
      <c r="D1821" s="42">
        <f t="shared" si="28"/>
        <v>-11961340</v>
      </c>
      <c r="E1821" s="30">
        <f>RANK(D1821, Budget_Analysis!D:D, 0)</f>
        <v>2938</v>
      </c>
      <c r="F1821" s="30"/>
    </row>
    <row r="1822" spans="1:6" x14ac:dyDescent="0.3">
      <c r="A1822" s="30" t="s">
        <v>9856</v>
      </c>
      <c r="B1822" s="30">
        <v>28831145</v>
      </c>
      <c r="C1822" s="30">
        <v>25000000</v>
      </c>
      <c r="D1822" s="42">
        <f t="shared" si="28"/>
        <v>3831145</v>
      </c>
      <c r="E1822" s="30">
        <f>RANK(D1822, Budget_Analysis!D:D, 0)</f>
        <v>1683</v>
      </c>
      <c r="F1822" s="30"/>
    </row>
    <row r="1823" spans="1:6" x14ac:dyDescent="0.3">
      <c r="A1823" s="30" t="s">
        <v>9872</v>
      </c>
      <c r="B1823" s="30">
        <v>11538204</v>
      </c>
      <c r="C1823" s="30">
        <v>25000000</v>
      </c>
      <c r="D1823" s="42">
        <f t="shared" si="28"/>
        <v>-13461796</v>
      </c>
      <c r="E1823" s="30">
        <f>RANK(D1823, Budget_Analysis!D:D, 0)</f>
        <v>2999</v>
      </c>
      <c r="F1823" s="30"/>
    </row>
    <row r="1824" spans="1:6" x14ac:dyDescent="0.3">
      <c r="A1824" s="30" t="s">
        <v>9875</v>
      </c>
      <c r="B1824" s="30">
        <v>11008432</v>
      </c>
      <c r="C1824" s="30">
        <v>25000000</v>
      </c>
      <c r="D1824" s="42">
        <f t="shared" si="28"/>
        <v>-13991568</v>
      </c>
      <c r="E1824" s="30">
        <f>RANK(D1824, Budget_Analysis!D:D, 0)</f>
        <v>3022</v>
      </c>
      <c r="F1824" s="30"/>
    </row>
    <row r="1825" spans="1:6" x14ac:dyDescent="0.3">
      <c r="A1825" s="30" t="s">
        <v>9880</v>
      </c>
      <c r="B1825" s="30">
        <v>12188642</v>
      </c>
      <c r="C1825" s="30">
        <v>26000000</v>
      </c>
      <c r="D1825" s="42">
        <f t="shared" si="28"/>
        <v>-13811358</v>
      </c>
      <c r="E1825" s="30">
        <f>RANK(D1825, Budget_Analysis!D:D, 0)</f>
        <v>3012</v>
      </c>
      <c r="F1825" s="30"/>
    </row>
    <row r="1826" spans="1:6" x14ac:dyDescent="0.3">
      <c r="A1826" s="30" t="s">
        <v>9885</v>
      </c>
      <c r="B1826" s="30">
        <v>11100000</v>
      </c>
      <c r="C1826" s="30">
        <v>25000000</v>
      </c>
      <c r="D1826" s="42">
        <f t="shared" si="28"/>
        <v>-13900000</v>
      </c>
      <c r="E1826" s="30">
        <f>RANK(D1826, Budget_Analysis!D:D, 0)</f>
        <v>3015</v>
      </c>
      <c r="F1826" s="30"/>
    </row>
    <row r="1827" spans="1:6" x14ac:dyDescent="0.3">
      <c r="A1827" s="30" t="s">
        <v>9895</v>
      </c>
      <c r="B1827" s="30">
        <v>13651662</v>
      </c>
      <c r="C1827" s="30">
        <v>25000000</v>
      </c>
      <c r="D1827" s="42">
        <f t="shared" si="28"/>
        <v>-11348338</v>
      </c>
      <c r="E1827" s="30">
        <f>RANK(D1827, Budget_Analysis!D:D, 0)</f>
        <v>2900</v>
      </c>
      <c r="F1827" s="30"/>
    </row>
    <row r="1828" spans="1:6" x14ac:dyDescent="0.3">
      <c r="A1828" s="30" t="s">
        <v>9899</v>
      </c>
      <c r="B1828" s="30">
        <v>11030963</v>
      </c>
      <c r="C1828" s="30">
        <v>28000000</v>
      </c>
      <c r="D1828" s="42">
        <f t="shared" si="28"/>
        <v>-16969037</v>
      </c>
      <c r="E1828" s="30">
        <f>RANK(D1828, Budget_Analysis!D:D, 0)</f>
        <v>3133</v>
      </c>
      <c r="F1828" s="30"/>
    </row>
    <row r="1829" spans="1:6" x14ac:dyDescent="0.3">
      <c r="A1829" s="30" t="s">
        <v>9903</v>
      </c>
      <c r="B1829" s="30">
        <v>10769960</v>
      </c>
      <c r="C1829" s="30">
        <v>25000000</v>
      </c>
      <c r="D1829" s="42">
        <f t="shared" si="28"/>
        <v>-14230040</v>
      </c>
      <c r="E1829" s="30">
        <f>RANK(D1829, Budget_Analysis!D:D, 0)</f>
        <v>3036</v>
      </c>
      <c r="F1829" s="30"/>
    </row>
    <row r="1830" spans="1:6" x14ac:dyDescent="0.3">
      <c r="A1830" s="30" t="s">
        <v>9907</v>
      </c>
      <c r="B1830" s="30">
        <v>10911750</v>
      </c>
      <c r="C1830" s="30">
        <v>25000000</v>
      </c>
      <c r="D1830" s="42">
        <f t="shared" si="28"/>
        <v>-14088250</v>
      </c>
      <c r="E1830" s="30">
        <f>RANK(D1830, Budget_Analysis!D:D, 0)</f>
        <v>3030</v>
      </c>
      <c r="F1830" s="30"/>
    </row>
    <row r="1831" spans="1:6" x14ac:dyDescent="0.3">
      <c r="A1831" s="30" t="s">
        <v>9911</v>
      </c>
      <c r="B1831" s="30">
        <v>10719367</v>
      </c>
      <c r="C1831" s="30">
        <v>25000000</v>
      </c>
      <c r="D1831" s="42">
        <f t="shared" si="28"/>
        <v>-14280633</v>
      </c>
      <c r="E1831" s="30">
        <f>RANK(D1831, Budget_Analysis!D:D, 0)</f>
        <v>3039</v>
      </c>
      <c r="F1831" s="30"/>
    </row>
    <row r="1832" spans="1:6" x14ac:dyDescent="0.3">
      <c r="A1832" s="30" t="s">
        <v>9917</v>
      </c>
      <c r="B1832" s="30">
        <v>10114315</v>
      </c>
      <c r="C1832" s="30">
        <v>25000000</v>
      </c>
      <c r="D1832" s="42">
        <f t="shared" si="28"/>
        <v>-14885685</v>
      </c>
      <c r="E1832" s="30">
        <f>RANK(D1832, Budget_Analysis!D:D, 0)</f>
        <v>3069</v>
      </c>
      <c r="F1832" s="30"/>
    </row>
    <row r="1833" spans="1:6" x14ac:dyDescent="0.3">
      <c r="A1833" s="30" t="s">
        <v>9923</v>
      </c>
      <c r="B1833" s="30">
        <v>49122319</v>
      </c>
      <c r="C1833" s="30">
        <v>14000000</v>
      </c>
      <c r="D1833" s="42">
        <f t="shared" si="28"/>
        <v>35122319</v>
      </c>
      <c r="E1833" s="30">
        <f>RANK(D1833, Budget_Analysis!D:D, 0)</f>
        <v>720</v>
      </c>
      <c r="F1833" s="30"/>
    </row>
    <row r="1834" spans="1:6" x14ac:dyDescent="0.3">
      <c r="A1834" s="30" t="s">
        <v>9928</v>
      </c>
      <c r="B1834" s="30">
        <v>10070000</v>
      </c>
      <c r="C1834" s="30">
        <v>25000000</v>
      </c>
      <c r="D1834" s="42">
        <f t="shared" si="28"/>
        <v>-14930000</v>
      </c>
      <c r="E1834" s="30">
        <f>RANK(D1834, Budget_Analysis!D:D, 0)</f>
        <v>3072</v>
      </c>
      <c r="F1834" s="30"/>
    </row>
    <row r="1835" spans="1:6" x14ac:dyDescent="0.3">
      <c r="A1835" s="30" t="s">
        <v>9932</v>
      </c>
      <c r="B1835" s="30">
        <v>10324441</v>
      </c>
      <c r="C1835" s="30">
        <v>25000000</v>
      </c>
      <c r="D1835" s="42">
        <f t="shared" si="28"/>
        <v>-14675559</v>
      </c>
      <c r="E1835" s="30">
        <f>RANK(D1835, Budget_Analysis!D:D, 0)</f>
        <v>3058</v>
      </c>
      <c r="F1835" s="30"/>
    </row>
    <row r="1836" spans="1:6" x14ac:dyDescent="0.3">
      <c r="A1836" s="30" t="s">
        <v>9937</v>
      </c>
      <c r="B1836" s="30">
        <v>7156933</v>
      </c>
      <c r="C1836" s="30">
        <v>25000000</v>
      </c>
      <c r="D1836" s="42">
        <f t="shared" si="28"/>
        <v>-17843067</v>
      </c>
      <c r="E1836" s="30">
        <f>RANK(D1836, Budget_Analysis!D:D, 0)</f>
        <v>3158</v>
      </c>
      <c r="F1836" s="30"/>
    </row>
    <row r="1837" spans="1:6" x14ac:dyDescent="0.3">
      <c r="A1837" s="30" t="s">
        <v>9943</v>
      </c>
      <c r="B1837" s="30">
        <v>9286314</v>
      </c>
      <c r="C1837" s="30">
        <v>17000000</v>
      </c>
      <c r="D1837" s="42">
        <f t="shared" si="28"/>
        <v>-7713686</v>
      </c>
      <c r="E1837" s="30">
        <f>RANK(D1837, Budget_Analysis!D:D, 0)</f>
        <v>2678</v>
      </c>
      <c r="F1837" s="30"/>
    </row>
    <row r="1838" spans="1:6" x14ac:dyDescent="0.3">
      <c r="A1838" s="30" t="s">
        <v>9948</v>
      </c>
      <c r="B1838" s="30">
        <v>56692</v>
      </c>
      <c r="C1838" s="30">
        <v>25000000</v>
      </c>
      <c r="D1838" s="42">
        <f t="shared" si="28"/>
        <v>-24943308</v>
      </c>
      <c r="E1838" s="30">
        <f>RANK(D1838, Budget_Analysis!D:D, 0)</f>
        <v>3358</v>
      </c>
      <c r="F1838" s="30"/>
    </row>
    <row r="1839" spans="1:6" x14ac:dyDescent="0.3">
      <c r="A1839" s="30" t="s">
        <v>9958</v>
      </c>
      <c r="B1839" s="30">
        <v>5654777</v>
      </c>
      <c r="C1839" s="30">
        <v>25000000</v>
      </c>
      <c r="D1839" s="42">
        <f t="shared" si="28"/>
        <v>-19345223</v>
      </c>
      <c r="E1839" s="30">
        <f>RANK(D1839, Budget_Analysis!D:D, 0)</f>
        <v>3204</v>
      </c>
      <c r="F1839" s="30"/>
    </row>
    <row r="1840" spans="1:6" x14ac:dyDescent="0.3">
      <c r="A1840" s="30" t="s">
        <v>9962</v>
      </c>
      <c r="B1840" s="30">
        <v>5516708</v>
      </c>
      <c r="C1840" s="30">
        <v>25000000</v>
      </c>
      <c r="D1840" s="42">
        <f t="shared" si="28"/>
        <v>-19483292</v>
      </c>
      <c r="E1840" s="30">
        <f>RANK(D1840, Budget_Analysis!D:D, 0)</f>
        <v>3207</v>
      </c>
      <c r="F1840" s="30"/>
    </row>
    <row r="1841" spans="1:6" x14ac:dyDescent="0.3">
      <c r="A1841" s="30" t="s">
        <v>9966</v>
      </c>
      <c r="B1841" s="30">
        <v>5128124</v>
      </c>
      <c r="C1841" s="30">
        <v>25000000</v>
      </c>
      <c r="D1841" s="42">
        <f t="shared" si="28"/>
        <v>-19871876</v>
      </c>
      <c r="E1841" s="30">
        <f>RANK(D1841, Budget_Analysis!D:D, 0)</f>
        <v>3222</v>
      </c>
      <c r="F1841" s="30"/>
    </row>
    <row r="1842" spans="1:6" x14ac:dyDescent="0.3">
      <c r="A1842" s="30" t="s">
        <v>9971</v>
      </c>
      <c r="B1842" s="30">
        <v>4064333</v>
      </c>
      <c r="C1842" s="30">
        <v>25000000</v>
      </c>
      <c r="D1842" s="42">
        <f t="shared" si="28"/>
        <v>-20935667</v>
      </c>
      <c r="E1842" s="30">
        <f>RANK(D1842, Budget_Analysis!D:D, 0)</f>
        <v>3247</v>
      </c>
      <c r="F1842" s="30"/>
    </row>
    <row r="1843" spans="1:6" x14ac:dyDescent="0.3">
      <c r="A1843" s="30" t="s">
        <v>9975</v>
      </c>
      <c r="B1843" s="30">
        <v>4006906</v>
      </c>
      <c r="C1843" s="30">
        <v>15000000</v>
      </c>
      <c r="D1843" s="42">
        <f t="shared" si="28"/>
        <v>-10993094</v>
      </c>
      <c r="E1843" s="30">
        <f>RANK(D1843, Budget_Analysis!D:D, 0)</f>
        <v>2888</v>
      </c>
      <c r="F1843" s="30"/>
    </row>
    <row r="1844" spans="1:6" x14ac:dyDescent="0.3">
      <c r="A1844" s="30" t="s">
        <v>9980</v>
      </c>
      <c r="B1844" s="30">
        <v>3073392</v>
      </c>
      <c r="C1844" s="30">
        <v>25000000</v>
      </c>
      <c r="D1844" s="42">
        <f t="shared" si="28"/>
        <v>-21926608</v>
      </c>
      <c r="E1844" s="30">
        <f>RANK(D1844, Budget_Analysis!D:D, 0)</f>
        <v>3272</v>
      </c>
      <c r="F1844" s="30"/>
    </row>
    <row r="1845" spans="1:6" x14ac:dyDescent="0.3">
      <c r="A1845" s="30" t="s">
        <v>9985</v>
      </c>
      <c r="B1845" s="30">
        <v>1550000</v>
      </c>
      <c r="C1845" s="30">
        <v>25000000</v>
      </c>
      <c r="D1845" s="42">
        <f t="shared" si="28"/>
        <v>-23450000</v>
      </c>
      <c r="E1845" s="30">
        <f>RANK(D1845, Budget_Analysis!D:D, 0)</f>
        <v>3307</v>
      </c>
      <c r="F1845" s="30"/>
    </row>
    <row r="1846" spans="1:6" x14ac:dyDescent="0.3">
      <c r="A1846" s="30" t="s">
        <v>9993</v>
      </c>
      <c r="B1846" s="30">
        <v>871527</v>
      </c>
      <c r="C1846" s="30">
        <v>25000000</v>
      </c>
      <c r="D1846" s="42">
        <f t="shared" si="28"/>
        <v>-24128473</v>
      </c>
      <c r="E1846" s="30">
        <f>RANK(D1846, Budget_Analysis!D:D, 0)</f>
        <v>3328</v>
      </c>
      <c r="F1846" s="30"/>
    </row>
    <row r="1847" spans="1:6" x14ac:dyDescent="0.3">
      <c r="A1847" s="30" t="s">
        <v>10003</v>
      </c>
      <c r="B1847" s="30">
        <v>777423</v>
      </c>
      <c r="C1847" s="30">
        <v>25000000</v>
      </c>
      <c r="D1847" s="42">
        <f t="shared" si="28"/>
        <v>-24222577</v>
      </c>
      <c r="E1847" s="30">
        <f>RANK(D1847, Budget_Analysis!D:D, 0)</f>
        <v>3329</v>
      </c>
      <c r="F1847" s="30"/>
    </row>
    <row r="1848" spans="1:6" x14ac:dyDescent="0.3">
      <c r="A1848" s="30" t="s">
        <v>10007</v>
      </c>
      <c r="B1848" s="30">
        <v>1186957</v>
      </c>
      <c r="C1848" s="30">
        <v>25000000</v>
      </c>
      <c r="D1848" s="42">
        <f t="shared" si="28"/>
        <v>-23813043</v>
      </c>
      <c r="E1848" s="30">
        <f>RANK(D1848, Budget_Analysis!D:D, 0)</f>
        <v>3316</v>
      </c>
      <c r="F1848" s="30"/>
    </row>
    <row r="1849" spans="1:6" x14ac:dyDescent="0.3">
      <c r="A1849" s="30" t="s">
        <v>10014</v>
      </c>
      <c r="B1849" s="30">
        <v>85433</v>
      </c>
      <c r="C1849" s="30">
        <v>13500000</v>
      </c>
      <c r="D1849" s="42">
        <f t="shared" si="28"/>
        <v>-13414567</v>
      </c>
      <c r="E1849" s="30">
        <f>RANK(D1849, Budget_Analysis!D:D, 0)</f>
        <v>2996</v>
      </c>
      <c r="F1849" s="30"/>
    </row>
    <row r="1850" spans="1:6" x14ac:dyDescent="0.3">
      <c r="A1850" s="30" t="s">
        <v>10019</v>
      </c>
      <c r="B1850" s="30">
        <v>1697956</v>
      </c>
      <c r="C1850" s="30">
        <v>20000000</v>
      </c>
      <c r="D1850" s="42">
        <f t="shared" si="28"/>
        <v>-18302044</v>
      </c>
      <c r="E1850" s="30">
        <f>RANK(D1850, Budget_Analysis!D:D, 0)</f>
        <v>3170</v>
      </c>
      <c r="F1850" s="30"/>
    </row>
    <row r="1851" spans="1:6" x14ac:dyDescent="0.3">
      <c r="A1851" s="30" t="s">
        <v>10028</v>
      </c>
      <c r="B1851" s="30">
        <v>183662</v>
      </c>
      <c r="C1851" s="30">
        <v>25000000</v>
      </c>
      <c r="D1851" s="42">
        <f t="shared" si="28"/>
        <v>-24816338</v>
      </c>
      <c r="E1851" s="30">
        <f>RANK(D1851, Budget_Analysis!D:D, 0)</f>
        <v>3347</v>
      </c>
      <c r="F1851" s="30"/>
    </row>
    <row r="1852" spans="1:6" x14ac:dyDescent="0.3">
      <c r="A1852" s="30" t="s">
        <v>10033</v>
      </c>
      <c r="B1852" s="30">
        <v>134904</v>
      </c>
      <c r="C1852" s="30">
        <v>25000000</v>
      </c>
      <c r="D1852" s="42">
        <f t="shared" si="28"/>
        <v>-24865096</v>
      </c>
      <c r="E1852" s="30">
        <f>RANK(D1852, Budget_Analysis!D:D, 0)</f>
        <v>3351</v>
      </c>
      <c r="F1852" s="30"/>
    </row>
    <row r="1853" spans="1:6" x14ac:dyDescent="0.3">
      <c r="A1853" s="30" t="s">
        <v>10049</v>
      </c>
      <c r="B1853" s="30">
        <v>16969390</v>
      </c>
      <c r="C1853" s="30">
        <v>25000000</v>
      </c>
      <c r="D1853" s="42">
        <f t="shared" si="28"/>
        <v>-8030610</v>
      </c>
      <c r="E1853" s="30">
        <f>RANK(D1853, Budget_Analysis!D:D, 0)</f>
        <v>2703</v>
      </c>
      <c r="F1853" s="30"/>
    </row>
    <row r="1854" spans="1:6" x14ac:dyDescent="0.3">
      <c r="A1854" s="30" t="s">
        <v>10065</v>
      </c>
      <c r="B1854" s="30">
        <v>129115</v>
      </c>
      <c r="C1854" s="30">
        <v>25000000</v>
      </c>
      <c r="D1854" s="42">
        <f t="shared" si="28"/>
        <v>-24870885</v>
      </c>
      <c r="E1854" s="30">
        <f>RANK(D1854, Budget_Analysis!D:D, 0)</f>
        <v>3352</v>
      </c>
      <c r="F1854" s="30"/>
    </row>
    <row r="1855" spans="1:6" x14ac:dyDescent="0.3">
      <c r="A1855" s="30" t="s">
        <v>10072</v>
      </c>
      <c r="B1855" s="30">
        <v>34700000</v>
      </c>
      <c r="C1855" s="30">
        <v>14000000</v>
      </c>
      <c r="D1855" s="42">
        <f t="shared" si="28"/>
        <v>20700000</v>
      </c>
      <c r="E1855" s="30">
        <f>RANK(D1855, Budget_Analysis!D:D, 0)</f>
        <v>1050</v>
      </c>
      <c r="F1855" s="30"/>
    </row>
    <row r="1856" spans="1:6" x14ac:dyDescent="0.3">
      <c r="A1856" s="30" t="s">
        <v>10075</v>
      </c>
      <c r="B1856" s="30">
        <v>717753</v>
      </c>
      <c r="C1856" s="30">
        <v>25000000</v>
      </c>
      <c r="D1856" s="42">
        <f t="shared" si="28"/>
        <v>-24282247</v>
      </c>
      <c r="E1856" s="30">
        <f>RANK(D1856, Budget_Analysis!D:D, 0)</f>
        <v>3331</v>
      </c>
      <c r="F1856" s="30"/>
    </row>
    <row r="1857" spans="1:6" x14ac:dyDescent="0.3">
      <c r="A1857" s="30" t="s">
        <v>10078</v>
      </c>
      <c r="B1857" s="30">
        <v>109713132</v>
      </c>
      <c r="C1857" s="30">
        <v>25000000</v>
      </c>
      <c r="D1857" s="42">
        <f t="shared" si="28"/>
        <v>84713132</v>
      </c>
      <c r="E1857" s="30">
        <f>RANK(D1857, Budget_Analysis!D:D, 0)</f>
        <v>271</v>
      </c>
      <c r="F1857" s="30"/>
    </row>
    <row r="1858" spans="1:6" x14ac:dyDescent="0.3">
      <c r="A1858" s="30" t="s">
        <v>10081</v>
      </c>
      <c r="B1858" s="30">
        <v>70269171</v>
      </c>
      <c r="C1858" s="30">
        <v>24000000</v>
      </c>
      <c r="D1858" s="42">
        <f t="shared" si="28"/>
        <v>46269171</v>
      </c>
      <c r="E1858" s="30">
        <f>RANK(D1858, Budget_Analysis!D:D, 0)</f>
        <v>558</v>
      </c>
      <c r="F1858" s="30"/>
    </row>
    <row r="1859" spans="1:6" x14ac:dyDescent="0.3">
      <c r="A1859" s="30" t="s">
        <v>10084</v>
      </c>
      <c r="B1859" s="30">
        <v>101334374</v>
      </c>
      <c r="C1859" s="30">
        <v>24000000</v>
      </c>
      <c r="D1859" s="42">
        <f t="shared" ref="D1859:D1922" si="29">B1859-C1859</f>
        <v>77334374</v>
      </c>
      <c r="E1859" s="30">
        <f>RANK(D1859, Budget_Analysis!D:D, 0)</f>
        <v>312</v>
      </c>
      <c r="F1859" s="30"/>
    </row>
    <row r="1860" spans="1:6" x14ac:dyDescent="0.3">
      <c r="A1860" s="30" t="s">
        <v>10089</v>
      </c>
      <c r="B1860" s="30">
        <v>1512815</v>
      </c>
      <c r="C1860" s="30">
        <v>25000000</v>
      </c>
      <c r="D1860" s="42">
        <f t="shared" si="29"/>
        <v>-23487185</v>
      </c>
      <c r="E1860" s="30">
        <f>RANK(D1860, Budget_Analysis!D:D, 0)</f>
        <v>3309</v>
      </c>
      <c r="F1860" s="30"/>
    </row>
    <row r="1861" spans="1:6" x14ac:dyDescent="0.3">
      <c r="A1861" s="30" t="s">
        <v>10092</v>
      </c>
      <c r="B1861" s="30">
        <v>65182182</v>
      </c>
      <c r="C1861" s="30">
        <v>24000000</v>
      </c>
      <c r="D1861" s="42">
        <f t="shared" si="29"/>
        <v>41182182</v>
      </c>
      <c r="E1861" s="30">
        <f>RANK(D1861, Budget_Analysis!D:D, 0)</f>
        <v>629</v>
      </c>
      <c r="F1861" s="30"/>
    </row>
    <row r="1862" spans="1:6" x14ac:dyDescent="0.3">
      <c r="A1862" s="30" t="s">
        <v>10095</v>
      </c>
      <c r="B1862" s="30">
        <v>57262492</v>
      </c>
      <c r="C1862" s="30">
        <v>24000000</v>
      </c>
      <c r="D1862" s="42">
        <f t="shared" si="29"/>
        <v>33262492</v>
      </c>
      <c r="E1862" s="30">
        <f>RANK(D1862, Budget_Analysis!D:D, 0)</f>
        <v>754</v>
      </c>
      <c r="F1862" s="30"/>
    </row>
    <row r="1863" spans="1:6" x14ac:dyDescent="0.3">
      <c r="A1863" s="30" t="s">
        <v>10099</v>
      </c>
      <c r="B1863" s="30">
        <v>80000000</v>
      </c>
      <c r="C1863" s="30">
        <v>8200000</v>
      </c>
      <c r="D1863" s="42">
        <f t="shared" si="29"/>
        <v>71800000</v>
      </c>
      <c r="E1863" s="30">
        <f>RANK(D1863, Budget_Analysis!D:D, 0)</f>
        <v>345</v>
      </c>
      <c r="F1863" s="30"/>
    </row>
    <row r="1864" spans="1:6" x14ac:dyDescent="0.3">
      <c r="A1864" s="30" t="s">
        <v>10104</v>
      </c>
      <c r="B1864" s="30">
        <v>74608545</v>
      </c>
      <c r="C1864" s="30">
        <v>24000000</v>
      </c>
      <c r="D1864" s="42">
        <f t="shared" si="29"/>
        <v>50608545</v>
      </c>
      <c r="E1864" s="30">
        <f>RANK(D1864, Budget_Analysis!D:D, 0)</f>
        <v>501</v>
      </c>
      <c r="F1864" s="30"/>
    </row>
    <row r="1865" spans="1:6" x14ac:dyDescent="0.3">
      <c r="A1865" s="30" t="s">
        <v>10107</v>
      </c>
      <c r="B1865" s="30">
        <v>41895491</v>
      </c>
      <c r="C1865" s="30">
        <v>24000000</v>
      </c>
      <c r="D1865" s="42">
        <f t="shared" si="29"/>
        <v>17895491</v>
      </c>
      <c r="E1865" s="30">
        <f>RANK(D1865, Budget_Analysis!D:D, 0)</f>
        <v>1136</v>
      </c>
      <c r="F1865" s="30"/>
    </row>
    <row r="1866" spans="1:6" x14ac:dyDescent="0.3">
      <c r="A1866" s="30" t="s">
        <v>10111</v>
      </c>
      <c r="B1866" s="30">
        <v>39989008</v>
      </c>
      <c r="C1866" s="30">
        <v>24000000</v>
      </c>
      <c r="D1866" s="42">
        <f t="shared" si="29"/>
        <v>15989008</v>
      </c>
      <c r="E1866" s="30">
        <f>RANK(D1866, Budget_Analysis!D:D, 0)</f>
        <v>1197</v>
      </c>
      <c r="F1866" s="30"/>
    </row>
    <row r="1867" spans="1:6" x14ac:dyDescent="0.3">
      <c r="A1867" s="30" t="s">
        <v>10114</v>
      </c>
      <c r="B1867" s="30">
        <v>32662299</v>
      </c>
      <c r="C1867" s="30">
        <v>24000000</v>
      </c>
      <c r="D1867" s="42">
        <f t="shared" si="29"/>
        <v>8662299</v>
      </c>
      <c r="E1867" s="30">
        <f>RANK(D1867, Budget_Analysis!D:D, 0)</f>
        <v>1469</v>
      </c>
      <c r="F1867" s="30"/>
    </row>
    <row r="1868" spans="1:6" x14ac:dyDescent="0.3">
      <c r="A1868" s="30" t="s">
        <v>10118</v>
      </c>
      <c r="B1868" s="30">
        <v>31452765</v>
      </c>
      <c r="C1868" s="30">
        <v>24000000</v>
      </c>
      <c r="D1868" s="42">
        <f t="shared" si="29"/>
        <v>7452765</v>
      </c>
      <c r="E1868" s="30">
        <f>RANK(D1868, Budget_Analysis!D:D, 0)</f>
        <v>1524</v>
      </c>
      <c r="F1868" s="30"/>
    </row>
    <row r="1869" spans="1:6" x14ac:dyDescent="0.3">
      <c r="A1869" s="30" t="s">
        <v>10123</v>
      </c>
      <c r="B1869" s="30">
        <v>25167270</v>
      </c>
      <c r="C1869" s="30">
        <v>24000000</v>
      </c>
      <c r="D1869" s="42">
        <f t="shared" si="29"/>
        <v>1167270</v>
      </c>
      <c r="E1869" s="30">
        <f>RANK(D1869, Budget_Analysis!D:D, 0)</f>
        <v>1862</v>
      </c>
      <c r="F1869" s="30"/>
    </row>
    <row r="1870" spans="1:6" x14ac:dyDescent="0.3">
      <c r="A1870" s="30" t="s">
        <v>10127</v>
      </c>
      <c r="B1870" s="30">
        <v>32416109</v>
      </c>
      <c r="C1870" s="30">
        <v>25000000</v>
      </c>
      <c r="D1870" s="42">
        <f t="shared" si="29"/>
        <v>7416109</v>
      </c>
      <c r="E1870" s="30">
        <f>RANK(D1870, Budget_Analysis!D:D, 0)</f>
        <v>1525</v>
      </c>
      <c r="F1870" s="30"/>
    </row>
    <row r="1871" spans="1:6" x14ac:dyDescent="0.3">
      <c r="A1871" s="30" t="s">
        <v>10131</v>
      </c>
      <c r="B1871" s="30">
        <v>20218</v>
      </c>
      <c r="C1871" s="30">
        <v>24000000</v>
      </c>
      <c r="D1871" s="42">
        <f t="shared" si="29"/>
        <v>-23979782</v>
      </c>
      <c r="E1871" s="30">
        <f>RANK(D1871, Budget_Analysis!D:D, 0)</f>
        <v>3322</v>
      </c>
      <c r="F1871" s="30"/>
    </row>
    <row r="1872" spans="1:6" x14ac:dyDescent="0.3">
      <c r="A1872" s="30" t="s">
        <v>10134</v>
      </c>
      <c r="B1872" s="30">
        <v>28871190</v>
      </c>
      <c r="C1872" s="30">
        <v>24000000</v>
      </c>
      <c r="D1872" s="42">
        <f t="shared" si="29"/>
        <v>4871190</v>
      </c>
      <c r="E1872" s="30">
        <f>RANK(D1872, Budget_Analysis!D:D, 0)</f>
        <v>1635</v>
      </c>
      <c r="F1872" s="30"/>
    </row>
    <row r="1873" spans="1:6" x14ac:dyDescent="0.3">
      <c r="A1873" s="30" t="s">
        <v>10137</v>
      </c>
      <c r="B1873" s="30">
        <v>16964743</v>
      </c>
      <c r="C1873" s="30">
        <v>24000000</v>
      </c>
      <c r="D1873" s="42">
        <f t="shared" si="29"/>
        <v>-7035257</v>
      </c>
      <c r="E1873" s="30">
        <f>RANK(D1873, Budget_Analysis!D:D, 0)</f>
        <v>2641</v>
      </c>
      <c r="F1873" s="30"/>
    </row>
    <row r="1874" spans="1:6" x14ac:dyDescent="0.3">
      <c r="A1874" s="30" t="s">
        <v>10141</v>
      </c>
      <c r="B1874" s="30">
        <v>16290976</v>
      </c>
      <c r="C1874" s="30">
        <v>24000000</v>
      </c>
      <c r="D1874" s="42">
        <f t="shared" si="29"/>
        <v>-7709024</v>
      </c>
      <c r="E1874" s="30">
        <f>RANK(D1874, Budget_Analysis!D:D, 0)</f>
        <v>2677</v>
      </c>
      <c r="F1874" s="30"/>
    </row>
    <row r="1875" spans="1:6" x14ac:dyDescent="0.3">
      <c r="A1875" s="30" t="s">
        <v>10149</v>
      </c>
      <c r="B1875" s="30">
        <v>13000000</v>
      </c>
      <c r="C1875" s="30">
        <v>24000000</v>
      </c>
      <c r="D1875" s="42">
        <f t="shared" si="29"/>
        <v>-11000000</v>
      </c>
      <c r="E1875" s="30">
        <f>RANK(D1875, Budget_Analysis!D:D, 0)</f>
        <v>2889</v>
      </c>
      <c r="F1875" s="30"/>
    </row>
    <row r="1876" spans="1:6" x14ac:dyDescent="0.3">
      <c r="A1876" s="30" t="s">
        <v>10154</v>
      </c>
      <c r="B1876" s="30">
        <v>12372410</v>
      </c>
      <c r="C1876" s="30">
        <v>24000000</v>
      </c>
      <c r="D1876" s="42">
        <f t="shared" si="29"/>
        <v>-11627590</v>
      </c>
      <c r="E1876" s="30">
        <f>RANK(D1876, Budget_Analysis!D:D, 0)</f>
        <v>2916</v>
      </c>
      <c r="F1876" s="30"/>
    </row>
    <row r="1877" spans="1:6" x14ac:dyDescent="0.3">
      <c r="A1877" s="30" t="s">
        <v>10157</v>
      </c>
      <c r="B1877" s="30">
        <v>8427204</v>
      </c>
      <c r="C1877" s="30">
        <v>24000000</v>
      </c>
      <c r="D1877" s="42">
        <f t="shared" si="29"/>
        <v>-15572796</v>
      </c>
      <c r="E1877" s="30">
        <f>RANK(D1877, Budget_Analysis!D:D, 0)</f>
        <v>3094</v>
      </c>
      <c r="F1877" s="30"/>
    </row>
    <row r="1878" spans="1:6" x14ac:dyDescent="0.3">
      <c r="A1878" s="30" t="s">
        <v>10162</v>
      </c>
      <c r="B1878" s="30">
        <v>9639242</v>
      </c>
      <c r="C1878" s="30">
        <v>24000000</v>
      </c>
      <c r="D1878" s="42">
        <f t="shared" si="29"/>
        <v>-14360758</v>
      </c>
      <c r="E1878" s="30">
        <f>RANK(D1878, Budget_Analysis!D:D, 0)</f>
        <v>3048</v>
      </c>
      <c r="F1878" s="30"/>
    </row>
    <row r="1879" spans="1:6" x14ac:dyDescent="0.3">
      <c r="A1879" s="30" t="s">
        <v>10166</v>
      </c>
      <c r="B1879" s="30">
        <v>25003072</v>
      </c>
      <c r="C1879" s="30">
        <v>24000000</v>
      </c>
      <c r="D1879" s="42">
        <f t="shared" si="29"/>
        <v>1003072</v>
      </c>
      <c r="E1879" s="30">
        <f>RANK(D1879, Budget_Analysis!D:D, 0)</f>
        <v>1875</v>
      </c>
      <c r="F1879" s="30"/>
    </row>
    <row r="1880" spans="1:6" x14ac:dyDescent="0.3">
      <c r="A1880" s="30" t="s">
        <v>10169</v>
      </c>
      <c r="B1880" s="30">
        <v>6144806</v>
      </c>
      <c r="C1880" s="30">
        <v>23000000</v>
      </c>
      <c r="D1880" s="42">
        <f t="shared" si="29"/>
        <v>-16855194</v>
      </c>
      <c r="E1880" s="30">
        <f>RANK(D1880, Budget_Analysis!D:D, 0)</f>
        <v>3128</v>
      </c>
      <c r="F1880" s="30"/>
    </row>
    <row r="1881" spans="1:6" x14ac:dyDescent="0.3">
      <c r="A1881" s="30" t="s">
        <v>10172</v>
      </c>
      <c r="B1881" s="30">
        <v>4308981</v>
      </c>
      <c r="C1881" s="30">
        <v>24000000</v>
      </c>
      <c r="D1881" s="42">
        <f t="shared" si="29"/>
        <v>-19691019</v>
      </c>
      <c r="E1881" s="30">
        <f>RANK(D1881, Budget_Analysis!D:D, 0)</f>
        <v>3215</v>
      </c>
      <c r="F1881" s="30"/>
    </row>
    <row r="1882" spans="1:6" x14ac:dyDescent="0.3">
      <c r="A1882" s="30" t="s">
        <v>10180</v>
      </c>
      <c r="B1882" s="30">
        <v>669276</v>
      </c>
      <c r="C1882" s="30">
        <v>28000000</v>
      </c>
      <c r="D1882" s="42">
        <f t="shared" si="29"/>
        <v>-27330724</v>
      </c>
      <c r="E1882" s="30">
        <f>RANK(D1882, Budget_Analysis!D:D, 0)</f>
        <v>3394</v>
      </c>
      <c r="F1882" s="30"/>
    </row>
    <row r="1883" spans="1:6" x14ac:dyDescent="0.3">
      <c r="A1883" s="30" t="s">
        <v>10185</v>
      </c>
      <c r="B1883" s="30">
        <v>42880</v>
      </c>
      <c r="C1883" s="30">
        <v>24000000</v>
      </c>
      <c r="D1883" s="42">
        <f t="shared" si="29"/>
        <v>-23957120</v>
      </c>
      <c r="E1883" s="30">
        <f>RANK(D1883, Budget_Analysis!D:D, 0)</f>
        <v>3320</v>
      </c>
      <c r="F1883" s="30"/>
    </row>
    <row r="1884" spans="1:6" x14ac:dyDescent="0.3">
      <c r="A1884" s="30" t="s">
        <v>10188</v>
      </c>
      <c r="B1884" s="30">
        <v>23225911</v>
      </c>
      <c r="C1884" s="30">
        <v>24000000</v>
      </c>
      <c r="D1884" s="42">
        <f t="shared" si="29"/>
        <v>-774089</v>
      </c>
      <c r="E1884" s="30">
        <f>RANK(D1884, Budget_Analysis!D:D, 0)</f>
        <v>2116</v>
      </c>
      <c r="F1884" s="30"/>
    </row>
    <row r="1885" spans="1:6" x14ac:dyDescent="0.3">
      <c r="A1885" s="30" t="s">
        <v>10191</v>
      </c>
      <c r="B1885" s="30">
        <v>4710455</v>
      </c>
      <c r="C1885" s="30">
        <v>24000000</v>
      </c>
      <c r="D1885" s="42">
        <f t="shared" si="29"/>
        <v>-19289545</v>
      </c>
      <c r="E1885" s="30">
        <f>RANK(D1885, Budget_Analysis!D:D, 0)</f>
        <v>3201</v>
      </c>
      <c r="F1885" s="30"/>
    </row>
    <row r="1886" spans="1:6" x14ac:dyDescent="0.3">
      <c r="A1886" s="30" t="s">
        <v>10195</v>
      </c>
      <c r="B1886" s="30">
        <v>75590286</v>
      </c>
      <c r="C1886" s="30">
        <v>23600000</v>
      </c>
      <c r="D1886" s="42">
        <f t="shared" si="29"/>
        <v>51990286</v>
      </c>
      <c r="E1886" s="30">
        <f>RANK(D1886, Budget_Analysis!D:D, 0)</f>
        <v>484</v>
      </c>
      <c r="F1886" s="30"/>
    </row>
    <row r="1887" spans="1:6" x14ac:dyDescent="0.3">
      <c r="A1887" s="30" t="s">
        <v>10199</v>
      </c>
      <c r="B1887" s="30">
        <v>161487252</v>
      </c>
      <c r="C1887" s="30">
        <v>20000000</v>
      </c>
      <c r="D1887" s="42">
        <f t="shared" si="29"/>
        <v>141487252</v>
      </c>
      <c r="E1887" s="30">
        <f>RANK(D1887, Budget_Analysis!D:D, 0)</f>
        <v>113</v>
      </c>
      <c r="F1887" s="30"/>
    </row>
    <row r="1888" spans="1:6" x14ac:dyDescent="0.3">
      <c r="A1888" s="30" t="s">
        <v>10202</v>
      </c>
      <c r="B1888" s="30">
        <v>290158751</v>
      </c>
      <c r="C1888" s="30">
        <v>18000000</v>
      </c>
      <c r="D1888" s="42">
        <f t="shared" si="29"/>
        <v>272158751</v>
      </c>
      <c r="E1888" s="30">
        <f>RANK(D1888, Budget_Analysis!D:D, 0)</f>
        <v>21</v>
      </c>
      <c r="F1888" s="30"/>
    </row>
    <row r="1889" spans="1:6" x14ac:dyDescent="0.3">
      <c r="A1889" s="30" t="s">
        <v>10206</v>
      </c>
      <c r="B1889" s="30">
        <v>65807024</v>
      </c>
      <c r="C1889" s="30">
        <v>19000000</v>
      </c>
      <c r="D1889" s="42">
        <f t="shared" si="29"/>
        <v>46807024</v>
      </c>
      <c r="E1889" s="30">
        <f>RANK(D1889, Budget_Analysis!D:D, 0)</f>
        <v>549</v>
      </c>
      <c r="F1889" s="30"/>
    </row>
    <row r="1890" spans="1:6" x14ac:dyDescent="0.3">
      <c r="A1890" s="30" t="s">
        <v>10210</v>
      </c>
      <c r="B1890" s="30">
        <v>86930411</v>
      </c>
      <c r="C1890" s="30">
        <v>23000000</v>
      </c>
      <c r="D1890" s="42">
        <f t="shared" si="29"/>
        <v>63930411</v>
      </c>
      <c r="E1890" s="30">
        <f>RANK(D1890, Budget_Analysis!D:D, 0)</f>
        <v>385</v>
      </c>
      <c r="F1890" s="30"/>
    </row>
    <row r="1891" spans="1:6" x14ac:dyDescent="0.3">
      <c r="A1891" s="30" t="s">
        <v>10215</v>
      </c>
      <c r="B1891" s="30">
        <v>53302314</v>
      </c>
      <c r="C1891" s="30">
        <v>23000000</v>
      </c>
      <c r="D1891" s="42">
        <f t="shared" si="29"/>
        <v>30302314</v>
      </c>
      <c r="E1891" s="30">
        <f>RANK(D1891, Budget_Analysis!D:D, 0)</f>
        <v>820</v>
      </c>
      <c r="F1891" s="30"/>
    </row>
    <row r="1892" spans="1:6" x14ac:dyDescent="0.3">
      <c r="A1892" s="30" t="s">
        <v>10219</v>
      </c>
      <c r="B1892" s="30">
        <v>40962534</v>
      </c>
      <c r="C1892" s="30">
        <v>12500000</v>
      </c>
      <c r="D1892" s="42">
        <f t="shared" si="29"/>
        <v>28462534</v>
      </c>
      <c r="E1892" s="30">
        <f>RANK(D1892, Budget_Analysis!D:D, 0)</f>
        <v>855</v>
      </c>
      <c r="F1892" s="30"/>
    </row>
    <row r="1893" spans="1:6" x14ac:dyDescent="0.3">
      <c r="A1893" s="30" t="s">
        <v>10223</v>
      </c>
      <c r="B1893" s="30">
        <v>39235088</v>
      </c>
      <c r="C1893" s="30">
        <v>23000000</v>
      </c>
      <c r="D1893" s="42">
        <f t="shared" si="29"/>
        <v>16235088</v>
      </c>
      <c r="E1893" s="30">
        <f>RANK(D1893, Budget_Analysis!D:D, 0)</f>
        <v>1187</v>
      </c>
      <c r="F1893" s="30"/>
    </row>
    <row r="1894" spans="1:6" x14ac:dyDescent="0.3">
      <c r="A1894" s="30" t="s">
        <v>10226</v>
      </c>
      <c r="B1894" s="30">
        <v>27338033</v>
      </c>
      <c r="C1894" s="30">
        <v>23000000</v>
      </c>
      <c r="D1894" s="42">
        <f t="shared" si="29"/>
        <v>4338033</v>
      </c>
      <c r="E1894" s="30">
        <f>RANK(D1894, Budget_Analysis!D:D, 0)</f>
        <v>1658</v>
      </c>
      <c r="F1894" s="30"/>
    </row>
    <row r="1895" spans="1:6" x14ac:dyDescent="0.3">
      <c r="A1895" s="30" t="s">
        <v>10231</v>
      </c>
      <c r="B1895" s="30">
        <v>25556065</v>
      </c>
      <c r="C1895" s="30">
        <v>23000000</v>
      </c>
      <c r="D1895" s="42">
        <f t="shared" si="29"/>
        <v>2556065</v>
      </c>
      <c r="E1895" s="30">
        <f>RANK(D1895, Budget_Analysis!D:D, 0)</f>
        <v>1768</v>
      </c>
      <c r="F1895" s="30"/>
    </row>
    <row r="1896" spans="1:6" x14ac:dyDescent="0.3">
      <c r="A1896" s="30" t="s">
        <v>10236</v>
      </c>
      <c r="B1896" s="30">
        <v>21973182</v>
      </c>
      <c r="C1896" s="30">
        <v>23000000</v>
      </c>
      <c r="D1896" s="42">
        <f t="shared" si="29"/>
        <v>-1026818</v>
      </c>
      <c r="E1896" s="30">
        <f>RANK(D1896, Budget_Analysis!D:D, 0)</f>
        <v>2156</v>
      </c>
      <c r="F1896" s="30"/>
    </row>
    <row r="1897" spans="1:6" x14ac:dyDescent="0.3">
      <c r="A1897" s="30" t="s">
        <v>10242</v>
      </c>
      <c r="B1897" s="30">
        <v>4756</v>
      </c>
      <c r="C1897" s="30">
        <v>25000000</v>
      </c>
      <c r="D1897" s="42">
        <f t="shared" si="29"/>
        <v>-24995244</v>
      </c>
      <c r="E1897" s="30">
        <f>RANK(D1897, Budget_Analysis!D:D, 0)</f>
        <v>3362</v>
      </c>
      <c r="F1897" s="30"/>
    </row>
    <row r="1898" spans="1:6" x14ac:dyDescent="0.3">
      <c r="A1898" s="30" t="s">
        <v>10247</v>
      </c>
      <c r="B1898" s="30">
        <v>18653615</v>
      </c>
      <c r="C1898" s="30">
        <v>23000000</v>
      </c>
      <c r="D1898" s="42">
        <f t="shared" si="29"/>
        <v>-4346385</v>
      </c>
      <c r="E1898" s="30">
        <f>RANK(D1898, Budget_Analysis!D:D, 0)</f>
        <v>2469</v>
      </c>
      <c r="F1898" s="30"/>
    </row>
    <row r="1899" spans="1:6" x14ac:dyDescent="0.3">
      <c r="A1899" s="30" t="s">
        <v>10252</v>
      </c>
      <c r="B1899" s="30">
        <v>13019253</v>
      </c>
      <c r="C1899" s="30">
        <v>23000000</v>
      </c>
      <c r="D1899" s="42">
        <f t="shared" si="29"/>
        <v>-9980747</v>
      </c>
      <c r="E1899" s="30">
        <f>RANK(D1899, Budget_Analysis!D:D, 0)</f>
        <v>2823</v>
      </c>
      <c r="F1899" s="30"/>
    </row>
    <row r="1900" spans="1:6" x14ac:dyDescent="0.3">
      <c r="A1900" s="30" t="s">
        <v>10256</v>
      </c>
      <c r="B1900" s="30">
        <v>18934858</v>
      </c>
      <c r="C1900" s="30">
        <v>23000000</v>
      </c>
      <c r="D1900" s="42">
        <f t="shared" si="29"/>
        <v>-4065142</v>
      </c>
      <c r="E1900" s="30">
        <f>RANK(D1900, Budget_Analysis!D:D, 0)</f>
        <v>2447</v>
      </c>
      <c r="F1900" s="30"/>
    </row>
    <row r="1901" spans="1:6" x14ac:dyDescent="0.3">
      <c r="A1901" s="30" t="s">
        <v>10261</v>
      </c>
      <c r="B1901" s="30">
        <v>20763013</v>
      </c>
      <c r="C1901" s="30">
        <v>23000000</v>
      </c>
      <c r="D1901" s="42">
        <f t="shared" si="29"/>
        <v>-2236987</v>
      </c>
      <c r="E1901" s="30">
        <f>RANK(D1901, Budget_Analysis!D:D, 0)</f>
        <v>2287</v>
      </c>
      <c r="F1901" s="30"/>
    </row>
    <row r="1902" spans="1:6" x14ac:dyDescent="0.3">
      <c r="A1902" s="30" t="s">
        <v>10266</v>
      </c>
      <c r="B1902" s="30">
        <v>12782508</v>
      </c>
      <c r="C1902" s="30">
        <v>23000000</v>
      </c>
      <c r="D1902" s="42">
        <f t="shared" si="29"/>
        <v>-10217492</v>
      </c>
      <c r="E1902" s="30">
        <f>RANK(D1902, Budget_Analysis!D:D, 0)</f>
        <v>2840</v>
      </c>
      <c r="F1902" s="30"/>
    </row>
    <row r="1903" spans="1:6" x14ac:dyDescent="0.3">
      <c r="A1903" s="30" t="s">
        <v>10271</v>
      </c>
      <c r="B1903" s="30">
        <v>11508423</v>
      </c>
      <c r="C1903" s="30">
        <v>23000000</v>
      </c>
      <c r="D1903" s="42">
        <f t="shared" si="29"/>
        <v>-11491577</v>
      </c>
      <c r="E1903" s="30">
        <f>RANK(D1903, Budget_Analysis!D:D, 0)</f>
        <v>2909</v>
      </c>
      <c r="F1903" s="30"/>
    </row>
    <row r="1904" spans="1:6" x14ac:dyDescent="0.3">
      <c r="A1904" s="30" t="s">
        <v>10276</v>
      </c>
      <c r="B1904" s="30">
        <v>10660147</v>
      </c>
      <c r="C1904" s="30">
        <v>23000000</v>
      </c>
      <c r="D1904" s="42">
        <f t="shared" si="29"/>
        <v>-12339853</v>
      </c>
      <c r="E1904" s="30">
        <f>RANK(D1904, Budget_Analysis!D:D, 0)</f>
        <v>2957</v>
      </c>
      <c r="F1904" s="30"/>
    </row>
    <row r="1905" spans="1:6" x14ac:dyDescent="0.3">
      <c r="A1905" s="30" t="s">
        <v>10281</v>
      </c>
      <c r="B1905" s="30">
        <v>7434726</v>
      </c>
      <c r="C1905" s="30">
        <v>23000000</v>
      </c>
      <c r="D1905" s="42">
        <f t="shared" si="29"/>
        <v>-15565274</v>
      </c>
      <c r="E1905" s="30">
        <f>RANK(D1905, Budget_Analysis!D:D, 0)</f>
        <v>3093</v>
      </c>
      <c r="F1905" s="30"/>
    </row>
    <row r="1906" spans="1:6" x14ac:dyDescent="0.3">
      <c r="A1906" s="30" t="s">
        <v>10289</v>
      </c>
      <c r="B1906" s="30">
        <v>6109075</v>
      </c>
      <c r="C1906" s="30">
        <v>19430000</v>
      </c>
      <c r="D1906" s="42">
        <f t="shared" si="29"/>
        <v>-13320925</v>
      </c>
      <c r="E1906" s="30">
        <f>RANK(D1906, Budget_Analysis!D:D, 0)</f>
        <v>2991</v>
      </c>
      <c r="F1906" s="30"/>
    </row>
    <row r="1907" spans="1:6" x14ac:dyDescent="0.3">
      <c r="A1907" s="30" t="s">
        <v>10299</v>
      </c>
      <c r="B1907" s="30">
        <v>2708188</v>
      </c>
      <c r="C1907" s="30">
        <v>23000000</v>
      </c>
      <c r="D1907" s="42">
        <f t="shared" si="29"/>
        <v>-20291812</v>
      </c>
      <c r="E1907" s="30">
        <f>RANK(D1907, Budget_Analysis!D:D, 0)</f>
        <v>3234</v>
      </c>
      <c r="F1907" s="30"/>
    </row>
    <row r="1908" spans="1:6" x14ac:dyDescent="0.3">
      <c r="A1908" s="30" t="s">
        <v>10309</v>
      </c>
      <c r="B1908" s="30">
        <v>16123851</v>
      </c>
      <c r="C1908" s="30">
        <v>23000000</v>
      </c>
      <c r="D1908" s="42">
        <f t="shared" si="29"/>
        <v>-6876149</v>
      </c>
      <c r="E1908" s="30">
        <f>RANK(D1908, Budget_Analysis!D:D, 0)</f>
        <v>2627</v>
      </c>
      <c r="F1908" s="30"/>
    </row>
    <row r="1909" spans="1:6" x14ac:dyDescent="0.3">
      <c r="A1909" s="30" t="s">
        <v>10321</v>
      </c>
      <c r="B1909" s="30">
        <v>71975611</v>
      </c>
      <c r="C1909" s="30">
        <v>25000000</v>
      </c>
      <c r="D1909" s="42">
        <f t="shared" si="29"/>
        <v>46975611</v>
      </c>
      <c r="E1909" s="30">
        <f>RANK(D1909, Budget_Analysis!D:D, 0)</f>
        <v>547</v>
      </c>
      <c r="F1909" s="30"/>
    </row>
    <row r="1910" spans="1:6" x14ac:dyDescent="0.3">
      <c r="A1910" s="30" t="s">
        <v>10328</v>
      </c>
      <c r="B1910" s="30">
        <v>38119483</v>
      </c>
      <c r="C1910" s="30">
        <v>22700000</v>
      </c>
      <c r="D1910" s="42">
        <f t="shared" si="29"/>
        <v>15419483</v>
      </c>
      <c r="E1910" s="30">
        <f>RANK(D1910, Budget_Analysis!D:D, 0)</f>
        <v>1218</v>
      </c>
      <c r="F1910" s="30"/>
    </row>
    <row r="1911" spans="1:6" x14ac:dyDescent="0.3">
      <c r="A1911" s="30" t="s">
        <v>10334</v>
      </c>
      <c r="B1911" s="30">
        <v>4190530</v>
      </c>
      <c r="C1911" s="30">
        <v>22500000</v>
      </c>
      <c r="D1911" s="42">
        <f t="shared" si="29"/>
        <v>-18309470</v>
      </c>
      <c r="E1911" s="30">
        <f>RANK(D1911, Budget_Analysis!D:D, 0)</f>
        <v>3171</v>
      </c>
      <c r="F1911" s="30"/>
    </row>
    <row r="1912" spans="1:6" x14ac:dyDescent="0.3">
      <c r="A1912" s="30" t="s">
        <v>10338</v>
      </c>
      <c r="B1912" s="30">
        <v>217631306</v>
      </c>
      <c r="C1912" s="30">
        <v>22000000</v>
      </c>
      <c r="D1912" s="42">
        <f t="shared" si="29"/>
        <v>195631306</v>
      </c>
      <c r="E1912" s="30">
        <f>RANK(D1912, Budget_Analysis!D:D, 0)</f>
        <v>53</v>
      </c>
      <c r="F1912" s="30"/>
    </row>
    <row r="1913" spans="1:6" x14ac:dyDescent="0.3">
      <c r="A1913" s="30" t="s">
        <v>10342</v>
      </c>
      <c r="B1913" s="30">
        <v>176483808</v>
      </c>
      <c r="C1913" s="30">
        <v>23000000</v>
      </c>
      <c r="D1913" s="42">
        <f t="shared" si="29"/>
        <v>153483808</v>
      </c>
      <c r="E1913" s="30">
        <f>RANK(D1913, Budget_Analysis!D:D, 0)</f>
        <v>99</v>
      </c>
      <c r="F1913" s="30"/>
    </row>
    <row r="1914" spans="1:6" x14ac:dyDescent="0.3">
      <c r="A1914" s="30" t="s">
        <v>10345</v>
      </c>
      <c r="B1914" s="30">
        <v>144833357</v>
      </c>
      <c r="C1914" s="30">
        <v>22000000</v>
      </c>
      <c r="D1914" s="42">
        <f t="shared" si="29"/>
        <v>122833357</v>
      </c>
      <c r="E1914" s="30">
        <f>RANK(D1914, Budget_Analysis!D:D, 0)</f>
        <v>145</v>
      </c>
      <c r="F1914" s="30"/>
    </row>
    <row r="1915" spans="1:6" x14ac:dyDescent="0.3">
      <c r="A1915" s="30" t="s">
        <v>10348</v>
      </c>
      <c r="B1915" s="30">
        <v>75597042</v>
      </c>
      <c r="C1915" s="30">
        <v>20000000</v>
      </c>
      <c r="D1915" s="42">
        <f t="shared" si="29"/>
        <v>55597042</v>
      </c>
      <c r="E1915" s="30">
        <f>RANK(D1915, Budget_Analysis!D:D, 0)</f>
        <v>441</v>
      </c>
      <c r="F1915" s="30"/>
    </row>
    <row r="1916" spans="1:6" x14ac:dyDescent="0.3">
      <c r="A1916" s="30" t="s">
        <v>10352</v>
      </c>
      <c r="B1916" s="30">
        <v>90636983</v>
      </c>
      <c r="C1916" s="30">
        <v>22000000</v>
      </c>
      <c r="D1916" s="42">
        <f t="shared" si="29"/>
        <v>68636983</v>
      </c>
      <c r="E1916" s="30">
        <f>RANK(D1916, Budget_Analysis!D:D, 0)</f>
        <v>358</v>
      </c>
      <c r="F1916" s="30"/>
    </row>
    <row r="1917" spans="1:6" x14ac:dyDescent="0.3">
      <c r="A1917" s="30" t="s">
        <v>10355</v>
      </c>
      <c r="B1917" s="30">
        <v>70960517</v>
      </c>
      <c r="C1917" s="30">
        <v>35000000</v>
      </c>
      <c r="D1917" s="42">
        <f t="shared" si="29"/>
        <v>35960517</v>
      </c>
      <c r="E1917" s="30">
        <f>RANK(D1917, Budget_Analysis!D:D, 0)</f>
        <v>707</v>
      </c>
      <c r="F1917" s="30"/>
    </row>
    <row r="1918" spans="1:6" x14ac:dyDescent="0.3">
      <c r="A1918" s="30" t="s">
        <v>10360</v>
      </c>
      <c r="B1918" s="30">
        <v>55762229</v>
      </c>
      <c r="C1918" s="30">
        <v>22000000</v>
      </c>
      <c r="D1918" s="42">
        <f t="shared" si="29"/>
        <v>33762229</v>
      </c>
      <c r="E1918" s="30">
        <f>RANK(D1918, Budget_Analysis!D:D, 0)</f>
        <v>741</v>
      </c>
      <c r="F1918" s="30"/>
    </row>
    <row r="1919" spans="1:6" x14ac:dyDescent="0.3">
      <c r="A1919" s="30" t="s">
        <v>10369</v>
      </c>
      <c r="B1919" s="30">
        <v>54235441</v>
      </c>
      <c r="C1919" s="30">
        <v>22000000</v>
      </c>
      <c r="D1919" s="42">
        <f t="shared" si="29"/>
        <v>32235441</v>
      </c>
      <c r="E1919" s="30">
        <f>RANK(D1919, Budget_Analysis!D:D, 0)</f>
        <v>775</v>
      </c>
      <c r="F1919" s="30"/>
    </row>
    <row r="1920" spans="1:6" x14ac:dyDescent="0.3">
      <c r="A1920" s="30" t="s">
        <v>10373</v>
      </c>
      <c r="B1920" s="30">
        <v>50728000</v>
      </c>
      <c r="C1920" s="30">
        <v>22000000</v>
      </c>
      <c r="D1920" s="42">
        <f t="shared" si="29"/>
        <v>28728000</v>
      </c>
      <c r="E1920" s="30">
        <f>RANK(D1920, Budget_Analysis!D:D, 0)</f>
        <v>849</v>
      </c>
      <c r="F1920" s="30"/>
    </row>
    <row r="1921" spans="1:6" x14ac:dyDescent="0.3">
      <c r="A1921" s="30" t="s">
        <v>10378</v>
      </c>
      <c r="B1921" s="30">
        <v>40270895</v>
      </c>
      <c r="C1921" s="30">
        <v>22000000</v>
      </c>
      <c r="D1921" s="42">
        <f t="shared" si="29"/>
        <v>18270895</v>
      </c>
      <c r="E1921" s="30">
        <f>RANK(D1921, Budget_Analysis!D:D, 0)</f>
        <v>1125</v>
      </c>
      <c r="F1921" s="30"/>
    </row>
    <row r="1922" spans="1:6" x14ac:dyDescent="0.3">
      <c r="A1922" s="30" t="s">
        <v>10383</v>
      </c>
      <c r="B1922" s="30">
        <v>59696176</v>
      </c>
      <c r="C1922" s="30">
        <v>22000000</v>
      </c>
      <c r="D1922" s="42">
        <f t="shared" si="29"/>
        <v>37696176</v>
      </c>
      <c r="E1922" s="30">
        <f>RANK(D1922, Budget_Analysis!D:D, 0)</f>
        <v>675</v>
      </c>
      <c r="F1922" s="30"/>
    </row>
    <row r="1923" spans="1:6" x14ac:dyDescent="0.3">
      <c r="A1923" s="30" t="s">
        <v>10387</v>
      </c>
      <c r="B1923" s="30">
        <v>51483949</v>
      </c>
      <c r="C1923" s="30">
        <v>22000000</v>
      </c>
      <c r="D1923" s="42">
        <f t="shared" ref="D1923:D1986" si="30">B1923-C1923</f>
        <v>29483949</v>
      </c>
      <c r="E1923" s="30">
        <f>RANK(D1923, Budget_Analysis!D:D, 0)</f>
        <v>840</v>
      </c>
      <c r="F1923" s="30"/>
    </row>
    <row r="1924" spans="1:6" x14ac:dyDescent="0.3">
      <c r="A1924" s="30" t="s">
        <v>10391</v>
      </c>
      <c r="B1924" s="30">
        <v>36020063</v>
      </c>
      <c r="C1924" s="30">
        <v>22000000</v>
      </c>
      <c r="D1924" s="42">
        <f t="shared" si="30"/>
        <v>14020063</v>
      </c>
      <c r="E1924" s="30">
        <f>RANK(D1924, Budget_Analysis!D:D, 0)</f>
        <v>1267</v>
      </c>
      <c r="F1924" s="30"/>
    </row>
    <row r="1925" spans="1:6" x14ac:dyDescent="0.3">
      <c r="A1925" s="30" t="s">
        <v>10394</v>
      </c>
      <c r="B1925" s="30">
        <v>33313582</v>
      </c>
      <c r="C1925" s="30">
        <v>21000000</v>
      </c>
      <c r="D1925" s="42">
        <f t="shared" si="30"/>
        <v>12313582</v>
      </c>
      <c r="E1925" s="30">
        <f>RANK(D1925, Budget_Analysis!D:D, 0)</f>
        <v>1333</v>
      </c>
      <c r="F1925" s="30"/>
    </row>
    <row r="1926" spans="1:6" x14ac:dyDescent="0.3">
      <c r="A1926" s="30" t="s">
        <v>10397</v>
      </c>
      <c r="B1926" s="30">
        <v>25842000</v>
      </c>
      <c r="C1926" s="30">
        <v>22000000</v>
      </c>
      <c r="D1926" s="42">
        <f t="shared" si="30"/>
        <v>3842000</v>
      </c>
      <c r="E1926" s="30">
        <f>RANK(D1926, Budget_Analysis!D:D, 0)</f>
        <v>1682</v>
      </c>
      <c r="F1926" s="30"/>
    </row>
    <row r="1927" spans="1:6" x14ac:dyDescent="0.3">
      <c r="A1927" s="30" t="s">
        <v>10402</v>
      </c>
      <c r="B1927" s="30">
        <v>22264487</v>
      </c>
      <c r="C1927" s="30">
        <v>22000000</v>
      </c>
      <c r="D1927" s="42">
        <f t="shared" si="30"/>
        <v>264487</v>
      </c>
      <c r="E1927" s="30">
        <f>RANK(D1927, Budget_Analysis!D:D, 0)</f>
        <v>1947</v>
      </c>
      <c r="F1927" s="30"/>
    </row>
    <row r="1928" spans="1:6" x14ac:dyDescent="0.3">
      <c r="A1928" s="30" t="s">
        <v>10408</v>
      </c>
      <c r="B1928" s="30">
        <v>30659817</v>
      </c>
      <c r="C1928" s="30">
        <v>26000000</v>
      </c>
      <c r="D1928" s="42">
        <f t="shared" si="30"/>
        <v>4659817</v>
      </c>
      <c r="E1928" s="30">
        <f>RANK(D1928, Budget_Analysis!D:D, 0)</f>
        <v>1647</v>
      </c>
      <c r="F1928" s="30"/>
    </row>
    <row r="1929" spans="1:6" x14ac:dyDescent="0.3">
      <c r="A1929" s="30" t="s">
        <v>10420</v>
      </c>
      <c r="B1929" s="30">
        <v>19351569</v>
      </c>
      <c r="C1929" s="30">
        <v>22000000</v>
      </c>
      <c r="D1929" s="42">
        <f t="shared" si="30"/>
        <v>-2648431</v>
      </c>
      <c r="E1929" s="30">
        <f>RANK(D1929, Budget_Analysis!D:D, 0)</f>
        <v>2328</v>
      </c>
      <c r="F1929" s="30"/>
    </row>
    <row r="1930" spans="1:6" x14ac:dyDescent="0.3">
      <c r="A1930" s="30" t="s">
        <v>10425</v>
      </c>
      <c r="B1930" s="30">
        <v>49002815</v>
      </c>
      <c r="C1930" s="30">
        <v>22000000</v>
      </c>
      <c r="D1930" s="42">
        <f t="shared" si="30"/>
        <v>27002815</v>
      </c>
      <c r="E1930" s="30">
        <f>RANK(D1930, Budget_Analysis!D:D, 0)</f>
        <v>888</v>
      </c>
      <c r="F1930" s="30"/>
    </row>
    <row r="1931" spans="1:6" x14ac:dyDescent="0.3">
      <c r="A1931" s="30" t="s">
        <v>10428</v>
      </c>
      <c r="B1931" s="30">
        <v>19283782</v>
      </c>
      <c r="C1931" s="30">
        <v>22000000</v>
      </c>
      <c r="D1931" s="42">
        <f t="shared" si="30"/>
        <v>-2716218</v>
      </c>
      <c r="E1931" s="30">
        <f>RANK(D1931, Budget_Analysis!D:D, 0)</f>
        <v>2332</v>
      </c>
      <c r="F1931" s="30"/>
    </row>
    <row r="1932" spans="1:6" x14ac:dyDescent="0.3">
      <c r="A1932" s="30" t="s">
        <v>10431</v>
      </c>
      <c r="B1932" s="30">
        <v>30059386</v>
      </c>
      <c r="C1932" s="30">
        <v>22000000</v>
      </c>
      <c r="D1932" s="42">
        <f t="shared" si="30"/>
        <v>8059386</v>
      </c>
      <c r="E1932" s="30">
        <f>RANK(D1932, Budget_Analysis!D:D, 0)</f>
        <v>1497</v>
      </c>
      <c r="F1932" s="30"/>
    </row>
    <row r="1933" spans="1:6" x14ac:dyDescent="0.3">
      <c r="A1933" s="30" t="s">
        <v>10437</v>
      </c>
      <c r="B1933" s="30">
        <v>17951431</v>
      </c>
      <c r="C1933" s="30">
        <v>30000000</v>
      </c>
      <c r="D1933" s="42">
        <f t="shared" si="30"/>
        <v>-12048569</v>
      </c>
      <c r="E1933" s="30">
        <f>RANK(D1933, Budget_Analysis!D:D, 0)</f>
        <v>2944</v>
      </c>
      <c r="F1933" s="30"/>
    </row>
    <row r="1934" spans="1:6" x14ac:dyDescent="0.3">
      <c r="A1934" s="30" t="s">
        <v>10441</v>
      </c>
      <c r="B1934" s="30">
        <v>29997095</v>
      </c>
      <c r="C1934" s="30">
        <v>22000000</v>
      </c>
      <c r="D1934" s="42">
        <f t="shared" si="30"/>
        <v>7997095</v>
      </c>
      <c r="E1934" s="30">
        <f>RANK(D1934, Budget_Analysis!D:D, 0)</f>
        <v>1503</v>
      </c>
      <c r="F1934" s="30"/>
    </row>
    <row r="1935" spans="1:6" x14ac:dyDescent="0.3">
      <c r="A1935" s="30" t="s">
        <v>10446</v>
      </c>
      <c r="B1935" s="30">
        <v>14252830</v>
      </c>
      <c r="C1935" s="30">
        <v>22000000</v>
      </c>
      <c r="D1935" s="42">
        <f t="shared" si="30"/>
        <v>-7747170</v>
      </c>
      <c r="E1935" s="30">
        <f>RANK(D1935, Budget_Analysis!D:D, 0)</f>
        <v>2681</v>
      </c>
      <c r="F1935" s="30"/>
    </row>
    <row r="1936" spans="1:6" x14ac:dyDescent="0.3">
      <c r="A1936" s="30" t="s">
        <v>10450</v>
      </c>
      <c r="B1936" s="30">
        <v>19783777</v>
      </c>
      <c r="C1936" s="30">
        <v>22000000</v>
      </c>
      <c r="D1936" s="42">
        <f t="shared" si="30"/>
        <v>-2216223</v>
      </c>
      <c r="E1936" s="30">
        <f>RANK(D1936, Budget_Analysis!D:D, 0)</f>
        <v>2285</v>
      </c>
      <c r="F1936" s="30"/>
    </row>
    <row r="1937" spans="1:6" x14ac:dyDescent="0.3">
      <c r="A1937" s="30" t="s">
        <v>10454</v>
      </c>
      <c r="B1937" s="30">
        <v>13555988</v>
      </c>
      <c r="C1937" s="30">
        <v>22000000</v>
      </c>
      <c r="D1937" s="42">
        <f t="shared" si="30"/>
        <v>-8444012</v>
      </c>
      <c r="E1937" s="30">
        <f>RANK(D1937, Budget_Analysis!D:D, 0)</f>
        <v>2728</v>
      </c>
      <c r="F1937" s="30"/>
    </row>
    <row r="1938" spans="1:6" x14ac:dyDescent="0.3">
      <c r="A1938" s="30" t="s">
        <v>10457</v>
      </c>
      <c r="B1938" s="30">
        <v>12784713</v>
      </c>
      <c r="C1938" s="30">
        <v>22000000</v>
      </c>
      <c r="D1938" s="42">
        <f t="shared" si="30"/>
        <v>-9215287</v>
      </c>
      <c r="E1938" s="30">
        <f>RANK(D1938, Budget_Analysis!D:D, 0)</f>
        <v>2774</v>
      </c>
      <c r="F1938" s="30"/>
    </row>
    <row r="1939" spans="1:6" x14ac:dyDescent="0.3">
      <c r="A1939" s="30" t="s">
        <v>10461</v>
      </c>
      <c r="B1939" s="30">
        <v>10696210</v>
      </c>
      <c r="C1939" s="30">
        <v>23500000</v>
      </c>
      <c r="D1939" s="42">
        <f t="shared" si="30"/>
        <v>-12803790</v>
      </c>
      <c r="E1939" s="30">
        <f>RANK(D1939, Budget_Analysis!D:D, 0)</f>
        <v>2974</v>
      </c>
      <c r="F1939" s="30"/>
    </row>
    <row r="1940" spans="1:6" x14ac:dyDescent="0.3">
      <c r="A1940" s="30" t="s">
        <v>10465</v>
      </c>
      <c r="B1940" s="30">
        <v>5974653</v>
      </c>
      <c r="C1940" s="30">
        <v>22000000</v>
      </c>
      <c r="D1940" s="42">
        <f t="shared" si="30"/>
        <v>-16025347</v>
      </c>
      <c r="E1940" s="30">
        <f>RANK(D1940, Budget_Analysis!D:D, 0)</f>
        <v>3107</v>
      </c>
      <c r="F1940" s="30"/>
    </row>
    <row r="1941" spans="1:6" x14ac:dyDescent="0.3">
      <c r="A1941" s="30" t="s">
        <v>10472</v>
      </c>
      <c r="B1941" s="30">
        <v>5000000</v>
      </c>
      <c r="C1941" s="30">
        <v>25000000</v>
      </c>
      <c r="D1941" s="42">
        <f t="shared" si="30"/>
        <v>-20000000</v>
      </c>
      <c r="E1941" s="30">
        <f>RANK(D1941, Budget_Analysis!D:D, 0)</f>
        <v>3228</v>
      </c>
      <c r="F1941" s="30"/>
    </row>
    <row r="1942" spans="1:6" x14ac:dyDescent="0.3">
      <c r="A1942" s="30" t="s">
        <v>10476</v>
      </c>
      <c r="B1942" s="30">
        <v>9694105</v>
      </c>
      <c r="C1942" s="30">
        <v>22000000</v>
      </c>
      <c r="D1942" s="42">
        <f t="shared" si="30"/>
        <v>-12305895</v>
      </c>
      <c r="E1942" s="30">
        <f>RANK(D1942, Budget_Analysis!D:D, 0)</f>
        <v>2955</v>
      </c>
      <c r="F1942" s="30"/>
    </row>
    <row r="1943" spans="1:6" x14ac:dyDescent="0.3">
      <c r="A1943" s="30" t="s">
        <v>10479</v>
      </c>
      <c r="B1943" s="30">
        <v>16027866</v>
      </c>
      <c r="C1943" s="30">
        <v>25000000</v>
      </c>
      <c r="D1943" s="42">
        <f t="shared" si="30"/>
        <v>-8972134</v>
      </c>
      <c r="E1943" s="30">
        <f>RANK(D1943, Budget_Analysis!D:D, 0)</f>
        <v>2756</v>
      </c>
      <c r="F1943" s="30"/>
    </row>
    <row r="1944" spans="1:6" x14ac:dyDescent="0.3">
      <c r="A1944" s="30" t="s">
        <v>10487</v>
      </c>
      <c r="B1944" s="30">
        <v>4398392</v>
      </c>
      <c r="C1944" s="30">
        <v>21000000</v>
      </c>
      <c r="D1944" s="42">
        <f t="shared" si="30"/>
        <v>-16601608</v>
      </c>
      <c r="E1944" s="30">
        <f>RANK(D1944, Budget_Analysis!D:D, 0)</f>
        <v>3118</v>
      </c>
      <c r="F1944" s="30"/>
    </row>
    <row r="1945" spans="1:6" x14ac:dyDescent="0.3">
      <c r="A1945" s="30" t="s">
        <v>10494</v>
      </c>
      <c r="B1945" s="30">
        <v>1050445</v>
      </c>
      <c r="C1945" s="30">
        <v>22000000</v>
      </c>
      <c r="D1945" s="42">
        <f t="shared" si="30"/>
        <v>-20949555</v>
      </c>
      <c r="E1945" s="30">
        <f>RANK(D1945, Budget_Analysis!D:D, 0)</f>
        <v>3248</v>
      </c>
      <c r="F1945" s="30"/>
    </row>
    <row r="1946" spans="1:6" x14ac:dyDescent="0.3">
      <c r="A1946" s="30" t="s">
        <v>10498</v>
      </c>
      <c r="B1946" s="30">
        <v>13746550</v>
      </c>
      <c r="C1946" s="30">
        <v>2000000</v>
      </c>
      <c r="D1946" s="42">
        <f t="shared" si="30"/>
        <v>11746550</v>
      </c>
      <c r="E1946" s="30">
        <f>RANK(D1946, Budget_Analysis!D:D, 0)</f>
        <v>1347</v>
      </c>
      <c r="F1946" s="30"/>
    </row>
    <row r="1947" spans="1:6" x14ac:dyDescent="0.3">
      <c r="A1947" s="30" t="s">
        <v>10501</v>
      </c>
      <c r="B1947" s="30">
        <v>20668843</v>
      </c>
      <c r="C1947" s="30">
        <v>22000000</v>
      </c>
      <c r="D1947" s="42">
        <f t="shared" si="30"/>
        <v>-1331157</v>
      </c>
      <c r="E1947" s="30">
        <f>RANK(D1947, Budget_Analysis!D:D, 0)</f>
        <v>2192</v>
      </c>
      <c r="F1947" s="30"/>
    </row>
    <row r="1948" spans="1:6" x14ac:dyDescent="0.3">
      <c r="A1948" s="30" t="s">
        <v>10507</v>
      </c>
      <c r="B1948" s="30">
        <v>2963012</v>
      </c>
      <c r="C1948" s="30">
        <v>22000000</v>
      </c>
      <c r="D1948" s="42">
        <f t="shared" si="30"/>
        <v>-19036988</v>
      </c>
      <c r="E1948" s="30">
        <f>RANK(D1948, Budget_Analysis!D:D, 0)</f>
        <v>3195</v>
      </c>
      <c r="F1948" s="30"/>
    </row>
    <row r="1949" spans="1:6" x14ac:dyDescent="0.3">
      <c r="A1949" s="30" t="s">
        <v>10517</v>
      </c>
      <c r="B1949" s="30">
        <v>1796024</v>
      </c>
      <c r="C1949" s="30">
        <v>22000000</v>
      </c>
      <c r="D1949" s="42">
        <f t="shared" si="30"/>
        <v>-20203976</v>
      </c>
      <c r="E1949" s="30">
        <f>RANK(D1949, Budget_Analysis!D:D, 0)</f>
        <v>3232</v>
      </c>
      <c r="F1949" s="30"/>
    </row>
    <row r="1950" spans="1:6" x14ac:dyDescent="0.3">
      <c r="A1950" s="30" t="s">
        <v>10523</v>
      </c>
      <c r="B1950" s="30">
        <v>634277</v>
      </c>
      <c r="C1950" s="30">
        <v>16000000</v>
      </c>
      <c r="D1950" s="42">
        <f t="shared" si="30"/>
        <v>-15365723</v>
      </c>
      <c r="E1950" s="30">
        <f>RANK(D1950, Budget_Analysis!D:D, 0)</f>
        <v>3088</v>
      </c>
      <c r="F1950" s="30"/>
    </row>
    <row r="1951" spans="1:6" x14ac:dyDescent="0.3">
      <c r="A1951" s="30" t="s">
        <v>10527</v>
      </c>
      <c r="B1951" s="30">
        <v>11326836</v>
      </c>
      <c r="C1951" s="30">
        <v>22000000</v>
      </c>
      <c r="D1951" s="42">
        <f t="shared" si="30"/>
        <v>-10673164</v>
      </c>
      <c r="E1951" s="30">
        <f>RANK(D1951, Budget_Analysis!D:D, 0)</f>
        <v>2867</v>
      </c>
      <c r="F1951" s="30"/>
    </row>
    <row r="1952" spans="1:6" x14ac:dyDescent="0.3">
      <c r="A1952" s="30" t="s">
        <v>10531</v>
      </c>
      <c r="B1952" s="30">
        <v>49024969</v>
      </c>
      <c r="C1952" s="30">
        <v>25000000</v>
      </c>
      <c r="D1952" s="42">
        <f t="shared" si="30"/>
        <v>24024969</v>
      </c>
      <c r="E1952" s="30">
        <f>RANK(D1952, Budget_Analysis!D:D, 0)</f>
        <v>956</v>
      </c>
      <c r="F1952" s="30"/>
    </row>
    <row r="1953" spans="1:6" x14ac:dyDescent="0.3">
      <c r="A1953" s="30" t="s">
        <v>10534</v>
      </c>
      <c r="B1953" s="30">
        <v>22294341</v>
      </c>
      <c r="C1953" s="30">
        <v>21500000</v>
      </c>
      <c r="D1953" s="42">
        <f t="shared" si="30"/>
        <v>794341</v>
      </c>
      <c r="E1953" s="30">
        <f>RANK(D1953, Budget_Analysis!D:D, 0)</f>
        <v>1891</v>
      </c>
      <c r="F1953" s="30"/>
    </row>
    <row r="1954" spans="1:6" x14ac:dyDescent="0.3">
      <c r="A1954" s="30" t="s">
        <v>10537</v>
      </c>
      <c r="B1954" s="30">
        <v>24362501</v>
      </c>
      <c r="C1954" s="30">
        <v>21500000</v>
      </c>
      <c r="D1954" s="42">
        <f t="shared" si="30"/>
        <v>2862501</v>
      </c>
      <c r="E1954" s="30">
        <f>RANK(D1954, Budget_Analysis!D:D, 0)</f>
        <v>1739</v>
      </c>
      <c r="F1954" s="30"/>
    </row>
    <row r="1955" spans="1:6" x14ac:dyDescent="0.3">
      <c r="A1955" s="30" t="s">
        <v>10549</v>
      </c>
      <c r="B1955" s="30">
        <v>16684352</v>
      </c>
      <c r="C1955" s="30">
        <v>17000000</v>
      </c>
      <c r="D1955" s="42">
        <f t="shared" si="30"/>
        <v>-315648</v>
      </c>
      <c r="E1955" s="30">
        <f>RANK(D1955, Budget_Analysis!D:D, 0)</f>
        <v>2041</v>
      </c>
      <c r="F1955" s="30"/>
    </row>
    <row r="1956" spans="1:6" x14ac:dyDescent="0.3">
      <c r="A1956" s="30" t="s">
        <v>10554</v>
      </c>
      <c r="B1956" s="30">
        <v>46700000</v>
      </c>
      <c r="C1956" s="30">
        <v>21000000</v>
      </c>
      <c r="D1956" s="42">
        <f t="shared" si="30"/>
        <v>25700000</v>
      </c>
      <c r="E1956" s="30">
        <f>RANK(D1956, Budget_Analysis!D:D, 0)</f>
        <v>913</v>
      </c>
      <c r="F1956" s="30"/>
    </row>
    <row r="1957" spans="1:6" x14ac:dyDescent="0.3">
      <c r="A1957" s="30" t="s">
        <v>10560</v>
      </c>
      <c r="B1957" s="30">
        <v>52008288</v>
      </c>
      <c r="C1957" s="30">
        <v>21000000</v>
      </c>
      <c r="D1957" s="42">
        <f t="shared" si="30"/>
        <v>31008288</v>
      </c>
      <c r="E1957" s="30">
        <f>RANK(D1957, Budget_Analysis!D:D, 0)</f>
        <v>806</v>
      </c>
      <c r="F1957" s="30"/>
    </row>
    <row r="1958" spans="1:6" x14ac:dyDescent="0.3">
      <c r="A1958" s="30" t="s">
        <v>10563</v>
      </c>
      <c r="B1958" s="30">
        <v>8579684</v>
      </c>
      <c r="C1958" s="30">
        <v>9000000</v>
      </c>
      <c r="D1958" s="42">
        <f t="shared" si="30"/>
        <v>-420316</v>
      </c>
      <c r="E1958" s="30">
        <f>RANK(D1958, Budget_Analysis!D:D, 0)</f>
        <v>2055</v>
      </c>
      <c r="F1958" s="30"/>
    </row>
    <row r="1959" spans="1:6" x14ac:dyDescent="0.3">
      <c r="A1959" s="30" t="s">
        <v>10567</v>
      </c>
      <c r="B1959" s="30">
        <v>42660000</v>
      </c>
      <c r="C1959" s="30">
        <v>17000000</v>
      </c>
      <c r="D1959" s="42">
        <f t="shared" si="30"/>
        <v>25660000</v>
      </c>
      <c r="E1959" s="30">
        <f>RANK(D1959, Budget_Analysis!D:D, 0)</f>
        <v>916</v>
      </c>
      <c r="F1959" s="30"/>
    </row>
    <row r="1960" spans="1:6" x14ac:dyDescent="0.3">
      <c r="A1960" s="30" t="s">
        <v>10571</v>
      </c>
      <c r="B1960" s="30">
        <v>40219708</v>
      </c>
      <c r="C1960" s="30">
        <v>21000000</v>
      </c>
      <c r="D1960" s="42">
        <f t="shared" si="30"/>
        <v>19219708</v>
      </c>
      <c r="E1960" s="30">
        <f>RANK(D1960, Budget_Analysis!D:D, 0)</f>
        <v>1098</v>
      </c>
      <c r="F1960" s="30"/>
    </row>
    <row r="1961" spans="1:6" x14ac:dyDescent="0.3">
      <c r="A1961" s="30" t="s">
        <v>10575</v>
      </c>
      <c r="B1961" s="30">
        <v>132088910</v>
      </c>
      <c r="C1961" s="30">
        <v>21000000</v>
      </c>
      <c r="D1961" s="42">
        <f t="shared" si="30"/>
        <v>111088910</v>
      </c>
      <c r="E1961" s="30">
        <f>RANK(D1961, Budget_Analysis!D:D, 0)</f>
        <v>180</v>
      </c>
      <c r="F1961" s="30"/>
    </row>
    <row r="1962" spans="1:6" x14ac:dyDescent="0.3">
      <c r="A1962" s="30" t="s">
        <v>10578</v>
      </c>
      <c r="B1962" s="30">
        <v>36581633</v>
      </c>
      <c r="C1962" s="30">
        <v>21000000</v>
      </c>
      <c r="D1962" s="42">
        <f t="shared" si="30"/>
        <v>15581633</v>
      </c>
      <c r="E1962" s="30">
        <f>RANK(D1962, Budget_Analysis!D:D, 0)</f>
        <v>1211</v>
      </c>
      <c r="F1962" s="30"/>
    </row>
    <row r="1963" spans="1:6" x14ac:dyDescent="0.3">
      <c r="A1963" s="30" t="s">
        <v>10585</v>
      </c>
      <c r="B1963" s="30">
        <v>25296447</v>
      </c>
      <c r="C1963" s="30">
        <v>21000000</v>
      </c>
      <c r="D1963" s="42">
        <f t="shared" si="30"/>
        <v>4296447</v>
      </c>
      <c r="E1963" s="30">
        <f>RANK(D1963, Budget_Analysis!D:D, 0)</f>
        <v>1662</v>
      </c>
      <c r="F1963" s="30"/>
    </row>
    <row r="1964" spans="1:6" x14ac:dyDescent="0.3">
      <c r="A1964" s="30" t="s">
        <v>10589</v>
      </c>
      <c r="B1964" s="30">
        <v>24848292</v>
      </c>
      <c r="C1964" s="30">
        <v>20000000</v>
      </c>
      <c r="D1964" s="42">
        <f t="shared" si="30"/>
        <v>4848292</v>
      </c>
      <c r="E1964" s="30">
        <f>RANK(D1964, Budget_Analysis!D:D, 0)</f>
        <v>1636</v>
      </c>
      <c r="F1964" s="30"/>
    </row>
    <row r="1965" spans="1:6" x14ac:dyDescent="0.3">
      <c r="A1965" s="30" t="s">
        <v>10595</v>
      </c>
      <c r="B1965" s="30">
        <v>17757087</v>
      </c>
      <c r="C1965" s="30">
        <v>21000000</v>
      </c>
      <c r="D1965" s="42">
        <f t="shared" si="30"/>
        <v>-3242913</v>
      </c>
      <c r="E1965" s="30">
        <f>RANK(D1965, Budget_Analysis!D:D, 0)</f>
        <v>2372</v>
      </c>
      <c r="F1965" s="30"/>
    </row>
    <row r="1966" spans="1:6" x14ac:dyDescent="0.3">
      <c r="A1966" s="30" t="s">
        <v>10604</v>
      </c>
      <c r="B1966" s="30">
        <v>9430988</v>
      </c>
      <c r="C1966" s="30">
        <v>17000000</v>
      </c>
      <c r="D1966" s="42">
        <f t="shared" si="30"/>
        <v>-7569012</v>
      </c>
      <c r="E1966" s="30">
        <f>RANK(D1966, Budget_Analysis!D:D, 0)</f>
        <v>2669</v>
      </c>
      <c r="F1966" s="30"/>
    </row>
    <row r="1967" spans="1:6" x14ac:dyDescent="0.3">
      <c r="A1967" s="30" t="s">
        <v>10608</v>
      </c>
      <c r="B1967" s="30">
        <v>16284360</v>
      </c>
      <c r="C1967" s="30">
        <v>21000000</v>
      </c>
      <c r="D1967" s="42">
        <f t="shared" si="30"/>
        <v>-4715640</v>
      </c>
      <c r="E1967" s="30">
        <f>RANK(D1967, Budget_Analysis!D:D, 0)</f>
        <v>2495</v>
      </c>
      <c r="F1967" s="30"/>
    </row>
    <row r="1968" spans="1:6" x14ac:dyDescent="0.3">
      <c r="A1968" s="30" t="s">
        <v>10611</v>
      </c>
      <c r="B1968" s="30">
        <v>6830957</v>
      </c>
      <c r="C1968" s="30">
        <v>21000000</v>
      </c>
      <c r="D1968" s="42">
        <f t="shared" si="30"/>
        <v>-14169043</v>
      </c>
      <c r="E1968" s="30">
        <f>RANK(D1968, Budget_Analysis!D:D, 0)</f>
        <v>3033</v>
      </c>
      <c r="F1968" s="30"/>
    </row>
    <row r="1969" spans="1:6" x14ac:dyDescent="0.3">
      <c r="A1969" s="30" t="s">
        <v>10615</v>
      </c>
      <c r="B1969" s="30">
        <v>24104113</v>
      </c>
      <c r="C1969" s="30">
        <v>20000000</v>
      </c>
      <c r="D1969" s="42">
        <f t="shared" si="30"/>
        <v>4104113</v>
      </c>
      <c r="E1969" s="30">
        <f>RANK(D1969, Budget_Analysis!D:D, 0)</f>
        <v>1670</v>
      </c>
      <c r="F1969" s="30"/>
    </row>
    <row r="1970" spans="1:6" x14ac:dyDescent="0.3">
      <c r="A1970" s="30" t="s">
        <v>10620</v>
      </c>
      <c r="B1970" s="30">
        <v>15593</v>
      </c>
      <c r="C1970" s="30">
        <v>21000000</v>
      </c>
      <c r="D1970" s="42">
        <f t="shared" si="30"/>
        <v>-20984407</v>
      </c>
      <c r="E1970" s="30">
        <f>RANK(D1970, Budget_Analysis!D:D, 0)</f>
        <v>3249</v>
      </c>
      <c r="F1970" s="30"/>
    </row>
    <row r="1971" spans="1:6" x14ac:dyDescent="0.3">
      <c r="A1971" s="30" t="s">
        <v>10624</v>
      </c>
      <c r="B1971" s="30">
        <v>958319</v>
      </c>
      <c r="C1971" s="30">
        <v>21000000</v>
      </c>
      <c r="D1971" s="42">
        <f t="shared" si="30"/>
        <v>-20041681</v>
      </c>
      <c r="E1971" s="30">
        <f>RANK(D1971, Budget_Analysis!D:D, 0)</f>
        <v>3230</v>
      </c>
      <c r="F1971" s="30"/>
    </row>
    <row r="1972" spans="1:6" x14ac:dyDescent="0.3">
      <c r="A1972" s="30" t="s">
        <v>10628</v>
      </c>
      <c r="B1972" s="30">
        <v>69700000</v>
      </c>
      <c r="C1972" s="30">
        <v>35000000</v>
      </c>
      <c r="D1972" s="42">
        <f t="shared" si="30"/>
        <v>34700000</v>
      </c>
      <c r="E1972" s="30">
        <f>RANK(D1972, Budget_Analysis!D:D, 0)</f>
        <v>728</v>
      </c>
      <c r="F1972" s="30"/>
    </row>
    <row r="1973" spans="1:6" x14ac:dyDescent="0.3">
      <c r="A1973" s="30" t="s">
        <v>10632</v>
      </c>
      <c r="B1973" s="30">
        <v>2840417</v>
      </c>
      <c r="C1973" s="30">
        <v>31000000</v>
      </c>
      <c r="D1973" s="42">
        <f t="shared" si="30"/>
        <v>-28159583</v>
      </c>
      <c r="E1973" s="30">
        <f>RANK(D1973, Budget_Analysis!D:D, 0)</f>
        <v>3410</v>
      </c>
      <c r="F1973" s="30"/>
    </row>
    <row r="1974" spans="1:6" x14ac:dyDescent="0.3">
      <c r="A1974" s="30" t="s">
        <v>10635</v>
      </c>
      <c r="B1974" s="30">
        <v>242374454</v>
      </c>
      <c r="C1974" s="30">
        <v>18000000</v>
      </c>
      <c r="D1974" s="42">
        <f t="shared" si="30"/>
        <v>224374454</v>
      </c>
      <c r="E1974" s="30">
        <f>RANK(D1974, Budget_Analysis!D:D, 0)</f>
        <v>37</v>
      </c>
      <c r="F1974" s="30"/>
    </row>
    <row r="1975" spans="1:6" x14ac:dyDescent="0.3">
      <c r="A1975" s="30" t="s">
        <v>10638</v>
      </c>
      <c r="B1975" s="30">
        <v>173585516</v>
      </c>
      <c r="C1975" s="30">
        <v>18000000</v>
      </c>
      <c r="D1975" s="42">
        <f t="shared" si="30"/>
        <v>155585516</v>
      </c>
      <c r="E1975" s="30">
        <f>RANK(D1975, Budget_Analysis!D:D, 0)</f>
        <v>93</v>
      </c>
      <c r="F1975" s="30"/>
    </row>
    <row r="1976" spans="1:6" x14ac:dyDescent="0.3">
      <c r="A1976" s="30" t="s">
        <v>10642</v>
      </c>
      <c r="B1976" s="30">
        <v>128300000</v>
      </c>
      <c r="C1976" s="30">
        <v>19400870</v>
      </c>
      <c r="D1976" s="42">
        <f t="shared" si="30"/>
        <v>108899130</v>
      </c>
      <c r="E1976" s="30">
        <f>RANK(D1976, Budget_Analysis!D:D, 0)</f>
        <v>187</v>
      </c>
      <c r="F1976" s="30"/>
    </row>
    <row r="1977" spans="1:6" x14ac:dyDescent="0.3">
      <c r="A1977" s="30" t="s">
        <v>10647</v>
      </c>
      <c r="B1977" s="30">
        <v>20259297</v>
      </c>
      <c r="C1977" s="30">
        <v>20000000</v>
      </c>
      <c r="D1977" s="42">
        <f t="shared" si="30"/>
        <v>259297</v>
      </c>
      <c r="E1977" s="30">
        <f>RANK(D1977, Budget_Analysis!D:D, 0)</f>
        <v>1948</v>
      </c>
      <c r="F1977" s="30"/>
    </row>
    <row r="1978" spans="1:6" x14ac:dyDescent="0.3">
      <c r="A1978" s="30" t="s">
        <v>10650</v>
      </c>
      <c r="B1978" s="30">
        <v>153665036</v>
      </c>
      <c r="C1978" s="30">
        <v>28000000</v>
      </c>
      <c r="D1978" s="42">
        <f t="shared" si="30"/>
        <v>125665036</v>
      </c>
      <c r="E1978" s="30">
        <f>RANK(D1978, Budget_Analysis!D:D, 0)</f>
        <v>140</v>
      </c>
      <c r="F1978" s="30"/>
    </row>
    <row r="1979" spans="1:6" x14ac:dyDescent="0.3">
      <c r="A1979" s="30" t="s">
        <v>10654</v>
      </c>
      <c r="B1979" s="30">
        <v>132541238</v>
      </c>
      <c r="C1979" s="30">
        <v>33000000</v>
      </c>
      <c r="D1979" s="42">
        <f t="shared" si="30"/>
        <v>99541238</v>
      </c>
      <c r="E1979" s="30">
        <f>RANK(D1979, Budget_Analysis!D:D, 0)</f>
        <v>219</v>
      </c>
      <c r="F1979" s="30"/>
    </row>
    <row r="1980" spans="1:6" x14ac:dyDescent="0.3">
      <c r="A1980" s="30" t="s">
        <v>10658</v>
      </c>
      <c r="B1980" s="30">
        <v>130727000</v>
      </c>
      <c r="C1980" s="30">
        <v>19000000</v>
      </c>
      <c r="D1980" s="42">
        <f t="shared" si="30"/>
        <v>111727000</v>
      </c>
      <c r="E1980" s="30">
        <f>RANK(D1980, Budget_Analysis!D:D, 0)</f>
        <v>176</v>
      </c>
      <c r="F1980" s="30"/>
    </row>
    <row r="1981" spans="1:6" x14ac:dyDescent="0.3">
      <c r="A1981" s="30" t="s">
        <v>10662</v>
      </c>
      <c r="B1981" s="30">
        <v>121697350</v>
      </c>
      <c r="C1981" s="30">
        <v>20000000</v>
      </c>
      <c r="D1981" s="42">
        <f t="shared" si="30"/>
        <v>101697350</v>
      </c>
      <c r="E1981" s="30">
        <f>RANK(D1981, Budget_Analysis!D:D, 0)</f>
        <v>209</v>
      </c>
      <c r="F1981" s="30"/>
    </row>
    <row r="1982" spans="1:6" x14ac:dyDescent="0.3">
      <c r="A1982" s="30" t="s">
        <v>10669</v>
      </c>
      <c r="B1982" s="30">
        <v>117224271</v>
      </c>
      <c r="C1982" s="30">
        <v>20000000</v>
      </c>
      <c r="D1982" s="42">
        <f t="shared" si="30"/>
        <v>97224271</v>
      </c>
      <c r="E1982" s="30">
        <f>RANK(D1982, Budget_Analysis!D:D, 0)</f>
        <v>227</v>
      </c>
      <c r="F1982" s="30"/>
    </row>
    <row r="1983" spans="1:6" x14ac:dyDescent="0.3">
      <c r="A1983" s="30" t="s">
        <v>10675</v>
      </c>
      <c r="B1983" s="30">
        <v>102922376</v>
      </c>
      <c r="C1983" s="30">
        <v>20000000</v>
      </c>
      <c r="D1983" s="42">
        <f t="shared" si="30"/>
        <v>82922376</v>
      </c>
      <c r="E1983" s="30">
        <f>RANK(D1983, Budget_Analysis!D:D, 0)</f>
        <v>280</v>
      </c>
      <c r="F1983" s="30"/>
    </row>
    <row r="1984" spans="1:6" x14ac:dyDescent="0.3">
      <c r="A1984" s="30" t="s">
        <v>10680</v>
      </c>
      <c r="B1984" s="30">
        <v>94497271</v>
      </c>
      <c r="C1984" s="30">
        <v>20000000</v>
      </c>
      <c r="D1984" s="42">
        <f t="shared" si="30"/>
        <v>74497271</v>
      </c>
      <c r="E1984" s="30">
        <f>RANK(D1984, Budget_Analysis!D:D, 0)</f>
        <v>335</v>
      </c>
      <c r="F1984" s="30"/>
    </row>
    <row r="1985" spans="1:6" x14ac:dyDescent="0.3">
      <c r="A1985" s="30" t="s">
        <v>10684</v>
      </c>
      <c r="B1985" s="30">
        <v>137387272</v>
      </c>
      <c r="C1985" s="30">
        <v>20000000</v>
      </c>
      <c r="D1985" s="42">
        <f t="shared" si="30"/>
        <v>117387272</v>
      </c>
      <c r="E1985" s="30">
        <f>RANK(D1985, Budget_Analysis!D:D, 0)</f>
        <v>156</v>
      </c>
      <c r="F1985" s="30"/>
    </row>
    <row r="1986" spans="1:6" x14ac:dyDescent="0.3">
      <c r="A1986" s="30" t="s">
        <v>10688</v>
      </c>
      <c r="B1986" s="30">
        <v>82301521</v>
      </c>
      <c r="C1986" s="30">
        <v>32000000</v>
      </c>
      <c r="D1986" s="42">
        <f t="shared" si="30"/>
        <v>50301521</v>
      </c>
      <c r="E1986" s="30">
        <f>RANK(D1986, Budget_Analysis!D:D, 0)</f>
        <v>509</v>
      </c>
      <c r="F1986" s="30"/>
    </row>
    <row r="1987" spans="1:6" x14ac:dyDescent="0.3">
      <c r="A1987" s="30" t="s">
        <v>10692</v>
      </c>
      <c r="B1987" s="30">
        <v>84518155</v>
      </c>
      <c r="C1987" s="30">
        <v>20000000</v>
      </c>
      <c r="D1987" s="42">
        <f t="shared" ref="D1987:D2050" si="31">B1987-C1987</f>
        <v>64518155</v>
      </c>
      <c r="E1987" s="30">
        <f>RANK(D1987, Budget_Analysis!D:D, 0)</f>
        <v>383</v>
      </c>
      <c r="F1987" s="30"/>
    </row>
    <row r="1988" spans="1:6" x14ac:dyDescent="0.3">
      <c r="A1988" s="30" t="s">
        <v>10695</v>
      </c>
      <c r="B1988" s="30">
        <v>81257845</v>
      </c>
      <c r="C1988" s="30">
        <v>35000000</v>
      </c>
      <c r="D1988" s="42">
        <f t="shared" si="31"/>
        <v>46257845</v>
      </c>
      <c r="E1988" s="30">
        <f>RANK(D1988, Budget_Analysis!D:D, 0)</f>
        <v>559</v>
      </c>
      <c r="F1988" s="30"/>
    </row>
    <row r="1989" spans="1:6" x14ac:dyDescent="0.3">
      <c r="A1989" s="30" t="s">
        <v>10699</v>
      </c>
      <c r="B1989" s="30">
        <v>70360285</v>
      </c>
      <c r="C1989" s="30">
        <v>18000000</v>
      </c>
      <c r="D1989" s="42">
        <f t="shared" si="31"/>
        <v>52360285</v>
      </c>
      <c r="E1989" s="30">
        <f>RANK(D1989, Budget_Analysis!D:D, 0)</f>
        <v>477</v>
      </c>
      <c r="F1989" s="30"/>
    </row>
    <row r="1990" spans="1:6" x14ac:dyDescent="0.3">
      <c r="A1990" s="30" t="s">
        <v>10702</v>
      </c>
      <c r="B1990" s="30">
        <v>69148997</v>
      </c>
      <c r="C1990" s="30">
        <v>37000000</v>
      </c>
      <c r="D1990" s="42">
        <f t="shared" si="31"/>
        <v>32148997</v>
      </c>
      <c r="E1990" s="30">
        <f>RANK(D1990, Budget_Analysis!D:D, 0)</f>
        <v>778</v>
      </c>
      <c r="F1990" s="30"/>
    </row>
    <row r="1991" spans="1:6" x14ac:dyDescent="0.3">
      <c r="A1991" s="30" t="s">
        <v>10707</v>
      </c>
      <c r="B1991" s="30">
        <v>82624961</v>
      </c>
      <c r="C1991" s="30">
        <v>20000000</v>
      </c>
      <c r="D1991" s="42">
        <f t="shared" si="31"/>
        <v>62624961</v>
      </c>
      <c r="E1991" s="30">
        <f>RANK(D1991, Budget_Analysis!D:D, 0)</f>
        <v>390</v>
      </c>
      <c r="F1991" s="30"/>
    </row>
    <row r="1992" spans="1:6" x14ac:dyDescent="0.3">
      <c r="A1992" s="30" t="s">
        <v>10712</v>
      </c>
      <c r="B1992" s="30">
        <v>67325559</v>
      </c>
      <c r="C1992" s="30">
        <v>20000000</v>
      </c>
      <c r="D1992" s="42">
        <f t="shared" si="31"/>
        <v>47325559</v>
      </c>
      <c r="E1992" s="30">
        <f>RANK(D1992, Budget_Analysis!D:D, 0)</f>
        <v>540</v>
      </c>
      <c r="F1992" s="30"/>
    </row>
    <row r="1993" spans="1:6" x14ac:dyDescent="0.3">
      <c r="A1993" s="30" t="s">
        <v>10718</v>
      </c>
      <c r="B1993" s="30">
        <v>62933793</v>
      </c>
      <c r="C1993" s="30">
        <v>20000000</v>
      </c>
      <c r="D1993" s="42">
        <f t="shared" si="31"/>
        <v>42933793</v>
      </c>
      <c r="E1993" s="30">
        <f>RANK(D1993, Budget_Analysis!D:D, 0)</f>
        <v>604</v>
      </c>
      <c r="F1993" s="30"/>
    </row>
    <row r="1994" spans="1:6" x14ac:dyDescent="0.3">
      <c r="A1994" s="30" t="s">
        <v>10723</v>
      </c>
      <c r="B1994" s="30">
        <v>56667870</v>
      </c>
      <c r="C1994" s="30">
        <v>20000000</v>
      </c>
      <c r="D1994" s="42">
        <f t="shared" si="31"/>
        <v>36667870</v>
      </c>
      <c r="E1994" s="30">
        <f>RANK(D1994, Budget_Analysis!D:D, 0)</f>
        <v>688</v>
      </c>
      <c r="F1994" s="30"/>
    </row>
    <row r="1995" spans="1:6" x14ac:dyDescent="0.3">
      <c r="A1995" s="30" t="s">
        <v>10727</v>
      </c>
      <c r="B1995" s="30">
        <v>56398162</v>
      </c>
      <c r="C1995" s="30">
        <v>20000000</v>
      </c>
      <c r="D1995" s="42">
        <f t="shared" si="31"/>
        <v>36398162</v>
      </c>
      <c r="E1995" s="30">
        <f>RANK(D1995, Budget_Analysis!D:D, 0)</f>
        <v>696</v>
      </c>
      <c r="F1995" s="30"/>
    </row>
    <row r="1996" spans="1:6" x14ac:dyDescent="0.3">
      <c r="A1996" s="30" t="s">
        <v>10731</v>
      </c>
      <c r="B1996" s="30">
        <v>60072596</v>
      </c>
      <c r="C1996" s="30">
        <v>20000000</v>
      </c>
      <c r="D1996" s="42">
        <f t="shared" si="31"/>
        <v>40072596</v>
      </c>
      <c r="E1996" s="30">
        <f>RANK(D1996, Budget_Analysis!D:D, 0)</f>
        <v>645</v>
      </c>
      <c r="F1996" s="30"/>
    </row>
    <row r="1997" spans="1:6" x14ac:dyDescent="0.3">
      <c r="A1997" s="30" t="s">
        <v>10735</v>
      </c>
      <c r="B1997" s="30">
        <v>56362352</v>
      </c>
      <c r="C1997" s="30">
        <v>20000000</v>
      </c>
      <c r="D1997" s="42">
        <f t="shared" si="31"/>
        <v>36362352</v>
      </c>
      <c r="E1997" s="30">
        <f>RANK(D1997, Budget_Analysis!D:D, 0)</f>
        <v>699</v>
      </c>
      <c r="F1997" s="30"/>
    </row>
    <row r="1998" spans="1:6" x14ac:dyDescent="0.3">
      <c r="A1998" s="30" t="s">
        <v>10739</v>
      </c>
      <c r="B1998" s="30">
        <v>56154094</v>
      </c>
      <c r="C1998" s="30">
        <v>20000000</v>
      </c>
      <c r="D1998" s="42">
        <f t="shared" si="31"/>
        <v>36154094</v>
      </c>
      <c r="E1998" s="30">
        <f>RANK(D1998, Budget_Analysis!D:D, 0)</f>
        <v>703</v>
      </c>
      <c r="F1998" s="30"/>
    </row>
    <row r="1999" spans="1:6" x14ac:dyDescent="0.3">
      <c r="A1999" s="30" t="s">
        <v>10743</v>
      </c>
      <c r="B1999" s="30">
        <v>65623128</v>
      </c>
      <c r="C1999" s="30">
        <v>20000000</v>
      </c>
      <c r="D1999" s="42">
        <f t="shared" si="31"/>
        <v>45623128</v>
      </c>
      <c r="E1999" s="30">
        <f>RANK(D1999, Budget_Analysis!D:D, 0)</f>
        <v>571</v>
      </c>
      <c r="F1999" s="30"/>
    </row>
    <row r="2000" spans="1:6" x14ac:dyDescent="0.3">
      <c r="A2000" s="30" t="s">
        <v>10753</v>
      </c>
      <c r="B2000" s="30">
        <v>55461307</v>
      </c>
      <c r="C2000" s="30">
        <v>20000000</v>
      </c>
      <c r="D2000" s="42">
        <f t="shared" si="31"/>
        <v>35461307</v>
      </c>
      <c r="E2000" s="30">
        <f>RANK(D2000, Budget_Analysis!D:D, 0)</f>
        <v>712</v>
      </c>
      <c r="F2000" s="30"/>
    </row>
    <row r="2001" spans="1:6" x14ac:dyDescent="0.3">
      <c r="A2001" s="30" t="s">
        <v>10757</v>
      </c>
      <c r="B2001" s="30">
        <v>48546578</v>
      </c>
      <c r="C2001" s="30">
        <v>20000000</v>
      </c>
      <c r="D2001" s="42">
        <f t="shared" si="31"/>
        <v>28546578</v>
      </c>
      <c r="E2001" s="30">
        <f>RANK(D2001, Budget_Analysis!D:D, 0)</f>
        <v>852</v>
      </c>
      <c r="F2001" s="30"/>
    </row>
    <row r="2002" spans="1:6" x14ac:dyDescent="0.3">
      <c r="A2002" s="30" t="s">
        <v>10761</v>
      </c>
      <c r="B2002" s="30">
        <v>48423368</v>
      </c>
      <c r="C2002" s="30">
        <v>20000000</v>
      </c>
      <c r="D2002" s="42">
        <f t="shared" si="31"/>
        <v>28423368</v>
      </c>
      <c r="E2002" s="30">
        <f>RANK(D2002, Budget_Analysis!D:D, 0)</f>
        <v>856</v>
      </c>
      <c r="F2002" s="30"/>
    </row>
    <row r="2003" spans="1:6" x14ac:dyDescent="0.3">
      <c r="A2003" s="30" t="s">
        <v>10765</v>
      </c>
      <c r="B2003" s="30">
        <v>52066000</v>
      </c>
      <c r="C2003" s="30">
        <v>20000000</v>
      </c>
      <c r="D2003" s="42">
        <f t="shared" si="31"/>
        <v>32066000</v>
      </c>
      <c r="E2003" s="30">
        <f>RANK(D2003, Budget_Analysis!D:D, 0)</f>
        <v>781</v>
      </c>
      <c r="F2003" s="30"/>
    </row>
    <row r="2004" spans="1:6" x14ac:dyDescent="0.3">
      <c r="A2004" s="30" t="s">
        <v>10771</v>
      </c>
      <c r="B2004" s="30">
        <v>47887943</v>
      </c>
      <c r="C2004" s="30">
        <v>20000000</v>
      </c>
      <c r="D2004" s="42">
        <f t="shared" si="31"/>
        <v>27887943</v>
      </c>
      <c r="E2004" s="30">
        <f>RANK(D2004, Budget_Analysis!D:D, 0)</f>
        <v>866</v>
      </c>
      <c r="F2004" s="30"/>
    </row>
    <row r="2005" spans="1:6" x14ac:dyDescent="0.3">
      <c r="A2005" s="30" t="s">
        <v>10777</v>
      </c>
      <c r="B2005" s="30">
        <v>46363118</v>
      </c>
      <c r="C2005" s="30">
        <v>20000000</v>
      </c>
      <c r="D2005" s="42">
        <f t="shared" si="31"/>
        <v>26363118</v>
      </c>
      <c r="E2005" s="30">
        <f>RANK(D2005, Budget_Analysis!D:D, 0)</f>
        <v>903</v>
      </c>
      <c r="F2005" s="30"/>
    </row>
    <row r="2006" spans="1:6" x14ac:dyDescent="0.3">
      <c r="A2006" s="30" t="s">
        <v>10782</v>
      </c>
      <c r="B2006" s="30">
        <v>47852604</v>
      </c>
      <c r="C2006" s="30">
        <v>20000000</v>
      </c>
      <c r="D2006" s="42">
        <f t="shared" si="31"/>
        <v>27852604</v>
      </c>
      <c r="E2006" s="30">
        <f>RANK(D2006, Budget_Analysis!D:D, 0)</f>
        <v>868</v>
      </c>
      <c r="F2006" s="30"/>
    </row>
    <row r="2007" spans="1:6" x14ac:dyDescent="0.3">
      <c r="A2007" s="30" t="s">
        <v>10789</v>
      </c>
      <c r="B2007" s="30">
        <v>45542421</v>
      </c>
      <c r="C2007" s="30">
        <v>30000000</v>
      </c>
      <c r="D2007" s="42">
        <f t="shared" si="31"/>
        <v>15542421</v>
      </c>
      <c r="E2007" s="30">
        <f>RANK(D2007, Budget_Analysis!D:D, 0)</f>
        <v>1212</v>
      </c>
      <c r="F2007" s="30"/>
    </row>
    <row r="2008" spans="1:6" x14ac:dyDescent="0.3">
      <c r="A2008" s="30" t="s">
        <v>10798</v>
      </c>
      <c r="B2008" s="30">
        <v>42652003</v>
      </c>
      <c r="C2008" s="30">
        <v>20000000</v>
      </c>
      <c r="D2008" s="42">
        <f t="shared" si="31"/>
        <v>22652003</v>
      </c>
      <c r="E2008" s="30">
        <f>RANK(D2008, Budget_Analysis!D:D, 0)</f>
        <v>989</v>
      </c>
      <c r="F2008" s="30"/>
    </row>
    <row r="2009" spans="1:6" x14ac:dyDescent="0.3">
      <c r="A2009" s="30" t="s">
        <v>10807</v>
      </c>
      <c r="B2009" s="30">
        <v>39737645</v>
      </c>
      <c r="C2009" s="30">
        <v>20000000</v>
      </c>
      <c r="D2009" s="42">
        <f t="shared" si="31"/>
        <v>19737645</v>
      </c>
      <c r="E2009" s="30">
        <f>RANK(D2009, Budget_Analysis!D:D, 0)</f>
        <v>1079</v>
      </c>
      <c r="F2009" s="30"/>
    </row>
    <row r="2010" spans="1:6" x14ac:dyDescent="0.3">
      <c r="A2010" s="30" t="s">
        <v>10812</v>
      </c>
      <c r="B2010" s="30">
        <v>44988180</v>
      </c>
      <c r="C2010" s="30">
        <v>20000000</v>
      </c>
      <c r="D2010" s="42">
        <f t="shared" si="31"/>
        <v>24988180</v>
      </c>
      <c r="E2010" s="30">
        <f>RANK(D2010, Budget_Analysis!D:D, 0)</f>
        <v>928</v>
      </c>
      <c r="F2010" s="30"/>
    </row>
    <row r="2011" spans="1:6" x14ac:dyDescent="0.3">
      <c r="A2011" s="30" t="s">
        <v>10816</v>
      </c>
      <c r="B2011" s="30">
        <v>39263506</v>
      </c>
      <c r="C2011" s="30">
        <v>22000000</v>
      </c>
      <c r="D2011" s="42">
        <f t="shared" si="31"/>
        <v>17263506</v>
      </c>
      <c r="E2011" s="30">
        <f>RANK(D2011, Budget_Analysis!D:D, 0)</f>
        <v>1153</v>
      </c>
      <c r="F2011" s="30"/>
    </row>
    <row r="2012" spans="1:6" x14ac:dyDescent="0.3">
      <c r="A2012" s="30" t="s">
        <v>10820</v>
      </c>
      <c r="B2012" s="30">
        <v>39143839</v>
      </c>
      <c r="C2012" s="30">
        <v>20000000</v>
      </c>
      <c r="D2012" s="42">
        <f t="shared" si="31"/>
        <v>19143839</v>
      </c>
      <c r="E2012" s="30">
        <f>RANK(D2012, Budget_Analysis!D:D, 0)</f>
        <v>1102</v>
      </c>
      <c r="F2012" s="30"/>
    </row>
    <row r="2013" spans="1:6" x14ac:dyDescent="0.3">
      <c r="A2013" s="30" t="s">
        <v>10824</v>
      </c>
      <c r="B2013" s="30">
        <v>37672350</v>
      </c>
      <c r="C2013" s="30">
        <v>20000000</v>
      </c>
      <c r="D2013" s="42">
        <f t="shared" si="31"/>
        <v>17672350</v>
      </c>
      <c r="E2013" s="30">
        <f>RANK(D2013, Budget_Analysis!D:D, 0)</f>
        <v>1143</v>
      </c>
      <c r="F2013" s="30"/>
    </row>
    <row r="2014" spans="1:6" x14ac:dyDescent="0.3">
      <c r="A2014" s="30" t="s">
        <v>10828</v>
      </c>
      <c r="B2014" s="30">
        <v>38037513</v>
      </c>
      <c r="C2014" s="30">
        <v>20000000</v>
      </c>
      <c r="D2014" s="42">
        <f t="shared" si="31"/>
        <v>18037513</v>
      </c>
      <c r="E2014" s="30">
        <f>RANK(D2014, Budget_Analysis!D:D, 0)</f>
        <v>1131</v>
      </c>
      <c r="F2014" s="30"/>
    </row>
    <row r="2015" spans="1:6" x14ac:dyDescent="0.3">
      <c r="A2015" s="30" t="s">
        <v>10832</v>
      </c>
      <c r="B2015" s="30">
        <v>37442180</v>
      </c>
      <c r="C2015" s="30">
        <v>20000000</v>
      </c>
      <c r="D2015" s="42">
        <f t="shared" si="31"/>
        <v>17442180</v>
      </c>
      <c r="E2015" s="30">
        <f>RANK(D2015, Budget_Analysis!D:D, 0)</f>
        <v>1148</v>
      </c>
      <c r="F2015" s="30"/>
    </row>
    <row r="2016" spans="1:6" x14ac:dyDescent="0.3">
      <c r="A2016" s="30" t="s">
        <v>10844</v>
      </c>
      <c r="B2016" s="30">
        <v>35596227</v>
      </c>
      <c r="C2016" s="30">
        <v>20000000</v>
      </c>
      <c r="D2016" s="42">
        <f t="shared" si="31"/>
        <v>15596227</v>
      </c>
      <c r="E2016" s="30">
        <f>RANK(D2016, Budget_Analysis!D:D, 0)</f>
        <v>1210</v>
      </c>
      <c r="F2016" s="30"/>
    </row>
    <row r="2017" spans="1:6" x14ac:dyDescent="0.3">
      <c r="A2017" s="30" t="s">
        <v>10849</v>
      </c>
      <c r="B2017" s="30">
        <v>35422828</v>
      </c>
      <c r="C2017" s="30">
        <v>20000000</v>
      </c>
      <c r="D2017" s="42">
        <f t="shared" si="31"/>
        <v>15422828</v>
      </c>
      <c r="E2017" s="30">
        <f>RANK(D2017, Budget_Analysis!D:D, 0)</f>
        <v>1217</v>
      </c>
      <c r="F2017" s="30"/>
    </row>
    <row r="2018" spans="1:6" x14ac:dyDescent="0.3">
      <c r="A2018" s="30" t="s">
        <v>10853</v>
      </c>
      <c r="B2018" s="30">
        <v>36658108</v>
      </c>
      <c r="C2018" s="30">
        <v>20000000</v>
      </c>
      <c r="D2018" s="42">
        <f t="shared" si="31"/>
        <v>16658108</v>
      </c>
      <c r="E2018" s="30">
        <f>RANK(D2018, Budget_Analysis!D:D, 0)</f>
        <v>1170</v>
      </c>
      <c r="F2018" s="30"/>
    </row>
    <row r="2019" spans="1:6" x14ac:dyDescent="0.3">
      <c r="A2019" s="30" t="s">
        <v>10858</v>
      </c>
      <c r="B2019" s="30">
        <v>34300771</v>
      </c>
      <c r="C2019" s="30">
        <v>25000000</v>
      </c>
      <c r="D2019" s="42">
        <f t="shared" si="31"/>
        <v>9300771</v>
      </c>
      <c r="E2019" s="30">
        <f>RANK(D2019, Budget_Analysis!D:D, 0)</f>
        <v>1440</v>
      </c>
      <c r="F2019" s="30"/>
    </row>
    <row r="2020" spans="1:6" x14ac:dyDescent="0.3">
      <c r="A2020" s="30" t="s">
        <v>10862</v>
      </c>
      <c r="B2020" s="30">
        <v>34290142</v>
      </c>
      <c r="C2020" s="30">
        <v>19800000</v>
      </c>
      <c r="D2020" s="42">
        <f t="shared" si="31"/>
        <v>14490142</v>
      </c>
      <c r="E2020" s="30">
        <f>RANK(D2020, Budget_Analysis!D:D, 0)</f>
        <v>1249</v>
      </c>
      <c r="F2020" s="30"/>
    </row>
    <row r="2021" spans="1:6" x14ac:dyDescent="0.3">
      <c r="A2021" s="30" t="s">
        <v>10866</v>
      </c>
      <c r="B2021" s="30">
        <v>33422556</v>
      </c>
      <c r="C2021" s="30">
        <v>20000000</v>
      </c>
      <c r="D2021" s="42">
        <f t="shared" si="31"/>
        <v>13422556</v>
      </c>
      <c r="E2021" s="30">
        <f>RANK(D2021, Budget_Analysis!D:D, 0)</f>
        <v>1288</v>
      </c>
      <c r="F2021" s="30"/>
    </row>
    <row r="2022" spans="1:6" x14ac:dyDescent="0.3">
      <c r="A2022" s="30" t="s">
        <v>10870</v>
      </c>
      <c r="B2022" s="30">
        <v>32774834</v>
      </c>
      <c r="C2022" s="30">
        <v>30000000</v>
      </c>
      <c r="D2022" s="42">
        <f t="shared" si="31"/>
        <v>2774834</v>
      </c>
      <c r="E2022" s="30">
        <f>RANK(D2022, Budget_Analysis!D:D, 0)</f>
        <v>1749</v>
      </c>
      <c r="F2022" s="30"/>
    </row>
    <row r="2023" spans="1:6" x14ac:dyDescent="0.3">
      <c r="A2023" s="30" t="s">
        <v>10875</v>
      </c>
      <c r="B2023" s="30">
        <v>34334256</v>
      </c>
      <c r="C2023" s="30">
        <v>11000000</v>
      </c>
      <c r="D2023" s="42">
        <f t="shared" si="31"/>
        <v>23334256</v>
      </c>
      <c r="E2023" s="30">
        <f>RANK(D2023, Budget_Analysis!D:D, 0)</f>
        <v>972</v>
      </c>
      <c r="F2023" s="30"/>
    </row>
    <row r="2024" spans="1:6" x14ac:dyDescent="0.3">
      <c r="A2024" s="30" t="s">
        <v>10880</v>
      </c>
      <c r="B2024" s="30">
        <v>32051917</v>
      </c>
      <c r="C2024" s="30">
        <v>20000000</v>
      </c>
      <c r="D2024" s="42">
        <f t="shared" si="31"/>
        <v>12051917</v>
      </c>
      <c r="E2024" s="30">
        <f>RANK(D2024, Budget_Analysis!D:D, 0)</f>
        <v>1338</v>
      </c>
      <c r="F2024" s="30"/>
    </row>
    <row r="2025" spans="1:6" x14ac:dyDescent="0.3">
      <c r="A2025" s="30" t="s">
        <v>10884</v>
      </c>
      <c r="B2025" s="30">
        <v>32014289</v>
      </c>
      <c r="C2025" s="30">
        <v>20000000</v>
      </c>
      <c r="D2025" s="42">
        <f t="shared" si="31"/>
        <v>12014289</v>
      </c>
      <c r="E2025" s="30">
        <f>RANK(D2025, Budget_Analysis!D:D, 0)</f>
        <v>1340</v>
      </c>
      <c r="F2025" s="30"/>
    </row>
    <row r="2026" spans="1:6" x14ac:dyDescent="0.3">
      <c r="A2026" s="30" t="s">
        <v>10893</v>
      </c>
      <c r="B2026" s="30">
        <v>31838002</v>
      </c>
      <c r="C2026" s="30">
        <v>20000000</v>
      </c>
      <c r="D2026" s="42">
        <f t="shared" si="31"/>
        <v>11838002</v>
      </c>
      <c r="E2026" s="30">
        <f>RANK(D2026, Budget_Analysis!D:D, 0)</f>
        <v>1344</v>
      </c>
      <c r="F2026" s="30"/>
    </row>
    <row r="2027" spans="1:6" x14ac:dyDescent="0.3">
      <c r="A2027" s="30" t="s">
        <v>10899</v>
      </c>
      <c r="B2027" s="30">
        <v>36874745</v>
      </c>
      <c r="C2027" s="30">
        <v>20000000</v>
      </c>
      <c r="D2027" s="42">
        <f t="shared" si="31"/>
        <v>16874745</v>
      </c>
      <c r="E2027" s="30">
        <f>RANK(D2027, Budget_Analysis!D:D, 0)</f>
        <v>1166</v>
      </c>
      <c r="F2027" s="30"/>
    </row>
    <row r="2028" spans="1:6" x14ac:dyDescent="0.3">
      <c r="A2028" s="30" t="s">
        <v>10905</v>
      </c>
      <c r="B2028" s="30">
        <v>30079316</v>
      </c>
      <c r="C2028" s="30">
        <v>35000000</v>
      </c>
      <c r="D2028" s="42">
        <f t="shared" si="31"/>
        <v>-4920684</v>
      </c>
      <c r="E2028" s="30">
        <f>RANK(D2028, Budget_Analysis!D:D, 0)</f>
        <v>2507</v>
      </c>
      <c r="F2028" s="30"/>
    </row>
    <row r="2029" spans="1:6" x14ac:dyDescent="0.3">
      <c r="A2029" s="30" t="s">
        <v>10910</v>
      </c>
      <c r="B2029" s="30">
        <v>35033759</v>
      </c>
      <c r="C2029" s="30">
        <v>19000000</v>
      </c>
      <c r="D2029" s="42">
        <f t="shared" si="31"/>
        <v>16033759</v>
      </c>
      <c r="E2029" s="30">
        <f>RANK(D2029, Budget_Analysis!D:D, 0)</f>
        <v>1193</v>
      </c>
      <c r="F2029" s="30"/>
    </row>
    <row r="2030" spans="1:6" x14ac:dyDescent="0.3">
      <c r="A2030" s="30" t="s">
        <v>10914</v>
      </c>
      <c r="B2030" s="30">
        <v>29753944</v>
      </c>
      <c r="C2030" s="30">
        <v>20000000</v>
      </c>
      <c r="D2030" s="42">
        <f t="shared" si="31"/>
        <v>9753944</v>
      </c>
      <c r="E2030" s="30">
        <f>RANK(D2030, Budget_Analysis!D:D, 0)</f>
        <v>1427</v>
      </c>
      <c r="F2030" s="30"/>
    </row>
    <row r="2031" spans="1:6" x14ac:dyDescent="0.3">
      <c r="A2031" s="30" t="s">
        <v>10924</v>
      </c>
      <c r="B2031" s="30">
        <v>31146570</v>
      </c>
      <c r="C2031" s="30">
        <v>20000000</v>
      </c>
      <c r="D2031" s="42">
        <f t="shared" si="31"/>
        <v>11146570</v>
      </c>
      <c r="E2031" s="30">
        <f>RANK(D2031, Budget_Analysis!D:D, 0)</f>
        <v>1369</v>
      </c>
      <c r="F2031" s="30"/>
    </row>
    <row r="2032" spans="1:6" x14ac:dyDescent="0.3">
      <c r="A2032" s="30" t="s">
        <v>10928</v>
      </c>
      <c r="B2032" s="30">
        <v>27277055</v>
      </c>
      <c r="C2032" s="30">
        <v>20000000</v>
      </c>
      <c r="D2032" s="42">
        <f t="shared" si="31"/>
        <v>7277055</v>
      </c>
      <c r="E2032" s="30">
        <f>RANK(D2032, Budget_Analysis!D:D, 0)</f>
        <v>1529</v>
      </c>
      <c r="F2032" s="30"/>
    </row>
    <row r="2033" spans="1:6" x14ac:dyDescent="0.3">
      <c r="A2033" s="30" t="s">
        <v>10933</v>
      </c>
      <c r="B2033" s="30">
        <v>26876529</v>
      </c>
      <c r="C2033" s="30">
        <v>27000000</v>
      </c>
      <c r="D2033" s="42">
        <f t="shared" si="31"/>
        <v>-123471</v>
      </c>
      <c r="E2033" s="30">
        <f>RANK(D2033, Budget_Analysis!D:D, 0)</f>
        <v>2017</v>
      </c>
      <c r="F2033" s="30"/>
    </row>
    <row r="2034" spans="1:6" x14ac:dyDescent="0.3">
      <c r="A2034" s="30" t="s">
        <v>10937</v>
      </c>
      <c r="B2034" s="30">
        <v>53146000</v>
      </c>
      <c r="C2034" s="30">
        <v>20000000</v>
      </c>
      <c r="D2034" s="42">
        <f t="shared" si="31"/>
        <v>33146000</v>
      </c>
      <c r="E2034" s="30">
        <f>RANK(D2034, Budget_Analysis!D:D, 0)</f>
        <v>757</v>
      </c>
      <c r="F2034" s="30"/>
    </row>
    <row r="2035" spans="1:6" x14ac:dyDescent="0.3">
      <c r="A2035" s="30" t="s">
        <v>10940</v>
      </c>
      <c r="B2035" s="30">
        <v>30028592</v>
      </c>
      <c r="C2035" s="30">
        <v>20000000</v>
      </c>
      <c r="D2035" s="42">
        <f t="shared" si="31"/>
        <v>10028592</v>
      </c>
      <c r="E2035" s="30">
        <f>RANK(D2035, Budget_Analysis!D:D, 0)</f>
        <v>1414</v>
      </c>
      <c r="F2035" s="30"/>
    </row>
    <row r="2036" spans="1:6" x14ac:dyDescent="0.3">
      <c r="A2036" s="30" t="s">
        <v>10943</v>
      </c>
      <c r="B2036" s="30">
        <v>34126138</v>
      </c>
      <c r="C2036" s="30">
        <v>20000000</v>
      </c>
      <c r="D2036" s="42">
        <f t="shared" si="31"/>
        <v>14126138</v>
      </c>
      <c r="E2036" s="30">
        <f>RANK(D2036, Budget_Analysis!D:D, 0)</f>
        <v>1261</v>
      </c>
      <c r="F2036" s="30"/>
    </row>
    <row r="2037" spans="1:6" x14ac:dyDescent="0.3">
      <c r="A2037" s="30" t="s">
        <v>10947</v>
      </c>
      <c r="B2037" s="30">
        <v>25677801</v>
      </c>
      <c r="C2037" s="30">
        <v>20000000</v>
      </c>
      <c r="D2037" s="42">
        <f t="shared" si="31"/>
        <v>5677801</v>
      </c>
      <c r="E2037" s="30">
        <f>RANK(D2037, Budget_Analysis!D:D, 0)</f>
        <v>1598</v>
      </c>
      <c r="F2037" s="30"/>
    </row>
    <row r="2038" spans="1:6" x14ac:dyDescent="0.3">
      <c r="A2038" s="30" t="s">
        <v>10951</v>
      </c>
      <c r="B2038" s="30">
        <v>26415649</v>
      </c>
      <c r="C2038" s="30">
        <v>20000000</v>
      </c>
      <c r="D2038" s="42">
        <f t="shared" si="31"/>
        <v>6415649</v>
      </c>
      <c r="E2038" s="30">
        <f>RANK(D2038, Budget_Analysis!D:D, 0)</f>
        <v>1567</v>
      </c>
      <c r="F2038" s="30"/>
    </row>
    <row r="2039" spans="1:6" x14ac:dyDescent="0.3">
      <c r="A2039" s="30" t="s">
        <v>10955</v>
      </c>
      <c r="B2039" s="30">
        <v>26003149</v>
      </c>
      <c r="C2039" s="30">
        <v>20000000</v>
      </c>
      <c r="D2039" s="42">
        <f t="shared" si="31"/>
        <v>6003149</v>
      </c>
      <c r="E2039" s="30">
        <f>RANK(D2039, Budget_Analysis!D:D, 0)</f>
        <v>1579</v>
      </c>
      <c r="F2039" s="30"/>
    </row>
    <row r="2040" spans="1:6" x14ac:dyDescent="0.3">
      <c r="A2040" s="30" t="s">
        <v>10962</v>
      </c>
      <c r="B2040" s="30">
        <v>25584685</v>
      </c>
      <c r="C2040" s="30">
        <v>20000000</v>
      </c>
      <c r="D2040" s="42">
        <f t="shared" si="31"/>
        <v>5584685</v>
      </c>
      <c r="E2040" s="30">
        <f>RANK(D2040, Budget_Analysis!D:D, 0)</f>
        <v>1602</v>
      </c>
      <c r="F2040" s="30"/>
    </row>
    <row r="2041" spans="1:6" x14ac:dyDescent="0.3">
      <c r="A2041" s="30" t="s">
        <v>10968</v>
      </c>
      <c r="B2041" s="30">
        <v>29975979</v>
      </c>
      <c r="C2041" s="30">
        <v>20000000</v>
      </c>
      <c r="D2041" s="42">
        <f t="shared" si="31"/>
        <v>9975979</v>
      </c>
      <c r="E2041" s="30">
        <f>RANK(D2041, Budget_Analysis!D:D, 0)</f>
        <v>1419</v>
      </c>
      <c r="F2041" s="30"/>
    </row>
    <row r="2042" spans="1:6" x14ac:dyDescent="0.3">
      <c r="A2042" s="30" t="s">
        <v>10973</v>
      </c>
      <c r="B2042" s="30">
        <v>31584722</v>
      </c>
      <c r="C2042" s="30">
        <v>20000000</v>
      </c>
      <c r="D2042" s="42">
        <f t="shared" si="31"/>
        <v>11584722</v>
      </c>
      <c r="E2042" s="30">
        <f>RANK(D2042, Budget_Analysis!D:D, 0)</f>
        <v>1353</v>
      </c>
      <c r="F2042" s="30"/>
    </row>
    <row r="2043" spans="1:6" x14ac:dyDescent="0.3">
      <c r="A2043" s="30" t="s">
        <v>10978</v>
      </c>
      <c r="B2043" s="30">
        <v>23179303</v>
      </c>
      <c r="C2043" s="30">
        <v>20000000</v>
      </c>
      <c r="D2043" s="42">
        <f t="shared" si="31"/>
        <v>3179303</v>
      </c>
      <c r="E2043" s="30">
        <f>RANK(D2043, Budget_Analysis!D:D, 0)</f>
        <v>1719</v>
      </c>
      <c r="F2043" s="30"/>
    </row>
    <row r="2044" spans="1:6" x14ac:dyDescent="0.3">
      <c r="A2044" s="30" t="s">
        <v>10984</v>
      </c>
      <c r="B2044" s="30">
        <v>23078294</v>
      </c>
      <c r="C2044" s="30">
        <v>9000000</v>
      </c>
      <c r="D2044" s="42">
        <f t="shared" si="31"/>
        <v>14078294</v>
      </c>
      <c r="E2044" s="30">
        <f>RANK(D2044, Budget_Analysis!D:D, 0)</f>
        <v>1263</v>
      </c>
      <c r="F2044" s="30"/>
    </row>
    <row r="2045" spans="1:6" x14ac:dyDescent="0.3">
      <c r="A2045" s="30" t="s">
        <v>10988</v>
      </c>
      <c r="B2045" s="30">
        <v>21413105</v>
      </c>
      <c r="C2045" s="30">
        <v>20000000</v>
      </c>
      <c r="D2045" s="42">
        <f t="shared" si="31"/>
        <v>1413105</v>
      </c>
      <c r="E2045" s="30">
        <f>RANK(D2045, Budget_Analysis!D:D, 0)</f>
        <v>1846</v>
      </c>
      <c r="F2045" s="30"/>
    </row>
    <row r="2046" spans="1:6" x14ac:dyDescent="0.3">
      <c r="A2046" s="30" t="s">
        <v>10992</v>
      </c>
      <c r="B2046" s="30">
        <v>25077977</v>
      </c>
      <c r="C2046" s="30">
        <v>20000000</v>
      </c>
      <c r="D2046" s="42">
        <f t="shared" si="31"/>
        <v>5077977</v>
      </c>
      <c r="E2046" s="30">
        <f>RANK(D2046, Budget_Analysis!D:D, 0)</f>
        <v>1622</v>
      </c>
      <c r="F2046" s="30"/>
    </row>
    <row r="2047" spans="1:6" x14ac:dyDescent="0.3">
      <c r="A2047" s="30" t="s">
        <v>10995</v>
      </c>
      <c r="B2047" s="30">
        <v>23292105</v>
      </c>
      <c r="C2047" s="30">
        <v>20000000</v>
      </c>
      <c r="D2047" s="42">
        <f t="shared" si="31"/>
        <v>3292105</v>
      </c>
      <c r="E2047" s="30">
        <f>RANK(D2047, Budget_Analysis!D:D, 0)</f>
        <v>1712</v>
      </c>
      <c r="F2047" s="30"/>
    </row>
    <row r="2048" spans="1:6" x14ac:dyDescent="0.3">
      <c r="A2048" s="30" t="s">
        <v>11005</v>
      </c>
      <c r="B2048" s="30">
        <v>20916309</v>
      </c>
      <c r="C2048" s="30">
        <v>40000000</v>
      </c>
      <c r="D2048" s="42">
        <f t="shared" si="31"/>
        <v>-19083691</v>
      </c>
      <c r="E2048" s="30">
        <f>RANK(D2048, Budget_Analysis!D:D, 0)</f>
        <v>3197</v>
      </c>
      <c r="F2048" s="30"/>
    </row>
    <row r="2049" spans="1:6" x14ac:dyDescent="0.3">
      <c r="A2049" s="30" t="s">
        <v>11009</v>
      </c>
      <c r="B2049" s="30">
        <v>21200000</v>
      </c>
      <c r="C2049" s="30">
        <v>20000000</v>
      </c>
      <c r="D2049" s="42">
        <f t="shared" si="31"/>
        <v>1200000</v>
      </c>
      <c r="E2049" s="30">
        <f>RANK(D2049, Budget_Analysis!D:D, 0)</f>
        <v>1858</v>
      </c>
      <c r="F2049" s="30"/>
    </row>
    <row r="2050" spans="1:6" x14ac:dyDescent="0.3">
      <c r="A2050" s="30" t="s">
        <v>11015</v>
      </c>
      <c r="B2050" s="30">
        <v>28876924</v>
      </c>
      <c r="C2050" s="30">
        <v>20000000</v>
      </c>
      <c r="D2050" s="42">
        <f t="shared" si="31"/>
        <v>8876924</v>
      </c>
      <c r="E2050" s="30">
        <f>RANK(D2050, Budget_Analysis!D:D, 0)</f>
        <v>1457</v>
      </c>
      <c r="F2050" s="30"/>
    </row>
    <row r="2051" spans="1:6" x14ac:dyDescent="0.3">
      <c r="A2051" s="30" t="s">
        <v>11025</v>
      </c>
      <c r="B2051" s="30">
        <v>20241395</v>
      </c>
      <c r="C2051" s="30">
        <v>20000000</v>
      </c>
      <c r="D2051" s="42">
        <f t="shared" ref="D2051:D2114" si="32">B2051-C2051</f>
        <v>241395</v>
      </c>
      <c r="E2051" s="30">
        <f>RANK(D2051, Budget_Analysis!D:D, 0)</f>
        <v>1952</v>
      </c>
      <c r="F2051" s="30"/>
    </row>
    <row r="2052" spans="1:6" x14ac:dyDescent="0.3">
      <c r="A2052" s="30" t="s">
        <v>11035</v>
      </c>
      <c r="B2052" s="30">
        <v>32000000</v>
      </c>
      <c r="C2052" s="30">
        <v>806947</v>
      </c>
      <c r="D2052" s="42">
        <f t="shared" si="32"/>
        <v>31193053</v>
      </c>
      <c r="E2052" s="30">
        <f>RANK(D2052, Budget_Analysis!D:D, 0)</f>
        <v>800</v>
      </c>
      <c r="F2052" s="30"/>
    </row>
    <row r="2053" spans="1:6" x14ac:dyDescent="0.3">
      <c r="A2053" s="30" t="s">
        <v>11039</v>
      </c>
      <c r="B2053" s="30">
        <v>19151864</v>
      </c>
      <c r="C2053" s="30">
        <v>40000000</v>
      </c>
      <c r="D2053" s="42">
        <f t="shared" si="32"/>
        <v>-20848136</v>
      </c>
      <c r="E2053" s="30">
        <f>RANK(D2053, Budget_Analysis!D:D, 0)</f>
        <v>3243</v>
      </c>
      <c r="F2053" s="30"/>
    </row>
    <row r="2054" spans="1:6" x14ac:dyDescent="0.3">
      <c r="A2054" s="30" t="s">
        <v>11044</v>
      </c>
      <c r="B2054" s="30">
        <v>23393765</v>
      </c>
      <c r="C2054" s="30">
        <v>20000000</v>
      </c>
      <c r="D2054" s="42">
        <f t="shared" si="32"/>
        <v>3393765</v>
      </c>
      <c r="E2054" s="30">
        <f>RANK(D2054, Budget_Analysis!D:D, 0)</f>
        <v>1703</v>
      </c>
      <c r="F2054" s="30"/>
    </row>
    <row r="2055" spans="1:6" x14ac:dyDescent="0.3">
      <c r="A2055" s="30" t="s">
        <v>11047</v>
      </c>
      <c r="B2055" s="30">
        <v>18882880</v>
      </c>
      <c r="C2055" s="30">
        <v>20000000</v>
      </c>
      <c r="D2055" s="42">
        <f t="shared" si="32"/>
        <v>-1117120</v>
      </c>
      <c r="E2055" s="30">
        <f>RANK(D2055, Budget_Analysis!D:D, 0)</f>
        <v>2164</v>
      </c>
      <c r="F2055" s="30"/>
    </row>
    <row r="2056" spans="1:6" x14ac:dyDescent="0.3">
      <c r="A2056" s="30" t="s">
        <v>11051</v>
      </c>
      <c r="B2056" s="30">
        <v>8500000</v>
      </c>
      <c r="C2056" s="30">
        <v>20000000</v>
      </c>
      <c r="D2056" s="42">
        <f t="shared" si="32"/>
        <v>-11500000</v>
      </c>
      <c r="E2056" s="30">
        <f>RANK(D2056, Budget_Analysis!D:D, 0)</f>
        <v>2911</v>
      </c>
      <c r="F2056" s="30"/>
    </row>
    <row r="2057" spans="1:6" x14ac:dyDescent="0.3">
      <c r="A2057" s="30" t="s">
        <v>11062</v>
      </c>
      <c r="B2057" s="30">
        <v>18252684</v>
      </c>
      <c r="C2057" s="30">
        <v>30000000</v>
      </c>
      <c r="D2057" s="42">
        <f t="shared" si="32"/>
        <v>-11747316</v>
      </c>
      <c r="E2057" s="30">
        <f>RANK(D2057, Budget_Analysis!D:D, 0)</f>
        <v>2922</v>
      </c>
      <c r="F2057" s="30"/>
    </row>
    <row r="2058" spans="1:6" x14ac:dyDescent="0.3">
      <c r="A2058" s="30" t="s">
        <v>11066</v>
      </c>
      <c r="B2058" s="30">
        <v>19661987</v>
      </c>
      <c r="C2058" s="30">
        <v>20000000</v>
      </c>
      <c r="D2058" s="42">
        <f t="shared" si="32"/>
        <v>-338013</v>
      </c>
      <c r="E2058" s="30">
        <f>RANK(D2058, Budget_Analysis!D:D, 0)</f>
        <v>2043</v>
      </c>
      <c r="F2058" s="30"/>
    </row>
    <row r="2059" spans="1:6" x14ac:dyDescent="0.3">
      <c r="A2059" s="30" t="s">
        <v>11070</v>
      </c>
      <c r="B2059" s="30">
        <v>18352454</v>
      </c>
      <c r="C2059" s="30">
        <v>15000000</v>
      </c>
      <c r="D2059" s="42">
        <f t="shared" si="32"/>
        <v>3352454</v>
      </c>
      <c r="E2059" s="30">
        <f>RANK(D2059, Budget_Analysis!D:D, 0)</f>
        <v>1705</v>
      </c>
      <c r="F2059" s="30"/>
    </row>
    <row r="2060" spans="1:6" x14ac:dyDescent="0.3">
      <c r="A2060" s="30" t="s">
        <v>11073</v>
      </c>
      <c r="B2060" s="30">
        <v>17803796</v>
      </c>
      <c r="C2060" s="30">
        <v>20000000</v>
      </c>
      <c r="D2060" s="42">
        <f t="shared" si="32"/>
        <v>-2196204</v>
      </c>
      <c r="E2060" s="30">
        <f>RANK(D2060, Budget_Analysis!D:D, 0)</f>
        <v>2282</v>
      </c>
      <c r="F2060" s="30"/>
    </row>
    <row r="2061" spans="1:6" x14ac:dyDescent="0.3">
      <c r="A2061" s="30" t="s">
        <v>11078</v>
      </c>
      <c r="B2061" s="30">
        <v>17529157</v>
      </c>
      <c r="C2061" s="30">
        <v>20000000</v>
      </c>
      <c r="D2061" s="42">
        <f t="shared" si="32"/>
        <v>-2470843</v>
      </c>
      <c r="E2061" s="30">
        <f>RANK(D2061, Budget_Analysis!D:D, 0)</f>
        <v>2313</v>
      </c>
      <c r="F2061" s="30"/>
    </row>
    <row r="2062" spans="1:6" x14ac:dyDescent="0.3">
      <c r="A2062" s="30" t="s">
        <v>11082</v>
      </c>
      <c r="B2062" s="30">
        <v>25753840</v>
      </c>
      <c r="C2062" s="30">
        <v>19000000</v>
      </c>
      <c r="D2062" s="42">
        <f t="shared" si="32"/>
        <v>6753840</v>
      </c>
      <c r="E2062" s="30">
        <f>RANK(D2062, Budget_Analysis!D:D, 0)</f>
        <v>1556</v>
      </c>
      <c r="F2062" s="30"/>
    </row>
    <row r="2063" spans="1:6" x14ac:dyDescent="0.3">
      <c r="A2063" s="30" t="s">
        <v>11087</v>
      </c>
      <c r="B2063" s="30">
        <v>18081626</v>
      </c>
      <c r="C2063" s="30">
        <v>20000000</v>
      </c>
      <c r="D2063" s="42">
        <f t="shared" si="32"/>
        <v>-1918374</v>
      </c>
      <c r="E2063" s="30">
        <f>RANK(D2063, Budget_Analysis!D:D, 0)</f>
        <v>2260</v>
      </c>
      <c r="F2063" s="30"/>
    </row>
    <row r="2064" spans="1:6" x14ac:dyDescent="0.3">
      <c r="A2064" s="30" t="s">
        <v>11090</v>
      </c>
      <c r="B2064" s="30">
        <v>17518220</v>
      </c>
      <c r="C2064" s="30">
        <v>20000000</v>
      </c>
      <c r="D2064" s="42">
        <f t="shared" si="32"/>
        <v>-2481780</v>
      </c>
      <c r="E2064" s="30">
        <f>RANK(D2064, Budget_Analysis!D:D, 0)</f>
        <v>2315</v>
      </c>
      <c r="F2064" s="30"/>
    </row>
    <row r="2065" spans="1:6" x14ac:dyDescent="0.3">
      <c r="A2065" s="30" t="s">
        <v>11098</v>
      </c>
      <c r="B2065" s="30">
        <v>17104669</v>
      </c>
      <c r="C2065" s="30">
        <v>20000000</v>
      </c>
      <c r="D2065" s="42">
        <f t="shared" si="32"/>
        <v>-2895331</v>
      </c>
      <c r="E2065" s="30">
        <f>RANK(D2065, Budget_Analysis!D:D, 0)</f>
        <v>2347</v>
      </c>
      <c r="F2065" s="30"/>
    </row>
    <row r="2066" spans="1:6" x14ac:dyDescent="0.3">
      <c r="A2066" s="30" t="s">
        <v>11109</v>
      </c>
      <c r="B2066" s="30">
        <v>16988996</v>
      </c>
      <c r="C2066" s="30">
        <v>35000000</v>
      </c>
      <c r="D2066" s="42">
        <f t="shared" si="32"/>
        <v>-18011004</v>
      </c>
      <c r="E2066" s="30">
        <f>RANK(D2066, Budget_Analysis!D:D, 0)</f>
        <v>3163</v>
      </c>
      <c r="F2066" s="30"/>
    </row>
    <row r="2067" spans="1:6" x14ac:dyDescent="0.3">
      <c r="A2067" s="30" t="s">
        <v>11113</v>
      </c>
      <c r="B2067" s="30">
        <v>15797907</v>
      </c>
      <c r="C2067" s="30">
        <v>20000000</v>
      </c>
      <c r="D2067" s="42">
        <f t="shared" si="32"/>
        <v>-4202093</v>
      </c>
      <c r="E2067" s="30">
        <f>RANK(D2067, Budget_Analysis!D:D, 0)</f>
        <v>2458</v>
      </c>
      <c r="F2067" s="30"/>
    </row>
    <row r="2068" spans="1:6" x14ac:dyDescent="0.3">
      <c r="A2068" s="30" t="s">
        <v>11118</v>
      </c>
      <c r="B2068" s="30">
        <v>16248701</v>
      </c>
      <c r="C2068" s="30">
        <v>20000000</v>
      </c>
      <c r="D2068" s="42">
        <f t="shared" si="32"/>
        <v>-3751299</v>
      </c>
      <c r="E2068" s="30">
        <f>RANK(D2068, Budget_Analysis!D:D, 0)</f>
        <v>2415</v>
      </c>
      <c r="F2068" s="30"/>
    </row>
    <row r="2069" spans="1:6" x14ac:dyDescent="0.3">
      <c r="A2069" s="30" t="s">
        <v>11123</v>
      </c>
      <c r="B2069" s="30">
        <v>15712072</v>
      </c>
      <c r="C2069" s="30">
        <v>20000000</v>
      </c>
      <c r="D2069" s="42">
        <f t="shared" si="32"/>
        <v>-4287928</v>
      </c>
      <c r="E2069" s="30">
        <f>RANK(D2069, Budget_Analysis!D:D, 0)</f>
        <v>2464</v>
      </c>
      <c r="F2069" s="30"/>
    </row>
    <row r="2070" spans="1:6" x14ac:dyDescent="0.3">
      <c r="A2070" s="30" t="s">
        <v>11128</v>
      </c>
      <c r="B2070" s="30">
        <v>15408822</v>
      </c>
      <c r="C2070" s="30">
        <v>20000000</v>
      </c>
      <c r="D2070" s="42">
        <f t="shared" si="32"/>
        <v>-4591178</v>
      </c>
      <c r="E2070" s="30">
        <f>RANK(D2070, Budget_Analysis!D:D, 0)</f>
        <v>2485</v>
      </c>
      <c r="F2070" s="30"/>
    </row>
    <row r="2071" spans="1:6" x14ac:dyDescent="0.3">
      <c r="A2071" s="30" t="s">
        <v>11133</v>
      </c>
      <c r="B2071" s="30">
        <v>15464026</v>
      </c>
      <c r="C2071" s="30">
        <v>20000000</v>
      </c>
      <c r="D2071" s="42">
        <f t="shared" si="32"/>
        <v>-4535974</v>
      </c>
      <c r="E2071" s="30">
        <f>RANK(D2071, Budget_Analysis!D:D, 0)</f>
        <v>2481</v>
      </c>
      <c r="F2071" s="30"/>
    </row>
    <row r="2072" spans="1:6" x14ac:dyDescent="0.3">
      <c r="A2072" s="30" t="s">
        <v>11145</v>
      </c>
      <c r="B2072" s="30">
        <v>8000000</v>
      </c>
      <c r="C2072" s="30">
        <v>20000000</v>
      </c>
      <c r="D2072" s="42">
        <f t="shared" si="32"/>
        <v>-12000000</v>
      </c>
      <c r="E2072" s="30">
        <f>RANK(D2072, Budget_Analysis!D:D, 0)</f>
        <v>2941</v>
      </c>
      <c r="F2072" s="30"/>
    </row>
    <row r="2073" spans="1:6" x14ac:dyDescent="0.3">
      <c r="A2073" s="30" t="s">
        <v>11153</v>
      </c>
      <c r="B2073" s="30">
        <v>14174654</v>
      </c>
      <c r="C2073" s="30">
        <v>25000000</v>
      </c>
      <c r="D2073" s="42">
        <f t="shared" si="32"/>
        <v>-10825346</v>
      </c>
      <c r="E2073" s="30">
        <f>RANK(D2073, Budget_Analysis!D:D, 0)</f>
        <v>2878</v>
      </c>
      <c r="F2073" s="30"/>
    </row>
    <row r="2074" spans="1:6" x14ac:dyDescent="0.3">
      <c r="A2074" s="30" t="s">
        <v>11156</v>
      </c>
      <c r="B2074" s="30">
        <v>15988876</v>
      </c>
      <c r="C2074" s="30">
        <v>27000000</v>
      </c>
      <c r="D2074" s="42">
        <f t="shared" si="32"/>
        <v>-11011124</v>
      </c>
      <c r="E2074" s="30">
        <f>RANK(D2074, Budget_Analysis!D:D, 0)</f>
        <v>2890</v>
      </c>
      <c r="F2074" s="30"/>
    </row>
    <row r="2075" spans="1:6" x14ac:dyDescent="0.3">
      <c r="A2075" s="30" t="s">
        <v>11160</v>
      </c>
      <c r="B2075" s="30">
        <v>13801755</v>
      </c>
      <c r="C2075" s="30">
        <v>20000000</v>
      </c>
      <c r="D2075" s="42">
        <f t="shared" si="32"/>
        <v>-6198245</v>
      </c>
      <c r="E2075" s="30">
        <f>RANK(D2075, Budget_Analysis!D:D, 0)</f>
        <v>2583</v>
      </c>
      <c r="F2075" s="30"/>
    </row>
    <row r="2076" spans="1:6" x14ac:dyDescent="0.3">
      <c r="A2076" s="30" t="s">
        <v>11165</v>
      </c>
      <c r="B2076" s="30">
        <v>13987482</v>
      </c>
      <c r="C2076" s="30">
        <v>20000000</v>
      </c>
      <c r="D2076" s="42">
        <f t="shared" si="32"/>
        <v>-6012518</v>
      </c>
      <c r="E2076" s="30">
        <f>RANK(D2076, Budget_Analysis!D:D, 0)</f>
        <v>2573</v>
      </c>
      <c r="F2076" s="30"/>
    </row>
    <row r="2077" spans="1:6" x14ac:dyDescent="0.3">
      <c r="A2077" s="30" t="s">
        <v>11169</v>
      </c>
      <c r="B2077" s="30">
        <v>14291570</v>
      </c>
      <c r="C2077" s="30">
        <v>20000000</v>
      </c>
      <c r="D2077" s="42">
        <f t="shared" si="32"/>
        <v>-5708430</v>
      </c>
      <c r="E2077" s="30">
        <f>RANK(D2077, Budget_Analysis!D:D, 0)</f>
        <v>2552</v>
      </c>
      <c r="F2077" s="30"/>
    </row>
    <row r="2078" spans="1:6" x14ac:dyDescent="0.3">
      <c r="A2078" s="30" t="s">
        <v>11173</v>
      </c>
      <c r="B2078" s="30">
        <v>12181484</v>
      </c>
      <c r="C2078" s="30">
        <v>40000000</v>
      </c>
      <c r="D2078" s="42">
        <f t="shared" si="32"/>
        <v>-27818516</v>
      </c>
      <c r="E2078" s="30">
        <f>RANK(D2078, Budget_Analysis!D:D, 0)</f>
        <v>3404</v>
      </c>
      <c r="F2078" s="30"/>
    </row>
    <row r="2079" spans="1:6" x14ac:dyDescent="0.3">
      <c r="A2079" s="30" t="s">
        <v>11177</v>
      </c>
      <c r="B2079" s="30">
        <v>13630226</v>
      </c>
      <c r="C2079" s="30">
        <v>20000000</v>
      </c>
      <c r="D2079" s="42">
        <f t="shared" si="32"/>
        <v>-6369774</v>
      </c>
      <c r="E2079" s="30">
        <f>RANK(D2079, Budget_Analysis!D:D, 0)</f>
        <v>2592</v>
      </c>
      <c r="F2079" s="30"/>
    </row>
    <row r="2080" spans="1:6" x14ac:dyDescent="0.3">
      <c r="A2080" s="30" t="s">
        <v>11180</v>
      </c>
      <c r="B2080" s="30">
        <v>13383737</v>
      </c>
      <c r="C2080" s="30">
        <v>20000000</v>
      </c>
      <c r="D2080" s="42">
        <f t="shared" si="32"/>
        <v>-6616263</v>
      </c>
      <c r="E2080" s="30">
        <f>RANK(D2080, Budget_Analysis!D:D, 0)</f>
        <v>2607</v>
      </c>
      <c r="F2080" s="30"/>
    </row>
    <row r="2081" spans="1:6" x14ac:dyDescent="0.3">
      <c r="A2081" s="30" t="s">
        <v>11186</v>
      </c>
      <c r="B2081" s="30">
        <v>13391174</v>
      </c>
      <c r="C2081" s="30">
        <v>20000000</v>
      </c>
      <c r="D2081" s="42">
        <f t="shared" si="32"/>
        <v>-6608826</v>
      </c>
      <c r="E2081" s="30">
        <f>RANK(D2081, Budget_Analysis!D:D, 0)</f>
        <v>2606</v>
      </c>
      <c r="F2081" s="30"/>
    </row>
    <row r="2082" spans="1:6" x14ac:dyDescent="0.3">
      <c r="A2082" s="30" t="s">
        <v>11191</v>
      </c>
      <c r="B2082" s="30">
        <v>12987647</v>
      </c>
      <c r="C2082" s="30">
        <v>30000000</v>
      </c>
      <c r="D2082" s="42">
        <f t="shared" si="32"/>
        <v>-17012353</v>
      </c>
      <c r="E2082" s="30">
        <f>RANK(D2082, Budget_Analysis!D:D, 0)</f>
        <v>3134</v>
      </c>
      <c r="F2082" s="30"/>
    </row>
    <row r="2083" spans="1:6" x14ac:dyDescent="0.3">
      <c r="A2083" s="30" t="s">
        <v>11194</v>
      </c>
      <c r="B2083" s="30">
        <v>12469811</v>
      </c>
      <c r="C2083" s="30">
        <v>22000000</v>
      </c>
      <c r="D2083" s="42">
        <f t="shared" si="32"/>
        <v>-9530189</v>
      </c>
      <c r="E2083" s="30">
        <f>RANK(D2083, Budget_Analysis!D:D, 0)</f>
        <v>2795</v>
      </c>
      <c r="F2083" s="30"/>
    </row>
    <row r="2084" spans="1:6" x14ac:dyDescent="0.3">
      <c r="A2084" s="30" t="s">
        <v>11198</v>
      </c>
      <c r="B2084" s="30">
        <v>12398628</v>
      </c>
      <c r="C2084" s="30">
        <v>20000000</v>
      </c>
      <c r="D2084" s="42">
        <f t="shared" si="32"/>
        <v>-7601372</v>
      </c>
      <c r="E2084" s="30">
        <f>RANK(D2084, Budget_Analysis!D:D, 0)</f>
        <v>2670</v>
      </c>
      <c r="F2084" s="30"/>
    </row>
    <row r="2085" spans="1:6" x14ac:dyDescent="0.3">
      <c r="A2085" s="30" t="s">
        <v>11202</v>
      </c>
      <c r="B2085" s="30">
        <v>13214030</v>
      </c>
      <c r="C2085" s="30">
        <v>20000000</v>
      </c>
      <c r="D2085" s="42">
        <f t="shared" si="32"/>
        <v>-6785970</v>
      </c>
      <c r="E2085" s="30">
        <f>RANK(D2085, Budget_Analysis!D:D, 0)</f>
        <v>2620</v>
      </c>
      <c r="F2085" s="30"/>
    </row>
    <row r="2086" spans="1:6" x14ac:dyDescent="0.3">
      <c r="A2086" s="30" t="s">
        <v>11207</v>
      </c>
      <c r="B2086" s="30">
        <v>12232937</v>
      </c>
      <c r="C2086" s="30">
        <v>22000000</v>
      </c>
      <c r="D2086" s="42">
        <f t="shared" si="32"/>
        <v>-9767063</v>
      </c>
      <c r="E2086" s="30">
        <f>RANK(D2086, Budget_Analysis!D:D, 0)</f>
        <v>2806</v>
      </c>
      <c r="F2086" s="30"/>
    </row>
    <row r="2087" spans="1:6" x14ac:dyDescent="0.3">
      <c r="A2087" s="30" t="s">
        <v>11211</v>
      </c>
      <c r="B2087" s="30">
        <v>12134420</v>
      </c>
      <c r="C2087" s="30">
        <v>20000000</v>
      </c>
      <c r="D2087" s="42">
        <f t="shared" si="32"/>
        <v>-7865580</v>
      </c>
      <c r="E2087" s="30">
        <f>RANK(D2087, Budget_Analysis!D:D, 0)</f>
        <v>2685</v>
      </c>
      <c r="F2087" s="30"/>
    </row>
    <row r="2088" spans="1:6" x14ac:dyDescent="0.3">
      <c r="A2088" s="30" t="s">
        <v>11216</v>
      </c>
      <c r="B2088" s="30">
        <v>11784000</v>
      </c>
      <c r="C2088" s="30">
        <v>20000000</v>
      </c>
      <c r="D2088" s="42">
        <f t="shared" si="32"/>
        <v>-8216000</v>
      </c>
      <c r="E2088" s="30">
        <f>RANK(D2088, Budget_Analysis!D:D, 0)</f>
        <v>2719</v>
      </c>
      <c r="F2088" s="30"/>
    </row>
    <row r="2089" spans="1:6" x14ac:dyDescent="0.3">
      <c r="A2089" s="30" t="s">
        <v>11220</v>
      </c>
      <c r="B2089" s="30">
        <v>11169531</v>
      </c>
      <c r="C2089" s="30">
        <v>20000000</v>
      </c>
      <c r="D2089" s="42">
        <f t="shared" si="32"/>
        <v>-8830469</v>
      </c>
      <c r="E2089" s="30">
        <f>RANK(D2089, Budget_Analysis!D:D, 0)</f>
        <v>2744</v>
      </c>
      <c r="F2089" s="30"/>
    </row>
    <row r="2090" spans="1:6" x14ac:dyDescent="0.3">
      <c r="A2090" s="30" t="s">
        <v>11226</v>
      </c>
      <c r="B2090" s="30">
        <v>11034436</v>
      </c>
      <c r="C2090" s="30">
        <v>20000000</v>
      </c>
      <c r="D2090" s="42">
        <f t="shared" si="32"/>
        <v>-8965564</v>
      </c>
      <c r="E2090" s="30">
        <f>RANK(D2090, Budget_Analysis!D:D, 0)</f>
        <v>2755</v>
      </c>
      <c r="F2090" s="30"/>
    </row>
    <row r="2091" spans="1:6" x14ac:dyDescent="0.3">
      <c r="A2091" s="30" t="s">
        <v>11230</v>
      </c>
      <c r="B2091" s="30">
        <v>12626905</v>
      </c>
      <c r="C2091" s="30">
        <v>20000000</v>
      </c>
      <c r="D2091" s="42">
        <f t="shared" si="32"/>
        <v>-7373095</v>
      </c>
      <c r="E2091" s="30">
        <f>RANK(D2091, Budget_Analysis!D:D, 0)</f>
        <v>2658</v>
      </c>
      <c r="F2091" s="30"/>
    </row>
    <row r="2092" spans="1:6" x14ac:dyDescent="0.3">
      <c r="A2092" s="30" t="s">
        <v>11234</v>
      </c>
      <c r="B2092" s="30">
        <v>10569071</v>
      </c>
      <c r="C2092" s="30">
        <v>20000000</v>
      </c>
      <c r="D2092" s="42">
        <f t="shared" si="32"/>
        <v>-9430929</v>
      </c>
      <c r="E2092" s="30">
        <f>RANK(D2092, Budget_Analysis!D:D, 0)</f>
        <v>2786</v>
      </c>
      <c r="F2092" s="30"/>
    </row>
    <row r="2093" spans="1:6" x14ac:dyDescent="0.3">
      <c r="A2093" s="30" t="s">
        <v>11238</v>
      </c>
      <c r="B2093" s="30">
        <v>10544143</v>
      </c>
      <c r="C2093" s="30">
        <v>20000000</v>
      </c>
      <c r="D2093" s="42">
        <f t="shared" si="32"/>
        <v>-9455857</v>
      </c>
      <c r="E2093" s="30">
        <f>RANK(D2093, Budget_Analysis!D:D, 0)</f>
        <v>2790</v>
      </c>
      <c r="F2093" s="30"/>
    </row>
    <row r="2094" spans="1:6" x14ac:dyDescent="0.3">
      <c r="A2094" s="30" t="s">
        <v>11242</v>
      </c>
      <c r="B2094" s="30">
        <v>13650738</v>
      </c>
      <c r="C2094" s="30">
        <v>20000000</v>
      </c>
      <c r="D2094" s="42">
        <f t="shared" si="32"/>
        <v>-6349262</v>
      </c>
      <c r="E2094" s="30">
        <f>RANK(D2094, Budget_Analysis!D:D, 0)</f>
        <v>2589</v>
      </c>
      <c r="F2094" s="30"/>
    </row>
    <row r="2095" spans="1:6" x14ac:dyDescent="0.3">
      <c r="A2095" s="30" t="s">
        <v>11246</v>
      </c>
      <c r="B2095" s="30">
        <v>10555348</v>
      </c>
      <c r="C2095" s="30">
        <v>20000000</v>
      </c>
      <c r="D2095" s="42">
        <f t="shared" si="32"/>
        <v>-9444652</v>
      </c>
      <c r="E2095" s="30">
        <f>RANK(D2095, Budget_Analysis!D:D, 0)</f>
        <v>2788</v>
      </c>
      <c r="F2095" s="30"/>
    </row>
    <row r="2096" spans="1:6" x14ac:dyDescent="0.3">
      <c r="A2096" s="30" t="s">
        <v>11251</v>
      </c>
      <c r="B2096" s="30">
        <v>9714482</v>
      </c>
      <c r="C2096" s="30">
        <v>20000000</v>
      </c>
      <c r="D2096" s="42">
        <f t="shared" si="32"/>
        <v>-10285518</v>
      </c>
      <c r="E2096" s="30">
        <f>RANK(D2096, Budget_Analysis!D:D, 0)</f>
        <v>2849</v>
      </c>
      <c r="F2096" s="30"/>
    </row>
    <row r="2097" spans="1:6" x14ac:dyDescent="0.3">
      <c r="A2097" s="30" t="s">
        <v>11255</v>
      </c>
      <c r="B2097" s="30">
        <v>9525276</v>
      </c>
      <c r="C2097" s="30">
        <v>20000000</v>
      </c>
      <c r="D2097" s="42">
        <f t="shared" si="32"/>
        <v>-10474724</v>
      </c>
      <c r="E2097" s="30">
        <f>RANK(D2097, Budget_Analysis!D:D, 0)</f>
        <v>2855</v>
      </c>
      <c r="F2097" s="30"/>
    </row>
    <row r="2098" spans="1:6" x14ac:dyDescent="0.3">
      <c r="A2098" s="30" t="s">
        <v>11259</v>
      </c>
      <c r="B2098" s="30">
        <v>8855646</v>
      </c>
      <c r="C2098" s="30">
        <v>21000000</v>
      </c>
      <c r="D2098" s="42">
        <f t="shared" si="32"/>
        <v>-12144354</v>
      </c>
      <c r="E2098" s="30">
        <f>RANK(D2098, Budget_Analysis!D:D, 0)</f>
        <v>2950</v>
      </c>
      <c r="F2098" s="30"/>
    </row>
    <row r="2099" spans="1:6" x14ac:dyDescent="0.3">
      <c r="A2099" s="30" t="s">
        <v>11266</v>
      </c>
      <c r="B2099" s="30">
        <v>9109322</v>
      </c>
      <c r="C2099" s="30">
        <v>20000000</v>
      </c>
      <c r="D2099" s="42">
        <f t="shared" si="32"/>
        <v>-10890678</v>
      </c>
      <c r="E2099" s="30">
        <f>RANK(D2099, Budget_Analysis!D:D, 0)</f>
        <v>2880</v>
      </c>
      <c r="F2099" s="30"/>
    </row>
    <row r="2100" spans="1:6" x14ac:dyDescent="0.3">
      <c r="A2100" s="30" t="s">
        <v>11271</v>
      </c>
      <c r="B2100" s="30">
        <v>8326035</v>
      </c>
      <c r="C2100" s="30">
        <v>33000000</v>
      </c>
      <c r="D2100" s="42">
        <f t="shared" si="32"/>
        <v>-24673965</v>
      </c>
      <c r="E2100" s="30">
        <f>RANK(D2100, Budget_Analysis!D:D, 0)</f>
        <v>3339</v>
      </c>
      <c r="F2100" s="30"/>
    </row>
    <row r="2101" spans="1:6" x14ac:dyDescent="0.3">
      <c r="A2101" s="30" t="s">
        <v>11275</v>
      </c>
      <c r="B2101" s="30">
        <v>8104069</v>
      </c>
      <c r="C2101" s="30">
        <v>20000000</v>
      </c>
      <c r="D2101" s="42">
        <f t="shared" si="32"/>
        <v>-11895931</v>
      </c>
      <c r="E2101" s="30">
        <f>RANK(D2101, Budget_Analysis!D:D, 0)</f>
        <v>2934</v>
      </c>
      <c r="F2101" s="30"/>
    </row>
    <row r="2102" spans="1:6" x14ac:dyDescent="0.3">
      <c r="A2102" s="30" t="s">
        <v>11279</v>
      </c>
      <c r="B2102" s="30">
        <v>8054280</v>
      </c>
      <c r="C2102" s="30">
        <v>20000000</v>
      </c>
      <c r="D2102" s="42">
        <f t="shared" si="32"/>
        <v>-11945720</v>
      </c>
      <c r="E2102" s="30">
        <f>RANK(D2102, Budget_Analysis!D:D, 0)</f>
        <v>2937</v>
      </c>
      <c r="F2102" s="30"/>
    </row>
    <row r="2103" spans="1:6" x14ac:dyDescent="0.3">
      <c r="A2103" s="30" t="s">
        <v>11291</v>
      </c>
      <c r="B2103" s="30">
        <v>8093318</v>
      </c>
      <c r="C2103" s="30">
        <v>20000000</v>
      </c>
      <c r="D2103" s="42">
        <f t="shared" si="32"/>
        <v>-11906682</v>
      </c>
      <c r="E2103" s="30">
        <f>RANK(D2103, Budget_Analysis!D:D, 0)</f>
        <v>2935</v>
      </c>
      <c r="F2103" s="30"/>
    </row>
    <row r="2104" spans="1:6" x14ac:dyDescent="0.3">
      <c r="A2104" s="30" t="s">
        <v>11296</v>
      </c>
      <c r="B2104" s="30">
        <v>7382993</v>
      </c>
      <c r="C2104" s="30">
        <v>20000000</v>
      </c>
      <c r="D2104" s="42">
        <f t="shared" si="32"/>
        <v>-12617007</v>
      </c>
      <c r="E2104" s="30">
        <f>RANK(D2104, Budget_Analysis!D:D, 0)</f>
        <v>2966</v>
      </c>
      <c r="F2104" s="30"/>
    </row>
    <row r="2105" spans="1:6" x14ac:dyDescent="0.3">
      <c r="A2105" s="30" t="s">
        <v>11302</v>
      </c>
      <c r="B2105" s="30">
        <v>8888355</v>
      </c>
      <c r="C2105" s="30">
        <v>20000000</v>
      </c>
      <c r="D2105" s="42">
        <f t="shared" si="32"/>
        <v>-11111645</v>
      </c>
      <c r="E2105" s="30">
        <f>RANK(D2105, Budget_Analysis!D:D, 0)</f>
        <v>2894</v>
      </c>
      <c r="F2105" s="30"/>
    </row>
    <row r="2106" spans="1:6" x14ac:dyDescent="0.3">
      <c r="A2106" s="30" t="s">
        <v>11310</v>
      </c>
      <c r="B2106" s="30">
        <v>7001720</v>
      </c>
      <c r="C2106" s="30">
        <v>12000000</v>
      </c>
      <c r="D2106" s="42">
        <f t="shared" si="32"/>
        <v>-4998280</v>
      </c>
      <c r="E2106" s="30">
        <f>RANK(D2106, Budget_Analysis!D:D, 0)</f>
        <v>2518</v>
      </c>
      <c r="F2106" s="30"/>
    </row>
    <row r="2107" spans="1:6" x14ac:dyDescent="0.3">
      <c r="A2107" s="30" t="s">
        <v>11314</v>
      </c>
      <c r="B2107" s="30">
        <v>7268659</v>
      </c>
      <c r="C2107" s="30">
        <v>20000000</v>
      </c>
      <c r="D2107" s="42">
        <f t="shared" si="32"/>
        <v>-12731341</v>
      </c>
      <c r="E2107" s="30">
        <f>RANK(D2107, Budget_Analysis!D:D, 0)</f>
        <v>2970</v>
      </c>
      <c r="F2107" s="30"/>
    </row>
    <row r="2108" spans="1:6" x14ac:dyDescent="0.3">
      <c r="A2108" s="30" t="s">
        <v>11319</v>
      </c>
      <c r="B2108" s="30">
        <v>6852144</v>
      </c>
      <c r="C2108" s="30">
        <v>22000000</v>
      </c>
      <c r="D2108" s="42">
        <f t="shared" si="32"/>
        <v>-15147856</v>
      </c>
      <c r="E2108" s="30">
        <f>RANK(D2108, Budget_Analysis!D:D, 0)</f>
        <v>3081</v>
      </c>
      <c r="F2108" s="30"/>
    </row>
    <row r="2109" spans="1:6" x14ac:dyDescent="0.3">
      <c r="A2109" s="30" t="s">
        <v>11324</v>
      </c>
      <c r="B2109" s="30">
        <v>6563357</v>
      </c>
      <c r="C2109" s="30">
        <v>20000000</v>
      </c>
      <c r="D2109" s="42">
        <f t="shared" si="32"/>
        <v>-13436643</v>
      </c>
      <c r="E2109" s="30">
        <f>RANK(D2109, Budget_Analysis!D:D, 0)</f>
        <v>2998</v>
      </c>
      <c r="F2109" s="30"/>
    </row>
    <row r="2110" spans="1:6" x14ac:dyDescent="0.3">
      <c r="A2110" s="30" t="s">
        <v>11329</v>
      </c>
      <c r="B2110" s="30">
        <v>6201757</v>
      </c>
      <c r="C2110" s="30">
        <v>10000000</v>
      </c>
      <c r="D2110" s="42">
        <f t="shared" si="32"/>
        <v>-3798243</v>
      </c>
      <c r="E2110" s="30">
        <f>RANK(D2110, Budget_Analysis!D:D, 0)</f>
        <v>2422</v>
      </c>
      <c r="F2110" s="30"/>
    </row>
    <row r="2111" spans="1:6" x14ac:dyDescent="0.3">
      <c r="A2111" s="30" t="s">
        <v>11334</v>
      </c>
      <c r="B2111" s="30">
        <v>6420319</v>
      </c>
      <c r="C2111" s="30">
        <v>20000000</v>
      </c>
      <c r="D2111" s="42">
        <f t="shared" si="32"/>
        <v>-13579681</v>
      </c>
      <c r="E2111" s="30">
        <f>RANK(D2111, Budget_Analysis!D:D, 0)</f>
        <v>3003</v>
      </c>
      <c r="F2111" s="30"/>
    </row>
    <row r="2112" spans="1:6" x14ac:dyDescent="0.3">
      <c r="A2112" s="30" t="s">
        <v>11336</v>
      </c>
      <c r="B2112" s="30">
        <v>5702083</v>
      </c>
      <c r="C2112" s="30">
        <v>15000000</v>
      </c>
      <c r="D2112" s="42">
        <f t="shared" si="32"/>
        <v>-9297917</v>
      </c>
      <c r="E2112" s="30">
        <f>RANK(D2112, Budget_Analysis!D:D, 0)</f>
        <v>2780</v>
      </c>
      <c r="F2112" s="30"/>
    </row>
    <row r="2113" spans="1:6" x14ac:dyDescent="0.3">
      <c r="A2113" s="30" t="s">
        <v>11340</v>
      </c>
      <c r="B2113" s="30">
        <v>5480996</v>
      </c>
      <c r="C2113" s="30">
        <v>8700000</v>
      </c>
      <c r="D2113" s="42">
        <f t="shared" si="32"/>
        <v>-3219004</v>
      </c>
      <c r="E2113" s="30">
        <f>RANK(D2113, Budget_Analysis!D:D, 0)</f>
        <v>2370</v>
      </c>
      <c r="F2113" s="30"/>
    </row>
    <row r="2114" spans="1:6" x14ac:dyDescent="0.3">
      <c r="A2114" s="30" t="s">
        <v>11343</v>
      </c>
      <c r="B2114" s="30">
        <v>6002756</v>
      </c>
      <c r="C2114" s="30">
        <v>20000000</v>
      </c>
      <c r="D2114" s="42">
        <f t="shared" si="32"/>
        <v>-13997244</v>
      </c>
      <c r="E2114" s="30">
        <f>RANK(D2114, Budget_Analysis!D:D, 0)</f>
        <v>3023</v>
      </c>
      <c r="F2114" s="30"/>
    </row>
    <row r="2115" spans="1:6" x14ac:dyDescent="0.3">
      <c r="A2115" s="30" t="s">
        <v>11348</v>
      </c>
      <c r="B2115" s="30">
        <v>5132655</v>
      </c>
      <c r="C2115" s="30">
        <v>20000000</v>
      </c>
      <c r="D2115" s="42">
        <f t="shared" ref="D2115:D2178" si="33">B2115-C2115</f>
        <v>-14867345</v>
      </c>
      <c r="E2115" s="30">
        <f>RANK(D2115, Budget_Analysis!D:D, 0)</f>
        <v>3067</v>
      </c>
      <c r="F2115" s="30"/>
    </row>
    <row r="2116" spans="1:6" x14ac:dyDescent="0.3">
      <c r="A2116" s="30" t="s">
        <v>11353</v>
      </c>
      <c r="B2116" s="30">
        <v>5205343</v>
      </c>
      <c r="C2116" s="30">
        <v>20000000</v>
      </c>
      <c r="D2116" s="42">
        <f t="shared" si="33"/>
        <v>-14794657</v>
      </c>
      <c r="E2116" s="30">
        <f>RANK(D2116, Budget_Analysis!D:D, 0)</f>
        <v>3061</v>
      </c>
      <c r="F2116" s="30"/>
    </row>
    <row r="2117" spans="1:6" x14ac:dyDescent="0.3">
      <c r="A2117" s="30" t="s">
        <v>11358</v>
      </c>
      <c r="B2117" s="30">
        <v>5005883</v>
      </c>
      <c r="C2117" s="30">
        <v>20000000</v>
      </c>
      <c r="D2117" s="42">
        <f t="shared" si="33"/>
        <v>-14994117</v>
      </c>
      <c r="E2117" s="30">
        <f>RANK(D2117, Budget_Analysis!D:D, 0)</f>
        <v>3077</v>
      </c>
      <c r="F2117" s="30"/>
    </row>
    <row r="2118" spans="1:6" x14ac:dyDescent="0.3">
      <c r="A2118" s="30" t="s">
        <v>11362</v>
      </c>
      <c r="B2118" s="30">
        <v>5749134</v>
      </c>
      <c r="C2118" s="30">
        <v>20000000</v>
      </c>
      <c r="D2118" s="42">
        <f t="shared" si="33"/>
        <v>-14250866</v>
      </c>
      <c r="E2118" s="30">
        <f>RANK(D2118, Budget_Analysis!D:D, 0)</f>
        <v>3038</v>
      </c>
      <c r="F2118" s="30"/>
    </row>
    <row r="2119" spans="1:6" x14ac:dyDescent="0.3">
      <c r="A2119" s="30" t="s">
        <v>11371</v>
      </c>
      <c r="B2119" s="30">
        <v>4234040</v>
      </c>
      <c r="C2119" s="30">
        <v>20000000</v>
      </c>
      <c r="D2119" s="42">
        <f t="shared" si="33"/>
        <v>-15765960</v>
      </c>
      <c r="E2119" s="30">
        <f>RANK(D2119, Budget_Analysis!D:D, 0)</f>
        <v>3100</v>
      </c>
      <c r="F2119" s="30"/>
    </row>
    <row r="2120" spans="1:6" x14ac:dyDescent="0.3">
      <c r="A2120" s="30" t="s">
        <v>11376</v>
      </c>
      <c r="B2120" s="30">
        <v>4001121</v>
      </c>
      <c r="C2120" s="30">
        <v>20000000</v>
      </c>
      <c r="D2120" s="42">
        <f t="shared" si="33"/>
        <v>-15998879</v>
      </c>
      <c r="E2120" s="30">
        <f>RANK(D2120, Budget_Analysis!D:D, 0)</f>
        <v>3105</v>
      </c>
      <c r="F2120" s="30"/>
    </row>
    <row r="2121" spans="1:6" x14ac:dyDescent="0.3">
      <c r="A2121" s="30" t="s">
        <v>11381</v>
      </c>
      <c r="B2121" s="30">
        <v>3749061</v>
      </c>
      <c r="C2121" s="30">
        <v>20000000</v>
      </c>
      <c r="D2121" s="42">
        <f t="shared" si="33"/>
        <v>-16250939</v>
      </c>
      <c r="E2121" s="30">
        <f>RANK(D2121, Budget_Analysis!D:D, 0)</f>
        <v>3110</v>
      </c>
      <c r="F2121" s="30"/>
    </row>
    <row r="2122" spans="1:6" x14ac:dyDescent="0.3">
      <c r="A2122" s="30" t="s">
        <v>11385</v>
      </c>
      <c r="B2122" s="30">
        <v>3519627</v>
      </c>
      <c r="C2122" s="30">
        <v>20000000</v>
      </c>
      <c r="D2122" s="42">
        <f t="shared" si="33"/>
        <v>-16480373</v>
      </c>
      <c r="E2122" s="30">
        <f>RANK(D2122, Budget_Analysis!D:D, 0)</f>
        <v>3115</v>
      </c>
      <c r="F2122" s="30"/>
    </row>
    <row r="2123" spans="1:6" x14ac:dyDescent="0.3">
      <c r="A2123" s="30" t="s">
        <v>11390</v>
      </c>
      <c r="B2123" s="30">
        <v>3081925</v>
      </c>
      <c r="C2123" s="30">
        <v>21000000</v>
      </c>
      <c r="D2123" s="42">
        <f t="shared" si="33"/>
        <v>-17918075</v>
      </c>
      <c r="E2123" s="30">
        <f>RANK(D2123, Budget_Analysis!D:D, 0)</f>
        <v>3160</v>
      </c>
      <c r="F2123" s="30"/>
    </row>
    <row r="2124" spans="1:6" x14ac:dyDescent="0.3">
      <c r="A2124" s="30" t="s">
        <v>11393</v>
      </c>
      <c r="B2124" s="30">
        <v>2298191</v>
      </c>
      <c r="C2124" s="30">
        <v>2400000000</v>
      </c>
      <c r="D2124" s="42">
        <f t="shared" si="33"/>
        <v>-2397701809</v>
      </c>
      <c r="E2124" s="30">
        <f>RANK(D2124, Budget_Analysis!D:D, 0)</f>
        <v>3783</v>
      </c>
      <c r="F2124" s="30"/>
    </row>
    <row r="2125" spans="1:6" x14ac:dyDescent="0.3">
      <c r="A2125" s="30" t="s">
        <v>11397</v>
      </c>
      <c r="B2125" s="30">
        <v>2353728</v>
      </c>
      <c r="C2125" s="30">
        <v>20000000</v>
      </c>
      <c r="D2125" s="42">
        <f t="shared" si="33"/>
        <v>-17646272</v>
      </c>
      <c r="E2125" s="30">
        <f>RANK(D2125, Budget_Analysis!D:D, 0)</f>
        <v>3151</v>
      </c>
      <c r="F2125" s="30"/>
    </row>
    <row r="2126" spans="1:6" x14ac:dyDescent="0.3">
      <c r="A2126" s="30" t="s">
        <v>11403</v>
      </c>
      <c r="B2126" s="30">
        <v>2000000</v>
      </c>
      <c r="C2126" s="30">
        <v>20000000</v>
      </c>
      <c r="D2126" s="42">
        <f t="shared" si="33"/>
        <v>-18000000</v>
      </c>
      <c r="E2126" s="30">
        <f>RANK(D2126, Budget_Analysis!D:D, 0)</f>
        <v>3162</v>
      </c>
      <c r="F2126" s="30"/>
    </row>
    <row r="2127" spans="1:6" x14ac:dyDescent="0.3">
      <c r="A2127" s="30" t="s">
        <v>11407</v>
      </c>
      <c r="B2127" s="30">
        <v>1900725</v>
      </c>
      <c r="C2127" s="30">
        <v>2000000</v>
      </c>
      <c r="D2127" s="42">
        <f t="shared" si="33"/>
        <v>-99275</v>
      </c>
      <c r="E2127" s="30">
        <f>RANK(D2127, Budget_Analysis!D:D, 0)</f>
        <v>2012</v>
      </c>
      <c r="F2127" s="30"/>
    </row>
    <row r="2128" spans="1:6" x14ac:dyDescent="0.3">
      <c r="A2128" s="30" t="s">
        <v>11412</v>
      </c>
      <c r="B2128" s="30">
        <v>2246000</v>
      </c>
      <c r="C2128" s="30">
        <v>20000000</v>
      </c>
      <c r="D2128" s="42">
        <f t="shared" si="33"/>
        <v>-17754000</v>
      </c>
      <c r="E2128" s="30">
        <f>RANK(D2128, Budget_Analysis!D:D, 0)</f>
        <v>3156</v>
      </c>
      <c r="F2128" s="30"/>
    </row>
    <row r="2129" spans="1:6" x14ac:dyDescent="0.3">
      <c r="A2129" s="30" t="s">
        <v>11417</v>
      </c>
      <c r="B2129" s="30">
        <v>1646664</v>
      </c>
      <c r="C2129" s="30">
        <v>20000000</v>
      </c>
      <c r="D2129" s="42">
        <f t="shared" si="33"/>
        <v>-18353336</v>
      </c>
      <c r="E2129" s="30">
        <f>RANK(D2129, Budget_Analysis!D:D, 0)</f>
        <v>3172</v>
      </c>
      <c r="F2129" s="30"/>
    </row>
    <row r="2130" spans="1:6" x14ac:dyDescent="0.3">
      <c r="A2130" s="30" t="s">
        <v>11420</v>
      </c>
      <c r="B2130" s="30">
        <v>1190018</v>
      </c>
      <c r="C2130" s="30">
        <v>20000000</v>
      </c>
      <c r="D2130" s="42">
        <f t="shared" si="33"/>
        <v>-18809982</v>
      </c>
      <c r="E2130" s="30">
        <f>RANK(D2130, Budget_Analysis!D:D, 0)</f>
        <v>3184</v>
      </c>
      <c r="F2130" s="30"/>
    </row>
    <row r="2131" spans="1:6" x14ac:dyDescent="0.3">
      <c r="A2131" s="30" t="s">
        <v>11424</v>
      </c>
      <c r="B2131" s="30">
        <v>1027749</v>
      </c>
      <c r="C2131" s="30">
        <v>40000000</v>
      </c>
      <c r="D2131" s="42">
        <f t="shared" si="33"/>
        <v>-38972251</v>
      </c>
      <c r="E2131" s="30">
        <f>RANK(D2131, Budget_Analysis!D:D, 0)</f>
        <v>3550</v>
      </c>
      <c r="F2131" s="30"/>
    </row>
    <row r="2132" spans="1:6" x14ac:dyDescent="0.3">
      <c r="A2132" s="30" t="s">
        <v>11428</v>
      </c>
      <c r="B2132" s="30">
        <v>882710</v>
      </c>
      <c r="C2132" s="30">
        <v>24000000</v>
      </c>
      <c r="D2132" s="42">
        <f t="shared" si="33"/>
        <v>-23117290</v>
      </c>
      <c r="E2132" s="30">
        <f>RANK(D2132, Budget_Analysis!D:D, 0)</f>
        <v>3299</v>
      </c>
      <c r="F2132" s="30"/>
    </row>
    <row r="2133" spans="1:6" x14ac:dyDescent="0.3">
      <c r="A2133" s="30" t="s">
        <v>11433</v>
      </c>
      <c r="B2133" s="30">
        <v>1064277</v>
      </c>
      <c r="C2133" s="30">
        <v>20000000</v>
      </c>
      <c r="D2133" s="42">
        <f t="shared" si="33"/>
        <v>-18935723</v>
      </c>
      <c r="E2133" s="30">
        <f>RANK(D2133, Budget_Analysis!D:D, 0)</f>
        <v>3191</v>
      </c>
      <c r="F2133" s="30"/>
    </row>
    <row r="2134" spans="1:6" x14ac:dyDescent="0.3">
      <c r="A2134" s="30" t="s">
        <v>11437</v>
      </c>
      <c r="B2134" s="30">
        <v>531009</v>
      </c>
      <c r="C2134" s="30">
        <v>10000000</v>
      </c>
      <c r="D2134" s="42">
        <f t="shared" si="33"/>
        <v>-9468991</v>
      </c>
      <c r="E2134" s="30">
        <f>RANK(D2134, Budget_Analysis!D:D, 0)</f>
        <v>2791</v>
      </c>
      <c r="F2134" s="30"/>
    </row>
    <row r="2135" spans="1:6" x14ac:dyDescent="0.3">
      <c r="A2135" s="30" t="s">
        <v>11443</v>
      </c>
      <c r="B2135" s="30">
        <v>410388</v>
      </c>
      <c r="C2135" s="30">
        <v>2127519898</v>
      </c>
      <c r="D2135" s="42">
        <f t="shared" si="33"/>
        <v>-2127109510</v>
      </c>
      <c r="E2135" s="30">
        <f>RANK(D2135, Budget_Analysis!D:D, 0)</f>
        <v>3782</v>
      </c>
      <c r="F2135" s="30"/>
    </row>
    <row r="2136" spans="1:6" x14ac:dyDescent="0.3">
      <c r="A2136" s="30" t="s">
        <v>11448</v>
      </c>
      <c r="B2136" s="30">
        <v>375474</v>
      </c>
      <c r="C2136" s="30">
        <v>20000000</v>
      </c>
      <c r="D2136" s="42">
        <f t="shared" si="33"/>
        <v>-19624526</v>
      </c>
      <c r="E2136" s="30">
        <f>RANK(D2136, Budget_Analysis!D:D, 0)</f>
        <v>3213</v>
      </c>
      <c r="F2136" s="30"/>
    </row>
    <row r="2137" spans="1:6" x14ac:dyDescent="0.3">
      <c r="A2137" s="30" t="s">
        <v>11458</v>
      </c>
      <c r="B2137" s="30">
        <v>305070</v>
      </c>
      <c r="C2137" s="30">
        <v>20000000</v>
      </c>
      <c r="D2137" s="42">
        <f t="shared" si="33"/>
        <v>-19694930</v>
      </c>
      <c r="E2137" s="30">
        <f>RANK(D2137, Budget_Analysis!D:D, 0)</f>
        <v>3217</v>
      </c>
      <c r="F2137" s="30"/>
    </row>
    <row r="2138" spans="1:6" x14ac:dyDescent="0.3">
      <c r="A2138" s="30" t="s">
        <v>11469</v>
      </c>
      <c r="B2138" s="30">
        <v>146072</v>
      </c>
      <c r="C2138" s="30">
        <v>140000000</v>
      </c>
      <c r="D2138" s="42">
        <f t="shared" si="33"/>
        <v>-139853928</v>
      </c>
      <c r="E2138" s="30">
        <f>RANK(D2138, Budget_Analysis!D:D, 0)</f>
        <v>3766</v>
      </c>
      <c r="F2138" s="30"/>
    </row>
    <row r="2139" spans="1:6" x14ac:dyDescent="0.3">
      <c r="A2139" s="30" t="s">
        <v>11475</v>
      </c>
      <c r="B2139" s="30">
        <v>1183354</v>
      </c>
      <c r="C2139" s="30">
        <v>20000000</v>
      </c>
      <c r="D2139" s="42">
        <f t="shared" si="33"/>
        <v>-18816646</v>
      </c>
      <c r="E2139" s="30">
        <f>RANK(D2139, Budget_Analysis!D:D, 0)</f>
        <v>3185</v>
      </c>
      <c r="F2139" s="30"/>
    </row>
    <row r="2140" spans="1:6" x14ac:dyDescent="0.3">
      <c r="A2140" s="30" t="s">
        <v>11479</v>
      </c>
      <c r="B2140" s="30">
        <v>121972</v>
      </c>
      <c r="C2140" s="30">
        <v>22000000</v>
      </c>
      <c r="D2140" s="42">
        <f t="shared" si="33"/>
        <v>-21878028</v>
      </c>
      <c r="E2140" s="30">
        <f>RANK(D2140, Budget_Analysis!D:D, 0)</f>
        <v>3270</v>
      </c>
      <c r="F2140" s="30"/>
    </row>
    <row r="2141" spans="1:6" x14ac:dyDescent="0.3">
      <c r="A2141" s="30" t="s">
        <v>11488</v>
      </c>
      <c r="B2141" s="30">
        <v>263365</v>
      </c>
      <c r="C2141" s="30">
        <v>20000000</v>
      </c>
      <c r="D2141" s="42">
        <f t="shared" si="33"/>
        <v>-19736635</v>
      </c>
      <c r="E2141" s="30">
        <f>RANK(D2141, Budget_Analysis!D:D, 0)</f>
        <v>3219</v>
      </c>
      <c r="F2141" s="30"/>
    </row>
    <row r="2142" spans="1:6" x14ac:dyDescent="0.3">
      <c r="A2142" s="30" t="s">
        <v>11544</v>
      </c>
      <c r="B2142" s="30">
        <v>8047690</v>
      </c>
      <c r="C2142" s="30">
        <v>19400000</v>
      </c>
      <c r="D2142" s="42">
        <f t="shared" si="33"/>
        <v>-11352310</v>
      </c>
      <c r="E2142" s="30">
        <f>RANK(D2142, Budget_Analysis!D:D, 0)</f>
        <v>2901</v>
      </c>
      <c r="F2142" s="30"/>
    </row>
    <row r="2143" spans="1:6" x14ac:dyDescent="0.3">
      <c r="A2143" s="30" t="s">
        <v>11548</v>
      </c>
      <c r="B2143" s="30">
        <v>476270</v>
      </c>
      <c r="C2143" s="30">
        <v>20000000</v>
      </c>
      <c r="D2143" s="42">
        <f t="shared" si="33"/>
        <v>-19523730</v>
      </c>
      <c r="E2143" s="30">
        <f>RANK(D2143, Budget_Analysis!D:D, 0)</f>
        <v>3210</v>
      </c>
      <c r="F2143" s="30"/>
    </row>
    <row r="2144" spans="1:6" x14ac:dyDescent="0.3">
      <c r="A2144" s="30" t="s">
        <v>11553</v>
      </c>
      <c r="B2144" s="30">
        <v>184208848</v>
      </c>
      <c r="C2144" s="30">
        <v>22000000</v>
      </c>
      <c r="D2144" s="42">
        <f t="shared" si="33"/>
        <v>162208848</v>
      </c>
      <c r="E2144" s="30">
        <f>RANK(D2144, Budget_Analysis!D:D, 0)</f>
        <v>78</v>
      </c>
      <c r="F2144" s="30"/>
    </row>
    <row r="2145" spans="1:6" x14ac:dyDescent="0.3">
      <c r="A2145" s="30" t="s">
        <v>11556</v>
      </c>
      <c r="B2145" s="30">
        <v>100292856</v>
      </c>
      <c r="C2145" s="30">
        <v>20000000</v>
      </c>
      <c r="D2145" s="42">
        <f t="shared" si="33"/>
        <v>80292856</v>
      </c>
      <c r="E2145" s="30">
        <f>RANK(D2145, Budget_Analysis!D:D, 0)</f>
        <v>290</v>
      </c>
      <c r="F2145" s="30"/>
    </row>
    <row r="2146" spans="1:6" x14ac:dyDescent="0.3">
      <c r="A2146" s="30" t="s">
        <v>11559</v>
      </c>
      <c r="B2146" s="30">
        <v>58571513</v>
      </c>
      <c r="C2146" s="30">
        <v>19000000</v>
      </c>
      <c r="D2146" s="42">
        <f t="shared" si="33"/>
        <v>39571513</v>
      </c>
      <c r="E2146" s="30">
        <f>RANK(D2146, Budget_Analysis!D:D, 0)</f>
        <v>649</v>
      </c>
      <c r="F2146" s="30"/>
    </row>
    <row r="2147" spans="1:6" x14ac:dyDescent="0.3">
      <c r="A2147" s="30" t="s">
        <v>11564</v>
      </c>
      <c r="B2147" s="30">
        <v>51431160</v>
      </c>
      <c r="C2147" s="30">
        <v>20000000</v>
      </c>
      <c r="D2147" s="42">
        <f t="shared" si="33"/>
        <v>31431160</v>
      </c>
      <c r="E2147" s="30">
        <f>RANK(D2147, Budget_Analysis!D:D, 0)</f>
        <v>792</v>
      </c>
      <c r="F2147" s="30"/>
    </row>
    <row r="2148" spans="1:6" x14ac:dyDescent="0.3">
      <c r="A2148" s="30" t="s">
        <v>11568</v>
      </c>
      <c r="B2148" s="30">
        <v>103001286</v>
      </c>
      <c r="C2148" s="30">
        <v>15000000</v>
      </c>
      <c r="D2148" s="42">
        <f t="shared" si="33"/>
        <v>88001286</v>
      </c>
      <c r="E2148" s="30">
        <f>RANK(D2148, Budget_Analysis!D:D, 0)</f>
        <v>254</v>
      </c>
      <c r="F2148" s="30"/>
    </row>
    <row r="2149" spans="1:6" x14ac:dyDescent="0.3">
      <c r="A2149" s="30" t="s">
        <v>11571</v>
      </c>
      <c r="B2149" s="30">
        <v>41867960</v>
      </c>
      <c r="C2149" s="30">
        <v>20000000</v>
      </c>
      <c r="D2149" s="42">
        <f t="shared" si="33"/>
        <v>21867960</v>
      </c>
      <c r="E2149" s="30">
        <f>RANK(D2149, Budget_Analysis!D:D, 0)</f>
        <v>1010</v>
      </c>
      <c r="F2149" s="30"/>
    </row>
    <row r="2150" spans="1:6" x14ac:dyDescent="0.3">
      <c r="A2150" s="30" t="s">
        <v>11581</v>
      </c>
      <c r="B2150" s="30">
        <v>210609762</v>
      </c>
      <c r="C2150" s="30">
        <v>19000000</v>
      </c>
      <c r="D2150" s="42">
        <f t="shared" si="33"/>
        <v>191609762</v>
      </c>
      <c r="E2150" s="30">
        <f>RANK(D2150, Budget_Analysis!D:D, 0)</f>
        <v>57</v>
      </c>
      <c r="F2150" s="30"/>
    </row>
    <row r="2151" spans="1:6" x14ac:dyDescent="0.3">
      <c r="A2151" s="30" t="s">
        <v>11585</v>
      </c>
      <c r="B2151" s="30">
        <v>40846082</v>
      </c>
      <c r="C2151" s="30">
        <v>19000000</v>
      </c>
      <c r="D2151" s="42">
        <f t="shared" si="33"/>
        <v>21846082</v>
      </c>
      <c r="E2151" s="30">
        <f>RANK(D2151, Budget_Analysis!D:D, 0)</f>
        <v>1011</v>
      </c>
      <c r="F2151" s="30"/>
    </row>
    <row r="2152" spans="1:6" x14ac:dyDescent="0.3">
      <c r="A2152" s="30" t="s">
        <v>11590</v>
      </c>
      <c r="B2152" s="30">
        <v>51697449</v>
      </c>
      <c r="C2152" s="30">
        <v>13000000</v>
      </c>
      <c r="D2152" s="42">
        <f t="shared" si="33"/>
        <v>38697449</v>
      </c>
      <c r="E2152" s="30">
        <f>RANK(D2152, Budget_Analysis!D:D, 0)</f>
        <v>664</v>
      </c>
      <c r="F2152" s="30"/>
    </row>
    <row r="2153" spans="1:6" x14ac:dyDescent="0.3">
      <c r="A2153" s="30" t="s">
        <v>11600</v>
      </c>
      <c r="B2153" s="30">
        <v>27758465</v>
      </c>
      <c r="C2153" s="30">
        <v>19000000</v>
      </c>
      <c r="D2153" s="42">
        <f t="shared" si="33"/>
        <v>8758465</v>
      </c>
      <c r="E2153" s="30">
        <f>RANK(D2153, Budget_Analysis!D:D, 0)</f>
        <v>1465</v>
      </c>
      <c r="F2153" s="30"/>
    </row>
    <row r="2154" spans="1:6" x14ac:dyDescent="0.3">
      <c r="A2154" s="30" t="s">
        <v>11605</v>
      </c>
      <c r="B2154" s="30">
        <v>56127162</v>
      </c>
      <c r="C2154" s="30">
        <v>18000000</v>
      </c>
      <c r="D2154" s="42">
        <f t="shared" si="33"/>
        <v>38127162</v>
      </c>
      <c r="E2154" s="30">
        <f>RANK(D2154, Budget_Analysis!D:D, 0)</f>
        <v>671</v>
      </c>
      <c r="F2154" s="30"/>
    </row>
    <row r="2155" spans="1:6" x14ac:dyDescent="0.3">
      <c r="A2155" s="30" t="s">
        <v>11610</v>
      </c>
      <c r="B2155" s="30">
        <v>1357042</v>
      </c>
      <c r="C2155" s="30">
        <v>15000000</v>
      </c>
      <c r="D2155" s="42">
        <f t="shared" si="33"/>
        <v>-13642958</v>
      </c>
      <c r="E2155" s="30">
        <f>RANK(D2155, Budget_Analysis!D:D, 0)</f>
        <v>3007</v>
      </c>
      <c r="F2155" s="30"/>
    </row>
    <row r="2156" spans="1:6" x14ac:dyDescent="0.3">
      <c r="A2156" s="30" t="s">
        <v>11621</v>
      </c>
      <c r="B2156" s="30">
        <v>15911333</v>
      </c>
      <c r="C2156" s="30">
        <v>19000000</v>
      </c>
      <c r="D2156" s="42">
        <f t="shared" si="33"/>
        <v>-3088667</v>
      </c>
      <c r="E2156" s="30">
        <f>RANK(D2156, Budget_Analysis!D:D, 0)</f>
        <v>2364</v>
      </c>
      <c r="F2156" s="30"/>
    </row>
    <row r="2157" spans="1:6" x14ac:dyDescent="0.3">
      <c r="A2157" s="30" t="s">
        <v>11624</v>
      </c>
      <c r="B2157" s="30">
        <v>39103378</v>
      </c>
      <c r="C2157" s="30">
        <v>20000000</v>
      </c>
      <c r="D2157" s="42">
        <f t="shared" si="33"/>
        <v>19103378</v>
      </c>
      <c r="E2157" s="30">
        <f>RANK(D2157, Budget_Analysis!D:D, 0)</f>
        <v>1104</v>
      </c>
      <c r="F2157" s="30"/>
    </row>
    <row r="2158" spans="1:6" x14ac:dyDescent="0.3">
      <c r="A2158" s="30" t="s">
        <v>11629</v>
      </c>
      <c r="B2158" s="30">
        <v>10049886</v>
      </c>
      <c r="C2158" s="30">
        <v>19000000</v>
      </c>
      <c r="D2158" s="42">
        <f t="shared" si="33"/>
        <v>-8950114</v>
      </c>
      <c r="E2158" s="30">
        <f>RANK(D2158, Budget_Analysis!D:D, 0)</f>
        <v>2753</v>
      </c>
      <c r="F2158" s="30"/>
    </row>
    <row r="2159" spans="1:6" x14ac:dyDescent="0.3">
      <c r="A2159" s="30" t="s">
        <v>11639</v>
      </c>
      <c r="B2159" s="30">
        <v>8600000</v>
      </c>
      <c r="C2159" s="30">
        <v>25000000</v>
      </c>
      <c r="D2159" s="42">
        <f t="shared" si="33"/>
        <v>-16400000</v>
      </c>
      <c r="E2159" s="30">
        <f>RANK(D2159, Budget_Analysis!D:D, 0)</f>
        <v>3112</v>
      </c>
      <c r="F2159" s="30"/>
    </row>
    <row r="2160" spans="1:6" x14ac:dyDescent="0.3">
      <c r="A2160" s="30" t="s">
        <v>11644</v>
      </c>
      <c r="B2160" s="30">
        <v>21483154</v>
      </c>
      <c r="C2160" s="30">
        <v>19000000</v>
      </c>
      <c r="D2160" s="42">
        <f t="shared" si="33"/>
        <v>2483154</v>
      </c>
      <c r="E2160" s="30">
        <f>RANK(D2160, Budget_Analysis!D:D, 0)</f>
        <v>1773</v>
      </c>
      <c r="F2160" s="30"/>
    </row>
    <row r="2161" spans="1:6" x14ac:dyDescent="0.3">
      <c r="A2161" s="30" t="s">
        <v>11650</v>
      </c>
      <c r="B2161" s="30">
        <v>8396942</v>
      </c>
      <c r="C2161" s="30">
        <v>19000000</v>
      </c>
      <c r="D2161" s="42">
        <f t="shared" si="33"/>
        <v>-10603058</v>
      </c>
      <c r="E2161" s="30">
        <f>RANK(D2161, Budget_Analysis!D:D, 0)</f>
        <v>2860</v>
      </c>
      <c r="F2161" s="30"/>
    </row>
    <row r="2162" spans="1:6" x14ac:dyDescent="0.3">
      <c r="A2162" s="30" t="s">
        <v>11654</v>
      </c>
      <c r="B2162" s="30">
        <v>12561</v>
      </c>
      <c r="C2162" s="30">
        <v>19000000</v>
      </c>
      <c r="D2162" s="42">
        <f t="shared" si="33"/>
        <v>-18987439</v>
      </c>
      <c r="E2162" s="30">
        <f>RANK(D2162, Budget_Analysis!D:D, 0)</f>
        <v>3192</v>
      </c>
      <c r="F2162" s="30"/>
    </row>
    <row r="2163" spans="1:6" x14ac:dyDescent="0.3">
      <c r="A2163" s="30" t="s">
        <v>11665</v>
      </c>
      <c r="B2163" s="30">
        <v>6923891</v>
      </c>
      <c r="C2163" s="30">
        <v>23000000</v>
      </c>
      <c r="D2163" s="42">
        <f t="shared" si="33"/>
        <v>-16076109</v>
      </c>
      <c r="E2163" s="30">
        <f>RANK(D2163, Budget_Analysis!D:D, 0)</f>
        <v>3108</v>
      </c>
      <c r="F2163" s="30"/>
    </row>
    <row r="2164" spans="1:6" x14ac:dyDescent="0.3">
      <c r="A2164" s="30" t="s">
        <v>11677</v>
      </c>
      <c r="B2164" s="30">
        <v>2119994</v>
      </c>
      <c r="C2164" s="30">
        <v>19000000</v>
      </c>
      <c r="D2164" s="42">
        <f t="shared" si="33"/>
        <v>-16880006</v>
      </c>
      <c r="E2164" s="30">
        <f>RANK(D2164, Budget_Analysis!D:D, 0)</f>
        <v>3129</v>
      </c>
      <c r="F2164" s="30"/>
    </row>
    <row r="2165" spans="1:6" x14ac:dyDescent="0.3">
      <c r="A2165" s="30" t="s">
        <v>11683</v>
      </c>
      <c r="B2165" s="30">
        <v>1292527</v>
      </c>
      <c r="C2165" s="30">
        <v>19000000</v>
      </c>
      <c r="D2165" s="42">
        <f t="shared" si="33"/>
        <v>-17707473</v>
      </c>
      <c r="E2165" s="30">
        <f>RANK(D2165, Budget_Analysis!D:D, 0)</f>
        <v>3153</v>
      </c>
      <c r="F2165" s="30"/>
    </row>
    <row r="2166" spans="1:6" x14ac:dyDescent="0.3">
      <c r="A2166" s="30" t="s">
        <v>11692</v>
      </c>
      <c r="B2166" s="30">
        <v>64255243</v>
      </c>
      <c r="C2166" s="30">
        <v>19000000</v>
      </c>
      <c r="D2166" s="42">
        <f t="shared" si="33"/>
        <v>45255243</v>
      </c>
      <c r="E2166" s="30">
        <f>RANK(D2166, Budget_Analysis!D:D, 0)</f>
        <v>577</v>
      </c>
      <c r="F2166" s="30"/>
    </row>
    <row r="2167" spans="1:6" x14ac:dyDescent="0.3">
      <c r="A2167" s="30" t="s">
        <v>11695</v>
      </c>
      <c r="B2167" s="30">
        <v>22245861</v>
      </c>
      <c r="C2167" s="30">
        <v>19000000</v>
      </c>
      <c r="D2167" s="42">
        <f t="shared" si="33"/>
        <v>3245861</v>
      </c>
      <c r="E2167" s="30">
        <f>RANK(D2167, Budget_Analysis!D:D, 0)</f>
        <v>1715</v>
      </c>
      <c r="F2167" s="30"/>
    </row>
    <row r="2168" spans="1:6" x14ac:dyDescent="0.3">
      <c r="A2168" s="30" t="s">
        <v>11698</v>
      </c>
      <c r="B2168" s="30">
        <v>20433940</v>
      </c>
      <c r="C2168" s="30">
        <v>15000000</v>
      </c>
      <c r="D2168" s="42">
        <f t="shared" si="33"/>
        <v>5433940</v>
      </c>
      <c r="E2168" s="30">
        <f>RANK(D2168, Budget_Analysis!D:D, 0)</f>
        <v>1609</v>
      </c>
      <c r="F2168" s="30"/>
    </row>
    <row r="2169" spans="1:6" x14ac:dyDescent="0.3">
      <c r="A2169" s="30" t="s">
        <v>11708</v>
      </c>
      <c r="B2169" s="30">
        <v>10562387</v>
      </c>
      <c r="C2169" s="30">
        <v>18500000</v>
      </c>
      <c r="D2169" s="42">
        <f t="shared" si="33"/>
        <v>-7937613</v>
      </c>
      <c r="E2169" s="30">
        <f>RANK(D2169, Budget_Analysis!D:D, 0)</f>
        <v>2694</v>
      </c>
      <c r="F2169" s="30"/>
    </row>
    <row r="2170" spans="1:6" x14ac:dyDescent="0.3">
      <c r="A2170" s="30" t="s">
        <v>11712</v>
      </c>
      <c r="B2170" s="30">
        <v>18439082</v>
      </c>
      <c r="C2170" s="30">
        <v>18500000</v>
      </c>
      <c r="D2170" s="42">
        <f t="shared" si="33"/>
        <v>-60918</v>
      </c>
      <c r="E2170" s="30">
        <f>RANK(D2170, Budget_Analysis!D:D, 0)</f>
        <v>2005</v>
      </c>
      <c r="F2170" s="30"/>
    </row>
    <row r="2171" spans="1:6" x14ac:dyDescent="0.3">
      <c r="A2171" s="30" t="s">
        <v>11716</v>
      </c>
      <c r="B2171" s="30">
        <v>150056505</v>
      </c>
      <c r="C2171" s="30">
        <v>18000000</v>
      </c>
      <c r="D2171" s="42">
        <f t="shared" si="33"/>
        <v>132056505</v>
      </c>
      <c r="E2171" s="30">
        <f>RANK(D2171, Budget_Analysis!D:D, 0)</f>
        <v>130</v>
      </c>
      <c r="F2171" s="30"/>
    </row>
    <row r="2172" spans="1:6" x14ac:dyDescent="0.3">
      <c r="A2172" s="30" t="s">
        <v>11720</v>
      </c>
      <c r="B2172" s="30">
        <v>119938730</v>
      </c>
      <c r="C2172" s="30">
        <v>18000000</v>
      </c>
      <c r="D2172" s="42">
        <f t="shared" si="33"/>
        <v>101938730</v>
      </c>
      <c r="E2172" s="30">
        <f>RANK(D2172, Budget_Analysis!D:D, 0)</f>
        <v>208</v>
      </c>
      <c r="F2172" s="30"/>
    </row>
    <row r="2173" spans="1:6" x14ac:dyDescent="0.3">
      <c r="A2173" s="30" t="s">
        <v>11723</v>
      </c>
      <c r="B2173" s="30">
        <v>114968774</v>
      </c>
      <c r="C2173" s="30">
        <v>18000000</v>
      </c>
      <c r="D2173" s="42">
        <f t="shared" si="33"/>
        <v>96968774</v>
      </c>
      <c r="E2173" s="30">
        <f>RANK(D2173, Budget_Analysis!D:D, 0)</f>
        <v>228</v>
      </c>
      <c r="F2173" s="30"/>
    </row>
    <row r="2174" spans="1:6" x14ac:dyDescent="0.3">
      <c r="A2174" s="30" t="s">
        <v>11728</v>
      </c>
      <c r="B2174" s="30">
        <v>128505958</v>
      </c>
      <c r="C2174" s="30">
        <v>18000000</v>
      </c>
      <c r="D2174" s="42">
        <f t="shared" si="33"/>
        <v>110505958</v>
      </c>
      <c r="E2174" s="30">
        <f>RANK(D2174, Budget_Analysis!D:D, 0)</f>
        <v>182</v>
      </c>
      <c r="F2174" s="30"/>
    </row>
    <row r="2175" spans="1:6" x14ac:dyDescent="0.3">
      <c r="A2175" s="30" t="s">
        <v>11733</v>
      </c>
      <c r="B2175" s="30">
        <v>95001351</v>
      </c>
      <c r="C2175" s="30">
        <v>18000000</v>
      </c>
      <c r="D2175" s="42">
        <f t="shared" si="33"/>
        <v>77001351</v>
      </c>
      <c r="E2175" s="30">
        <f>RANK(D2175, Budget_Analysis!D:D, 0)</f>
        <v>314</v>
      </c>
      <c r="F2175" s="30"/>
    </row>
    <row r="2176" spans="1:6" x14ac:dyDescent="0.3">
      <c r="A2176" s="30" t="s">
        <v>11737</v>
      </c>
      <c r="B2176" s="30">
        <v>76400000</v>
      </c>
      <c r="C2176" s="30">
        <v>17000000</v>
      </c>
      <c r="D2176" s="42">
        <f t="shared" si="33"/>
        <v>59400000</v>
      </c>
      <c r="E2176" s="30">
        <f>RANK(D2176, Budget_Analysis!D:D, 0)</f>
        <v>413</v>
      </c>
      <c r="F2176" s="30"/>
    </row>
    <row r="2177" spans="1:6" x14ac:dyDescent="0.3">
      <c r="A2177" s="30" t="s">
        <v>11740</v>
      </c>
      <c r="B2177" s="30">
        <v>75072454</v>
      </c>
      <c r="C2177" s="30">
        <v>20000000</v>
      </c>
      <c r="D2177" s="42">
        <f t="shared" si="33"/>
        <v>55072454</v>
      </c>
      <c r="E2177" s="30">
        <f>RANK(D2177, Budget_Analysis!D:D, 0)</f>
        <v>448</v>
      </c>
      <c r="F2177" s="30"/>
    </row>
    <row r="2178" spans="1:6" x14ac:dyDescent="0.3">
      <c r="A2178" s="30" t="s">
        <v>11744</v>
      </c>
      <c r="B2178" s="30">
        <v>65535067</v>
      </c>
      <c r="C2178" s="30">
        <v>17000000</v>
      </c>
      <c r="D2178" s="42">
        <f t="shared" si="33"/>
        <v>48535067</v>
      </c>
      <c r="E2178" s="30">
        <f>RANK(D2178, Budget_Analysis!D:D, 0)</f>
        <v>524</v>
      </c>
      <c r="F2178" s="30"/>
    </row>
    <row r="2179" spans="1:6" x14ac:dyDescent="0.3">
      <c r="A2179" s="30" t="s">
        <v>11750</v>
      </c>
      <c r="B2179" s="30">
        <v>13998282</v>
      </c>
      <c r="C2179" s="30">
        <v>16000000</v>
      </c>
      <c r="D2179" s="42">
        <f t="shared" ref="D2179:D2242" si="34">B2179-C2179</f>
        <v>-2001718</v>
      </c>
      <c r="E2179" s="30">
        <f>RANK(D2179, Budget_Analysis!D:D, 0)</f>
        <v>2272</v>
      </c>
      <c r="F2179" s="30"/>
    </row>
    <row r="2180" spans="1:6" x14ac:dyDescent="0.3">
      <c r="A2180" s="30" t="s">
        <v>11754</v>
      </c>
      <c r="B2180" s="30">
        <v>6061759</v>
      </c>
      <c r="C2180" s="30">
        <v>17000000</v>
      </c>
      <c r="D2180" s="42">
        <f t="shared" si="34"/>
        <v>-10938241</v>
      </c>
      <c r="E2180" s="30">
        <f>RANK(D2180, Budget_Analysis!D:D, 0)</f>
        <v>2886</v>
      </c>
      <c r="F2180" s="30"/>
    </row>
    <row r="2181" spans="1:6" x14ac:dyDescent="0.3">
      <c r="A2181" s="30" t="s">
        <v>11758</v>
      </c>
      <c r="B2181" s="30">
        <v>64955956</v>
      </c>
      <c r="C2181" s="30">
        <v>18000000</v>
      </c>
      <c r="D2181" s="42">
        <f t="shared" si="34"/>
        <v>46955956</v>
      </c>
      <c r="E2181" s="30">
        <f>RANK(D2181, Budget_Analysis!D:D, 0)</f>
        <v>548</v>
      </c>
      <c r="F2181" s="30"/>
    </row>
    <row r="2182" spans="1:6" x14ac:dyDescent="0.3">
      <c r="A2182" s="30" t="s">
        <v>11762</v>
      </c>
      <c r="B2182" s="30">
        <v>60057639</v>
      </c>
      <c r="C2182" s="30">
        <v>18000000</v>
      </c>
      <c r="D2182" s="42">
        <f t="shared" si="34"/>
        <v>42057639</v>
      </c>
      <c r="E2182" s="30">
        <f>RANK(D2182, Budget_Analysis!D:D, 0)</f>
        <v>619</v>
      </c>
      <c r="F2182" s="30"/>
    </row>
    <row r="2183" spans="1:6" x14ac:dyDescent="0.3">
      <c r="A2183" s="30" t="s">
        <v>11765</v>
      </c>
      <c r="B2183" s="30">
        <v>53868030</v>
      </c>
      <c r="C2183" s="30">
        <v>17000000</v>
      </c>
      <c r="D2183" s="42">
        <f t="shared" si="34"/>
        <v>36868030</v>
      </c>
      <c r="E2183" s="30">
        <f>RANK(D2183, Budget_Analysis!D:D, 0)</f>
        <v>687</v>
      </c>
      <c r="F2183" s="30"/>
    </row>
    <row r="2184" spans="1:6" x14ac:dyDescent="0.3">
      <c r="A2184" s="30" t="s">
        <v>11769</v>
      </c>
      <c r="B2184" s="30">
        <v>59573085</v>
      </c>
      <c r="C2184" s="30">
        <v>18000000</v>
      </c>
      <c r="D2184" s="42">
        <f t="shared" si="34"/>
        <v>41573085</v>
      </c>
      <c r="E2184" s="30">
        <f>RANK(D2184, Budget_Analysis!D:D, 0)</f>
        <v>624</v>
      </c>
      <c r="F2184" s="30"/>
    </row>
    <row r="2185" spans="1:6" x14ac:dyDescent="0.3">
      <c r="A2185" s="30" t="s">
        <v>11773</v>
      </c>
      <c r="B2185" s="30">
        <v>52691009</v>
      </c>
      <c r="C2185" s="30">
        <v>21000000</v>
      </c>
      <c r="D2185" s="42">
        <f t="shared" si="34"/>
        <v>31691009</v>
      </c>
      <c r="E2185" s="30">
        <f>RANK(D2185, Budget_Analysis!D:D, 0)</f>
        <v>789</v>
      </c>
      <c r="F2185" s="30"/>
    </row>
    <row r="2186" spans="1:6" x14ac:dyDescent="0.3">
      <c r="A2186" s="30" t="s">
        <v>11777</v>
      </c>
      <c r="B2186" s="30">
        <v>59735548</v>
      </c>
      <c r="C2186" s="30">
        <v>15000000</v>
      </c>
      <c r="D2186" s="42">
        <f t="shared" si="34"/>
        <v>44735548</v>
      </c>
      <c r="E2186" s="30">
        <f>RANK(D2186, Budget_Analysis!D:D, 0)</f>
        <v>586</v>
      </c>
      <c r="F2186" s="30"/>
    </row>
    <row r="2187" spans="1:6" x14ac:dyDescent="0.3">
      <c r="A2187" s="30" t="s">
        <v>11782</v>
      </c>
      <c r="B2187" s="30">
        <v>51600000</v>
      </c>
      <c r="C2187" s="30">
        <v>18000000</v>
      </c>
      <c r="D2187" s="42">
        <f t="shared" si="34"/>
        <v>33600000</v>
      </c>
      <c r="E2187" s="30">
        <f>RANK(D2187, Budget_Analysis!D:D, 0)</f>
        <v>743</v>
      </c>
      <c r="F2187" s="30"/>
    </row>
    <row r="2188" spans="1:6" x14ac:dyDescent="0.3">
      <c r="A2188" s="30" t="s">
        <v>11785</v>
      </c>
      <c r="B2188" s="30">
        <v>43818159</v>
      </c>
      <c r="C2188" s="30">
        <v>20000000</v>
      </c>
      <c r="D2188" s="42">
        <f t="shared" si="34"/>
        <v>23818159</v>
      </c>
      <c r="E2188" s="30">
        <f>RANK(D2188, Budget_Analysis!D:D, 0)</f>
        <v>961</v>
      </c>
      <c r="F2188" s="30"/>
    </row>
    <row r="2189" spans="1:6" x14ac:dyDescent="0.3">
      <c r="A2189" s="30" t="s">
        <v>11789</v>
      </c>
      <c r="B2189" s="30">
        <v>86049418</v>
      </c>
      <c r="C2189" s="30">
        <v>17000000</v>
      </c>
      <c r="D2189" s="42">
        <f t="shared" si="34"/>
        <v>69049418</v>
      </c>
      <c r="E2189" s="30">
        <f>RANK(D2189, Budget_Analysis!D:D, 0)</f>
        <v>354</v>
      </c>
      <c r="F2189" s="30"/>
    </row>
    <row r="2190" spans="1:6" x14ac:dyDescent="0.3">
      <c r="A2190" s="30" t="s">
        <v>11794</v>
      </c>
      <c r="B2190" s="30">
        <v>43601508</v>
      </c>
      <c r="C2190" s="30">
        <v>18000000</v>
      </c>
      <c r="D2190" s="42">
        <f t="shared" si="34"/>
        <v>25601508</v>
      </c>
      <c r="E2190" s="30">
        <f>RANK(D2190, Budget_Analysis!D:D, 0)</f>
        <v>918</v>
      </c>
      <c r="F2190" s="30"/>
    </row>
    <row r="2191" spans="1:6" x14ac:dyDescent="0.3">
      <c r="A2191" s="30" t="s">
        <v>11798</v>
      </c>
      <c r="B2191" s="30">
        <v>41300105</v>
      </c>
      <c r="C2191" s="30">
        <v>19800000</v>
      </c>
      <c r="D2191" s="42">
        <f t="shared" si="34"/>
        <v>21500105</v>
      </c>
      <c r="E2191" s="30">
        <f>RANK(D2191, Budget_Analysis!D:D, 0)</f>
        <v>1023</v>
      </c>
      <c r="F2191" s="30"/>
    </row>
    <row r="2192" spans="1:6" x14ac:dyDescent="0.3">
      <c r="A2192" s="30" t="s">
        <v>11805</v>
      </c>
      <c r="B2192" s="30">
        <v>41382841</v>
      </c>
      <c r="C2192" s="30">
        <v>18000000</v>
      </c>
      <c r="D2192" s="42">
        <f t="shared" si="34"/>
        <v>23382841</v>
      </c>
      <c r="E2192" s="30">
        <f>RANK(D2192, Budget_Analysis!D:D, 0)</f>
        <v>969</v>
      </c>
      <c r="F2192" s="30"/>
    </row>
    <row r="2193" spans="1:6" x14ac:dyDescent="0.3">
      <c r="A2193" s="30" t="s">
        <v>11808</v>
      </c>
      <c r="B2193" s="30">
        <v>42335698</v>
      </c>
      <c r="C2193" s="30">
        <v>18000000</v>
      </c>
      <c r="D2193" s="42">
        <f t="shared" si="34"/>
        <v>24335698</v>
      </c>
      <c r="E2193" s="30">
        <f>RANK(D2193, Budget_Analysis!D:D, 0)</f>
        <v>946</v>
      </c>
      <c r="F2193" s="30"/>
    </row>
    <row r="2194" spans="1:6" x14ac:dyDescent="0.3">
      <c r="A2194" s="30" t="s">
        <v>11811</v>
      </c>
      <c r="B2194" s="30">
        <v>33404871</v>
      </c>
      <c r="C2194" s="30">
        <v>18000000</v>
      </c>
      <c r="D2194" s="42">
        <f t="shared" si="34"/>
        <v>15404871</v>
      </c>
      <c r="E2194" s="30">
        <f>RANK(D2194, Budget_Analysis!D:D, 0)</f>
        <v>1219</v>
      </c>
      <c r="F2194" s="30"/>
    </row>
    <row r="2195" spans="1:6" x14ac:dyDescent="0.3">
      <c r="A2195" s="30" t="s">
        <v>11817</v>
      </c>
      <c r="B2195" s="30">
        <v>31471430</v>
      </c>
      <c r="C2195" s="30">
        <v>15000000</v>
      </c>
      <c r="D2195" s="42">
        <f t="shared" si="34"/>
        <v>16471430</v>
      </c>
      <c r="E2195" s="30">
        <f>RANK(D2195, Budget_Analysis!D:D, 0)</f>
        <v>1183</v>
      </c>
      <c r="F2195" s="30"/>
    </row>
    <row r="2196" spans="1:6" x14ac:dyDescent="0.3">
      <c r="A2196" s="30" t="s">
        <v>11822</v>
      </c>
      <c r="B2196" s="30">
        <v>30222640</v>
      </c>
      <c r="C2196" s="30">
        <v>25000000</v>
      </c>
      <c r="D2196" s="42">
        <f t="shared" si="34"/>
        <v>5222640</v>
      </c>
      <c r="E2196" s="30">
        <f>RANK(D2196, Budget_Analysis!D:D, 0)</f>
        <v>1616</v>
      </c>
      <c r="F2196" s="30"/>
    </row>
    <row r="2197" spans="1:6" x14ac:dyDescent="0.3">
      <c r="A2197" s="30" t="s">
        <v>11828</v>
      </c>
      <c r="B2197" s="30">
        <v>26906039</v>
      </c>
      <c r="C2197" s="30">
        <v>18000000</v>
      </c>
      <c r="D2197" s="42">
        <f t="shared" si="34"/>
        <v>8906039</v>
      </c>
      <c r="E2197" s="30">
        <f>RANK(D2197, Budget_Analysis!D:D, 0)</f>
        <v>1456</v>
      </c>
      <c r="F2197" s="30"/>
    </row>
    <row r="2198" spans="1:6" x14ac:dyDescent="0.3">
      <c r="A2198" s="30" t="s">
        <v>11832</v>
      </c>
      <c r="B2198" s="30">
        <v>21378000</v>
      </c>
      <c r="C2198" s="30">
        <v>1000000</v>
      </c>
      <c r="D2198" s="42">
        <f t="shared" si="34"/>
        <v>20378000</v>
      </c>
      <c r="E2198" s="30">
        <f>RANK(D2198, Budget_Analysis!D:D, 0)</f>
        <v>1060</v>
      </c>
      <c r="F2198" s="30"/>
    </row>
    <row r="2199" spans="1:6" x14ac:dyDescent="0.3">
      <c r="A2199" s="30" t="s">
        <v>11838</v>
      </c>
      <c r="B2199" s="30">
        <v>43853424</v>
      </c>
      <c r="C2199" s="30">
        <v>18000000</v>
      </c>
      <c r="D2199" s="42">
        <f t="shared" si="34"/>
        <v>25853424</v>
      </c>
      <c r="E2199" s="30">
        <f>RANK(D2199, Budget_Analysis!D:D, 0)</f>
        <v>910</v>
      </c>
      <c r="F2199" s="30"/>
    </row>
    <row r="2200" spans="1:6" x14ac:dyDescent="0.3">
      <c r="A2200" s="30" t="s">
        <v>11847</v>
      </c>
      <c r="B2200" s="30">
        <v>23993605</v>
      </c>
      <c r="C2200" s="30">
        <v>18000000</v>
      </c>
      <c r="D2200" s="42">
        <f t="shared" si="34"/>
        <v>5993605</v>
      </c>
      <c r="E2200" s="30">
        <f>RANK(D2200, Budget_Analysis!D:D, 0)</f>
        <v>1581</v>
      </c>
      <c r="F2200" s="30"/>
    </row>
    <row r="2201" spans="1:6" x14ac:dyDescent="0.3">
      <c r="A2201" s="30" t="s">
        <v>11852</v>
      </c>
      <c r="B2201" s="30">
        <v>26400000</v>
      </c>
      <c r="C2201" s="30">
        <v>18000000</v>
      </c>
      <c r="D2201" s="42">
        <f t="shared" si="34"/>
        <v>8400000</v>
      </c>
      <c r="E2201" s="30">
        <f>RANK(D2201, Budget_Analysis!D:D, 0)</f>
        <v>1478</v>
      </c>
      <c r="F2201" s="30"/>
    </row>
    <row r="2202" spans="1:6" x14ac:dyDescent="0.3">
      <c r="A2202" s="30" t="s">
        <v>11856</v>
      </c>
      <c r="B2202" s="30">
        <v>45250</v>
      </c>
      <c r="C2202" s="30">
        <v>18000000</v>
      </c>
      <c r="D2202" s="42">
        <f t="shared" si="34"/>
        <v>-17954750</v>
      </c>
      <c r="E2202" s="30">
        <f>RANK(D2202, Budget_Analysis!D:D, 0)</f>
        <v>3161</v>
      </c>
      <c r="F2202" s="30"/>
    </row>
    <row r="2203" spans="1:6" x14ac:dyDescent="0.3">
      <c r="A2203" s="30" t="s">
        <v>11862</v>
      </c>
      <c r="B2203" s="30">
        <v>22927390</v>
      </c>
      <c r="C2203" s="30">
        <v>18000000</v>
      </c>
      <c r="D2203" s="42">
        <f t="shared" si="34"/>
        <v>4927390</v>
      </c>
      <c r="E2203" s="30">
        <f>RANK(D2203, Budget_Analysis!D:D, 0)</f>
        <v>1631</v>
      </c>
      <c r="F2203" s="30"/>
    </row>
    <row r="2204" spans="1:6" x14ac:dyDescent="0.3">
      <c r="A2204" s="30" t="s">
        <v>11867</v>
      </c>
      <c r="B2204" s="30">
        <v>4250320</v>
      </c>
      <c r="C2204" s="30">
        <v>18000000</v>
      </c>
      <c r="D2204" s="42">
        <f t="shared" si="34"/>
        <v>-13749680</v>
      </c>
      <c r="E2204" s="30">
        <f>RANK(D2204, Budget_Analysis!D:D, 0)</f>
        <v>3010</v>
      </c>
      <c r="F2204" s="30"/>
    </row>
    <row r="2205" spans="1:6" x14ac:dyDescent="0.3">
      <c r="A2205" s="30" t="s">
        <v>11872</v>
      </c>
      <c r="B2205" s="30">
        <v>22452209</v>
      </c>
      <c r="C2205" s="30">
        <v>18000000</v>
      </c>
      <c r="D2205" s="42">
        <f t="shared" si="34"/>
        <v>4452209</v>
      </c>
      <c r="E2205" s="30">
        <f>RANK(D2205, Budget_Analysis!D:D, 0)</f>
        <v>1655</v>
      </c>
      <c r="F2205" s="30"/>
    </row>
    <row r="2206" spans="1:6" x14ac:dyDescent="0.3">
      <c r="A2206" s="30" t="s">
        <v>11875</v>
      </c>
      <c r="B2206" s="30">
        <v>18329466</v>
      </c>
      <c r="C2206" s="30">
        <v>18000000</v>
      </c>
      <c r="D2206" s="42">
        <f t="shared" si="34"/>
        <v>329466</v>
      </c>
      <c r="E2206" s="30">
        <f>RANK(D2206, Budget_Analysis!D:D, 0)</f>
        <v>1936</v>
      </c>
      <c r="F2206" s="30"/>
    </row>
    <row r="2207" spans="1:6" x14ac:dyDescent="0.3">
      <c r="A2207" s="30" t="s">
        <v>11878</v>
      </c>
      <c r="B2207" s="30">
        <v>17071230</v>
      </c>
      <c r="C2207" s="30">
        <v>18000000</v>
      </c>
      <c r="D2207" s="42">
        <f t="shared" si="34"/>
        <v>-928770</v>
      </c>
      <c r="E2207" s="30">
        <f>RANK(D2207, Budget_Analysis!D:D, 0)</f>
        <v>2142</v>
      </c>
      <c r="F2207" s="30"/>
    </row>
    <row r="2208" spans="1:6" x14ac:dyDescent="0.3">
      <c r="A2208" s="30" t="s">
        <v>11883</v>
      </c>
      <c r="B2208" s="30">
        <v>17174870</v>
      </c>
      <c r="C2208" s="30">
        <v>18000000</v>
      </c>
      <c r="D2208" s="42">
        <f t="shared" si="34"/>
        <v>-825130</v>
      </c>
      <c r="E2208" s="30">
        <f>RANK(D2208, Budget_Analysis!D:D, 0)</f>
        <v>2126</v>
      </c>
      <c r="F2208" s="30"/>
    </row>
    <row r="2209" spans="1:6" x14ac:dyDescent="0.3">
      <c r="A2209" s="30" t="s">
        <v>11887</v>
      </c>
      <c r="B2209" s="30">
        <v>26284475</v>
      </c>
      <c r="C2209" s="30">
        <v>17000000</v>
      </c>
      <c r="D2209" s="42">
        <f t="shared" si="34"/>
        <v>9284475</v>
      </c>
      <c r="E2209" s="30">
        <f>RANK(D2209, Budget_Analysis!D:D, 0)</f>
        <v>1442</v>
      </c>
      <c r="F2209" s="30"/>
    </row>
    <row r="2210" spans="1:6" x14ac:dyDescent="0.3">
      <c r="A2210" s="30" t="s">
        <v>11893</v>
      </c>
      <c r="B2210" s="30">
        <v>16702864</v>
      </c>
      <c r="C2210" s="30">
        <v>18000000</v>
      </c>
      <c r="D2210" s="42">
        <f t="shared" si="34"/>
        <v>-1297136</v>
      </c>
      <c r="E2210" s="30">
        <f>RANK(D2210, Budget_Analysis!D:D, 0)</f>
        <v>2186</v>
      </c>
      <c r="F2210" s="30"/>
    </row>
    <row r="2211" spans="1:6" x14ac:dyDescent="0.3">
      <c r="A2211" s="30" t="s">
        <v>11897</v>
      </c>
      <c r="B2211" s="30">
        <v>15561627</v>
      </c>
      <c r="C2211" s="30">
        <v>18000000</v>
      </c>
      <c r="D2211" s="42">
        <f t="shared" si="34"/>
        <v>-2438373</v>
      </c>
      <c r="E2211" s="30">
        <f>RANK(D2211, Budget_Analysis!D:D, 0)</f>
        <v>2308</v>
      </c>
      <c r="F2211" s="30"/>
    </row>
    <row r="2212" spans="1:6" x14ac:dyDescent="0.3">
      <c r="A2212" s="30" t="s">
        <v>11900</v>
      </c>
      <c r="B2212" s="30">
        <v>17750583</v>
      </c>
      <c r="C2212" s="30">
        <v>30000000</v>
      </c>
      <c r="D2212" s="42">
        <f t="shared" si="34"/>
        <v>-12249417</v>
      </c>
      <c r="E2212" s="30">
        <f>RANK(D2212, Budget_Analysis!D:D, 0)</f>
        <v>2953</v>
      </c>
      <c r="F2212" s="30"/>
    </row>
    <row r="2213" spans="1:6" x14ac:dyDescent="0.3">
      <c r="A2213" s="30" t="s">
        <v>11904</v>
      </c>
      <c r="B2213" s="30">
        <v>14793904</v>
      </c>
      <c r="C2213" s="30">
        <v>18000000</v>
      </c>
      <c r="D2213" s="42">
        <f t="shared" si="34"/>
        <v>-3206096</v>
      </c>
      <c r="E2213" s="30">
        <f>RANK(D2213, Budget_Analysis!D:D, 0)</f>
        <v>2369</v>
      </c>
      <c r="F2213" s="30"/>
    </row>
    <row r="2214" spans="1:6" x14ac:dyDescent="0.3">
      <c r="A2214" s="30" t="s">
        <v>11907</v>
      </c>
      <c r="B2214" s="30">
        <v>15281286</v>
      </c>
      <c r="C2214" s="30">
        <v>18000000</v>
      </c>
      <c r="D2214" s="42">
        <f t="shared" si="34"/>
        <v>-2718714</v>
      </c>
      <c r="E2214" s="30">
        <f>RANK(D2214, Budget_Analysis!D:D, 0)</f>
        <v>2333</v>
      </c>
      <c r="F2214" s="30"/>
    </row>
    <row r="2215" spans="1:6" x14ac:dyDescent="0.3">
      <c r="A2215" s="30" t="s">
        <v>11912</v>
      </c>
      <c r="B2215" s="30">
        <v>8000000</v>
      </c>
      <c r="C2215" s="30">
        <v>18000000</v>
      </c>
      <c r="D2215" s="42">
        <f t="shared" si="34"/>
        <v>-10000000</v>
      </c>
      <c r="E2215" s="30">
        <f>RANK(D2215, Budget_Analysis!D:D, 0)</f>
        <v>2829</v>
      </c>
      <c r="F2215" s="30"/>
    </row>
    <row r="2216" spans="1:6" x14ac:dyDescent="0.3">
      <c r="A2216" s="30" t="s">
        <v>11917</v>
      </c>
      <c r="B2216" s="30">
        <v>13491653</v>
      </c>
      <c r="C2216" s="30">
        <v>18000000</v>
      </c>
      <c r="D2216" s="42">
        <f t="shared" si="34"/>
        <v>-4508347</v>
      </c>
      <c r="E2216" s="30">
        <f>RANK(D2216, Budget_Analysis!D:D, 0)</f>
        <v>2478</v>
      </c>
      <c r="F2216" s="30"/>
    </row>
    <row r="2217" spans="1:6" x14ac:dyDescent="0.3">
      <c r="A2217" s="30" t="s">
        <v>11929</v>
      </c>
      <c r="B2217" s="30">
        <v>10494494</v>
      </c>
      <c r="C2217" s="30">
        <v>18000000</v>
      </c>
      <c r="D2217" s="42">
        <f t="shared" si="34"/>
        <v>-7505506</v>
      </c>
      <c r="E2217" s="30">
        <f>RANK(D2217, Budget_Analysis!D:D, 0)</f>
        <v>2668</v>
      </c>
      <c r="F2217" s="30"/>
    </row>
    <row r="2218" spans="1:6" x14ac:dyDescent="0.3">
      <c r="A2218" s="30" t="s">
        <v>11933</v>
      </c>
      <c r="B2218" s="30">
        <v>7837632</v>
      </c>
      <c r="C2218" s="30">
        <v>18000000</v>
      </c>
      <c r="D2218" s="42">
        <f t="shared" si="34"/>
        <v>-10162368</v>
      </c>
      <c r="E2218" s="30">
        <f>RANK(D2218, Budget_Analysis!D:D, 0)</f>
        <v>2838</v>
      </c>
      <c r="F2218" s="30"/>
    </row>
    <row r="2219" spans="1:6" x14ac:dyDescent="0.3">
      <c r="A2219" s="30" t="s">
        <v>11936</v>
      </c>
      <c r="B2219" s="30">
        <v>15155772</v>
      </c>
      <c r="C2219" s="30">
        <v>18000000</v>
      </c>
      <c r="D2219" s="42">
        <f t="shared" si="34"/>
        <v>-2844228</v>
      </c>
      <c r="E2219" s="30">
        <f>RANK(D2219, Budget_Analysis!D:D, 0)</f>
        <v>2343</v>
      </c>
      <c r="F2219" s="30"/>
    </row>
    <row r="2220" spans="1:6" x14ac:dyDescent="0.3">
      <c r="A2220" s="30" t="s">
        <v>11942</v>
      </c>
      <c r="B2220" s="30">
        <v>8508843</v>
      </c>
      <c r="C2220" s="30">
        <v>18000000</v>
      </c>
      <c r="D2220" s="42">
        <f t="shared" si="34"/>
        <v>-9491157</v>
      </c>
      <c r="E2220" s="30">
        <f>RANK(D2220, Budget_Analysis!D:D, 0)</f>
        <v>2792</v>
      </c>
      <c r="F2220" s="30"/>
    </row>
    <row r="2221" spans="1:6" x14ac:dyDescent="0.3">
      <c r="A2221" s="30" t="s">
        <v>11948</v>
      </c>
      <c r="B2221" s="30">
        <v>7739049</v>
      </c>
      <c r="C2221" s="30">
        <v>18000000</v>
      </c>
      <c r="D2221" s="42">
        <f t="shared" si="34"/>
        <v>-10260951</v>
      </c>
      <c r="E2221" s="30">
        <f>RANK(D2221, Budget_Analysis!D:D, 0)</f>
        <v>2845</v>
      </c>
      <c r="F2221" s="30"/>
    </row>
    <row r="2222" spans="1:6" x14ac:dyDescent="0.3">
      <c r="A2222" s="30" t="s">
        <v>11954</v>
      </c>
      <c r="B2222" s="30">
        <v>6734844</v>
      </c>
      <c r="C2222" s="30">
        <v>17000000</v>
      </c>
      <c r="D2222" s="42">
        <f t="shared" si="34"/>
        <v>-10265156</v>
      </c>
      <c r="E2222" s="30">
        <f>RANK(D2222, Budget_Analysis!D:D, 0)</f>
        <v>2846</v>
      </c>
      <c r="F2222" s="30"/>
    </row>
    <row r="2223" spans="1:6" x14ac:dyDescent="0.3">
      <c r="A2223" s="30" t="s">
        <v>11960</v>
      </c>
      <c r="B2223" s="30">
        <v>6000000</v>
      </c>
      <c r="C2223" s="30">
        <v>18000000</v>
      </c>
      <c r="D2223" s="42">
        <f t="shared" si="34"/>
        <v>-12000000</v>
      </c>
      <c r="E2223" s="30">
        <f>RANK(D2223, Budget_Analysis!D:D, 0)</f>
        <v>2941</v>
      </c>
      <c r="F2223" s="30"/>
    </row>
    <row r="2224" spans="1:6" x14ac:dyDescent="0.3">
      <c r="A2224" s="30" t="s">
        <v>11966</v>
      </c>
      <c r="B2224" s="30">
        <v>6615578</v>
      </c>
      <c r="C2224" s="30">
        <v>13000000</v>
      </c>
      <c r="D2224" s="42">
        <f t="shared" si="34"/>
        <v>-6384422</v>
      </c>
      <c r="E2224" s="30">
        <f>RANK(D2224, Budget_Analysis!D:D, 0)</f>
        <v>2593</v>
      </c>
      <c r="F2224" s="30"/>
    </row>
    <row r="2225" spans="1:6" x14ac:dyDescent="0.3">
      <c r="A2225" s="30" t="s">
        <v>11969</v>
      </c>
      <c r="B2225" s="30">
        <v>5887457</v>
      </c>
      <c r="C2225" s="30">
        <v>18000000</v>
      </c>
      <c r="D2225" s="42">
        <f t="shared" si="34"/>
        <v>-12112543</v>
      </c>
      <c r="E2225" s="30">
        <f>RANK(D2225, Budget_Analysis!D:D, 0)</f>
        <v>2948</v>
      </c>
      <c r="F2225" s="30"/>
    </row>
    <row r="2226" spans="1:6" x14ac:dyDescent="0.3">
      <c r="A2226" s="30" t="s">
        <v>11972</v>
      </c>
      <c r="B2226" s="30">
        <v>13362308</v>
      </c>
      <c r="C2226" s="30">
        <v>18000000</v>
      </c>
      <c r="D2226" s="42">
        <f t="shared" si="34"/>
        <v>-4637692</v>
      </c>
      <c r="E2226" s="30">
        <f>RANK(D2226, Budget_Analysis!D:D, 0)</f>
        <v>2487</v>
      </c>
      <c r="F2226" s="30"/>
    </row>
    <row r="2227" spans="1:6" x14ac:dyDescent="0.3">
      <c r="A2227" s="30" t="s">
        <v>11976</v>
      </c>
      <c r="B2227" s="30">
        <v>5701643</v>
      </c>
      <c r="C2227" s="30">
        <v>20000000</v>
      </c>
      <c r="D2227" s="42">
        <f t="shared" si="34"/>
        <v>-14298357</v>
      </c>
      <c r="E2227" s="30">
        <f>RANK(D2227, Budget_Analysis!D:D, 0)</f>
        <v>3042</v>
      </c>
      <c r="F2227" s="30"/>
    </row>
    <row r="2228" spans="1:6" x14ac:dyDescent="0.3">
      <c r="A2228" s="30" t="s">
        <v>11981</v>
      </c>
      <c r="B2228" s="30">
        <v>5694401</v>
      </c>
      <c r="C2228" s="30">
        <v>18000000</v>
      </c>
      <c r="D2228" s="42">
        <f t="shared" si="34"/>
        <v>-12305599</v>
      </c>
      <c r="E2228" s="30">
        <f>RANK(D2228, Budget_Analysis!D:D, 0)</f>
        <v>2954</v>
      </c>
      <c r="F2228" s="30"/>
    </row>
    <row r="2229" spans="1:6" x14ac:dyDescent="0.3">
      <c r="A2229" s="30" t="s">
        <v>11986</v>
      </c>
      <c r="B2229" s="30">
        <v>5333658</v>
      </c>
      <c r="C2229" s="30">
        <v>20000000</v>
      </c>
      <c r="D2229" s="42">
        <f t="shared" si="34"/>
        <v>-14666342</v>
      </c>
      <c r="E2229" s="30">
        <f>RANK(D2229, Budget_Analysis!D:D, 0)</f>
        <v>3057</v>
      </c>
      <c r="F2229" s="30"/>
    </row>
    <row r="2230" spans="1:6" x14ac:dyDescent="0.3">
      <c r="A2230" s="30" t="s">
        <v>11991</v>
      </c>
      <c r="B2230" s="30">
        <v>4414535</v>
      </c>
      <c r="C2230" s="30">
        <v>18000000</v>
      </c>
      <c r="D2230" s="42">
        <f t="shared" si="34"/>
        <v>-13585465</v>
      </c>
      <c r="E2230" s="30">
        <f>RANK(D2230, Budget_Analysis!D:D, 0)</f>
        <v>3004</v>
      </c>
      <c r="F2230" s="30"/>
    </row>
    <row r="2231" spans="1:6" x14ac:dyDescent="0.3">
      <c r="A2231" s="30" t="s">
        <v>12000</v>
      </c>
      <c r="B2231" s="30">
        <v>3707794</v>
      </c>
      <c r="C2231" s="30">
        <v>18000000</v>
      </c>
      <c r="D2231" s="42">
        <f t="shared" si="34"/>
        <v>-14292206</v>
      </c>
      <c r="E2231" s="30">
        <f>RANK(D2231, Budget_Analysis!D:D, 0)</f>
        <v>3041</v>
      </c>
      <c r="F2231" s="30"/>
    </row>
    <row r="2232" spans="1:6" x14ac:dyDescent="0.3">
      <c r="A2232" s="30" t="s">
        <v>12005</v>
      </c>
      <c r="B2232" s="30">
        <v>3203044</v>
      </c>
      <c r="C2232" s="30">
        <v>18000000</v>
      </c>
      <c r="D2232" s="42">
        <f t="shared" si="34"/>
        <v>-14796956</v>
      </c>
      <c r="E2232" s="30">
        <f>RANK(D2232, Budget_Analysis!D:D, 0)</f>
        <v>3062</v>
      </c>
      <c r="F2232" s="30"/>
    </row>
    <row r="2233" spans="1:6" x14ac:dyDescent="0.3">
      <c r="A2233" s="30" t="s">
        <v>12010</v>
      </c>
      <c r="B2233" s="30">
        <v>4435083</v>
      </c>
      <c r="C2233" s="30">
        <v>18000000</v>
      </c>
      <c r="D2233" s="42">
        <f t="shared" si="34"/>
        <v>-13564917</v>
      </c>
      <c r="E2233" s="30">
        <f>RANK(D2233, Budget_Analysis!D:D, 0)</f>
        <v>3000</v>
      </c>
      <c r="F2233" s="30"/>
    </row>
    <row r="2234" spans="1:6" x14ac:dyDescent="0.3">
      <c r="A2234" s="30" t="s">
        <v>12021</v>
      </c>
      <c r="B2234" s="30">
        <v>2222647</v>
      </c>
      <c r="C2234" s="30">
        <v>12000000</v>
      </c>
      <c r="D2234" s="42">
        <f t="shared" si="34"/>
        <v>-9777353</v>
      </c>
      <c r="E2234" s="30">
        <f>RANK(D2234, Budget_Analysis!D:D, 0)</f>
        <v>2808</v>
      </c>
      <c r="F2234" s="30"/>
    </row>
    <row r="2235" spans="1:6" x14ac:dyDescent="0.3">
      <c r="A2235" s="30" t="s">
        <v>12031</v>
      </c>
      <c r="B2235" s="30">
        <v>3500000</v>
      </c>
      <c r="C2235" s="30">
        <v>2700000</v>
      </c>
      <c r="D2235" s="42">
        <f t="shared" si="34"/>
        <v>800000</v>
      </c>
      <c r="E2235" s="30">
        <f>RANK(D2235, Budget_Analysis!D:D, 0)</f>
        <v>1890</v>
      </c>
      <c r="F2235" s="30"/>
    </row>
    <row r="2236" spans="1:6" x14ac:dyDescent="0.3">
      <c r="A2236" s="30" t="s">
        <v>12034</v>
      </c>
      <c r="B2236" s="30">
        <v>676698</v>
      </c>
      <c r="C2236" s="30">
        <v>18000000</v>
      </c>
      <c r="D2236" s="42">
        <f t="shared" si="34"/>
        <v>-17323302</v>
      </c>
      <c r="E2236" s="30">
        <f>RANK(D2236, Budget_Analysis!D:D, 0)</f>
        <v>3142</v>
      </c>
      <c r="F2236" s="30"/>
    </row>
    <row r="2237" spans="1:6" x14ac:dyDescent="0.3">
      <c r="A2237" s="30" t="s">
        <v>12062</v>
      </c>
      <c r="B2237" s="30">
        <v>229311</v>
      </c>
      <c r="C2237" s="30">
        <v>11350000</v>
      </c>
      <c r="D2237" s="42">
        <f t="shared" si="34"/>
        <v>-11120689</v>
      </c>
      <c r="E2237" s="30">
        <f>RANK(D2237, Budget_Analysis!D:D, 0)</f>
        <v>2895</v>
      </c>
      <c r="F2237" s="30"/>
    </row>
    <row r="2238" spans="1:6" x14ac:dyDescent="0.3">
      <c r="A2238" s="30" t="s">
        <v>12077</v>
      </c>
      <c r="B2238" s="30">
        <v>63260</v>
      </c>
      <c r="C2238" s="30">
        <v>14000000</v>
      </c>
      <c r="D2238" s="42">
        <f t="shared" si="34"/>
        <v>-13936740</v>
      </c>
      <c r="E2238" s="30">
        <f>RANK(D2238, Budget_Analysis!D:D, 0)</f>
        <v>3018</v>
      </c>
      <c r="F2238" s="30"/>
    </row>
    <row r="2239" spans="1:6" x14ac:dyDescent="0.3">
      <c r="A2239" s="30" t="s">
        <v>12089</v>
      </c>
      <c r="B2239" s="30">
        <v>121463226</v>
      </c>
      <c r="C2239" s="30">
        <v>20000000</v>
      </c>
      <c r="D2239" s="42">
        <f t="shared" si="34"/>
        <v>101463226</v>
      </c>
      <c r="E2239" s="30">
        <f>RANK(D2239, Budget_Analysis!D:D, 0)</f>
        <v>211</v>
      </c>
      <c r="F2239" s="30"/>
    </row>
    <row r="2240" spans="1:6" x14ac:dyDescent="0.3">
      <c r="A2240" s="30" t="s">
        <v>12101</v>
      </c>
      <c r="B2240" s="30">
        <v>58006147</v>
      </c>
      <c r="C2240" s="30">
        <v>23000000</v>
      </c>
      <c r="D2240" s="42">
        <f t="shared" si="34"/>
        <v>35006147</v>
      </c>
      <c r="E2240" s="30">
        <f>RANK(D2240, Budget_Analysis!D:D, 0)</f>
        <v>723</v>
      </c>
      <c r="F2240" s="30"/>
    </row>
    <row r="2241" spans="1:6" x14ac:dyDescent="0.3">
      <c r="A2241" s="30" t="s">
        <v>12107</v>
      </c>
      <c r="B2241" s="30">
        <v>51053787</v>
      </c>
      <c r="C2241" s="30">
        <v>17500000</v>
      </c>
      <c r="D2241" s="42">
        <f t="shared" si="34"/>
        <v>33553787</v>
      </c>
      <c r="E2241" s="30">
        <f>RANK(D2241, Budget_Analysis!D:D, 0)</f>
        <v>746</v>
      </c>
      <c r="F2241" s="30"/>
    </row>
    <row r="2242" spans="1:6" x14ac:dyDescent="0.3">
      <c r="A2242" s="30" t="s">
        <v>12111</v>
      </c>
      <c r="B2242" s="30">
        <v>23472900</v>
      </c>
      <c r="C2242" s="30">
        <v>17500000</v>
      </c>
      <c r="D2242" s="42">
        <f t="shared" si="34"/>
        <v>5972900</v>
      </c>
      <c r="E2242" s="30">
        <f>RANK(D2242, Budget_Analysis!D:D, 0)</f>
        <v>1582</v>
      </c>
      <c r="F2242" s="30"/>
    </row>
    <row r="2243" spans="1:6" x14ac:dyDescent="0.3">
      <c r="A2243" s="30" t="s">
        <v>12117</v>
      </c>
      <c r="B2243" s="30">
        <v>39687528</v>
      </c>
      <c r="C2243" s="30">
        <v>24000000</v>
      </c>
      <c r="D2243" s="42">
        <f t="shared" ref="D2243:D2306" si="35">B2243-C2243</f>
        <v>15687528</v>
      </c>
      <c r="E2243" s="30">
        <f>RANK(D2243, Budget_Analysis!D:D, 0)</f>
        <v>1205</v>
      </c>
      <c r="F2243" s="30"/>
    </row>
    <row r="2244" spans="1:6" x14ac:dyDescent="0.3">
      <c r="A2244" s="30" t="s">
        <v>12122</v>
      </c>
      <c r="B2244" s="30">
        <v>7017178</v>
      </c>
      <c r="C2244" s="30">
        <v>17500000</v>
      </c>
      <c r="D2244" s="42">
        <f t="shared" si="35"/>
        <v>-10482822</v>
      </c>
      <c r="E2244" s="30">
        <f>RANK(D2244, Budget_Analysis!D:D, 0)</f>
        <v>2856</v>
      </c>
      <c r="F2244" s="30"/>
    </row>
    <row r="2245" spans="1:6" x14ac:dyDescent="0.3">
      <c r="A2245" s="30" t="s">
        <v>12134</v>
      </c>
      <c r="B2245" s="30">
        <v>325491</v>
      </c>
      <c r="C2245" s="30">
        <v>17500000</v>
      </c>
      <c r="D2245" s="42">
        <f t="shared" si="35"/>
        <v>-17174509</v>
      </c>
      <c r="E2245" s="30">
        <f>RANK(D2245, Budget_Analysis!D:D, 0)</f>
        <v>3137</v>
      </c>
      <c r="F2245" s="30"/>
    </row>
    <row r="2246" spans="1:6" x14ac:dyDescent="0.3">
      <c r="A2246" s="30" t="s">
        <v>12139</v>
      </c>
      <c r="B2246" s="30">
        <v>96471845</v>
      </c>
      <c r="C2246" s="30">
        <v>17000000</v>
      </c>
      <c r="D2246" s="42">
        <f t="shared" si="35"/>
        <v>79471845</v>
      </c>
      <c r="E2246" s="30">
        <f>RANK(D2246, Budget_Analysis!D:D, 0)</f>
        <v>296</v>
      </c>
      <c r="F2246" s="30"/>
    </row>
    <row r="2247" spans="1:6" x14ac:dyDescent="0.3">
      <c r="A2247" s="30" t="s">
        <v>12144</v>
      </c>
      <c r="B2247" s="30">
        <v>85200000</v>
      </c>
      <c r="C2247" s="30">
        <v>18500000</v>
      </c>
      <c r="D2247" s="42">
        <f t="shared" si="35"/>
        <v>66700000</v>
      </c>
      <c r="E2247" s="30">
        <f>RANK(D2247, Budget_Analysis!D:D, 0)</f>
        <v>368</v>
      </c>
      <c r="F2247" s="30"/>
    </row>
    <row r="2248" spans="1:6" x14ac:dyDescent="0.3">
      <c r="A2248" s="30" t="s">
        <v>12151</v>
      </c>
      <c r="B2248" s="30">
        <v>72000000</v>
      </c>
      <c r="C2248" s="30">
        <v>17000000</v>
      </c>
      <c r="D2248" s="42">
        <f t="shared" si="35"/>
        <v>55000000</v>
      </c>
      <c r="E2248" s="30">
        <f>RANK(D2248, Budget_Analysis!D:D, 0)</f>
        <v>452</v>
      </c>
      <c r="F2248" s="30"/>
    </row>
    <row r="2249" spans="1:6" x14ac:dyDescent="0.3">
      <c r="A2249" s="30" t="s">
        <v>12155</v>
      </c>
      <c r="B2249" s="30">
        <v>72219395</v>
      </c>
      <c r="C2249" s="30">
        <v>17000000</v>
      </c>
      <c r="D2249" s="42">
        <f t="shared" si="35"/>
        <v>55219395</v>
      </c>
      <c r="E2249" s="30">
        <f>RANK(D2249, Budget_Analysis!D:D, 0)</f>
        <v>445</v>
      </c>
      <c r="F2249" s="30"/>
    </row>
    <row r="2250" spans="1:6" x14ac:dyDescent="0.3">
      <c r="A2250" s="30" t="s">
        <v>12158</v>
      </c>
      <c r="B2250" s="30">
        <v>82389560</v>
      </c>
      <c r="C2250" s="30">
        <v>17000000</v>
      </c>
      <c r="D2250" s="42">
        <f t="shared" si="35"/>
        <v>65389560</v>
      </c>
      <c r="E2250" s="30">
        <f>RANK(D2250, Budget_Analysis!D:D, 0)</f>
        <v>380</v>
      </c>
      <c r="F2250" s="30"/>
    </row>
    <row r="2251" spans="1:6" x14ac:dyDescent="0.3">
      <c r="A2251" s="30" t="s">
        <v>12162</v>
      </c>
      <c r="B2251" s="30">
        <v>71502303</v>
      </c>
      <c r="C2251" s="30">
        <v>12000000</v>
      </c>
      <c r="D2251" s="42">
        <f t="shared" si="35"/>
        <v>59502303</v>
      </c>
      <c r="E2251" s="30">
        <f>RANK(D2251, Budget_Analysis!D:D, 0)</f>
        <v>412</v>
      </c>
      <c r="F2251" s="30"/>
    </row>
    <row r="2252" spans="1:6" x14ac:dyDescent="0.3">
      <c r="A2252" s="30" t="s">
        <v>12167</v>
      </c>
      <c r="B2252" s="30">
        <v>19179969</v>
      </c>
      <c r="C2252" s="30">
        <v>17500000</v>
      </c>
      <c r="D2252" s="42">
        <f t="shared" si="35"/>
        <v>1679969</v>
      </c>
      <c r="E2252" s="30">
        <f>RANK(D2252, Budget_Analysis!D:D, 0)</f>
        <v>1827</v>
      </c>
      <c r="F2252" s="30"/>
    </row>
    <row r="2253" spans="1:6" x14ac:dyDescent="0.3">
      <c r="A2253" s="30" t="s">
        <v>12170</v>
      </c>
      <c r="B2253" s="30">
        <v>47000000</v>
      </c>
      <c r="C2253" s="30">
        <v>300000</v>
      </c>
      <c r="D2253" s="42">
        <f t="shared" si="35"/>
        <v>46700000</v>
      </c>
      <c r="E2253" s="30">
        <f>RANK(D2253, Budget_Analysis!D:D, 0)</f>
        <v>552</v>
      </c>
      <c r="F2253" s="30"/>
    </row>
    <row r="2254" spans="1:6" x14ac:dyDescent="0.3">
      <c r="A2254" s="30" t="s">
        <v>12175</v>
      </c>
      <c r="B2254" s="30">
        <v>37566230</v>
      </c>
      <c r="C2254" s="30">
        <v>17000000</v>
      </c>
      <c r="D2254" s="42">
        <f t="shared" si="35"/>
        <v>20566230</v>
      </c>
      <c r="E2254" s="30">
        <f>RANK(D2254, Budget_Analysis!D:D, 0)</f>
        <v>1055</v>
      </c>
      <c r="F2254" s="30"/>
    </row>
    <row r="2255" spans="1:6" x14ac:dyDescent="0.3">
      <c r="A2255" s="30" t="s">
        <v>12178</v>
      </c>
      <c r="B2255" s="30">
        <v>70492685</v>
      </c>
      <c r="C2255" s="30">
        <v>17000000</v>
      </c>
      <c r="D2255" s="42">
        <f t="shared" si="35"/>
        <v>53492685</v>
      </c>
      <c r="E2255" s="30">
        <f>RANK(D2255, Budget_Analysis!D:D, 0)</f>
        <v>466</v>
      </c>
      <c r="F2255" s="30"/>
    </row>
    <row r="2256" spans="1:6" x14ac:dyDescent="0.3">
      <c r="A2256" s="30" t="s">
        <v>12181</v>
      </c>
      <c r="B2256" s="30">
        <v>35635046</v>
      </c>
      <c r="C2256" s="30">
        <v>17000000</v>
      </c>
      <c r="D2256" s="42">
        <f t="shared" si="35"/>
        <v>18635046</v>
      </c>
      <c r="E2256" s="30">
        <f>RANK(D2256, Budget_Analysis!D:D, 0)</f>
        <v>1114</v>
      </c>
      <c r="F2256" s="30"/>
    </row>
    <row r="2257" spans="1:6" x14ac:dyDescent="0.3">
      <c r="A2257" s="30" t="s">
        <v>12185</v>
      </c>
      <c r="B2257" s="30">
        <v>45670855</v>
      </c>
      <c r="C2257" s="30">
        <v>20000000</v>
      </c>
      <c r="D2257" s="42">
        <f t="shared" si="35"/>
        <v>25670855</v>
      </c>
      <c r="E2257" s="30">
        <f>RANK(D2257, Budget_Analysis!D:D, 0)</f>
        <v>915</v>
      </c>
      <c r="F2257" s="30"/>
    </row>
    <row r="2258" spans="1:6" x14ac:dyDescent="0.3">
      <c r="A2258" s="30" t="s">
        <v>12189</v>
      </c>
      <c r="B2258" s="30">
        <v>37939782</v>
      </c>
      <c r="C2258" s="30">
        <v>17000000</v>
      </c>
      <c r="D2258" s="42">
        <f t="shared" si="35"/>
        <v>20939782</v>
      </c>
      <c r="E2258" s="30">
        <f>RANK(D2258, Budget_Analysis!D:D, 0)</f>
        <v>1043</v>
      </c>
      <c r="F2258" s="30"/>
    </row>
    <row r="2259" spans="1:6" x14ac:dyDescent="0.3">
      <c r="A2259" s="30" t="s">
        <v>12194</v>
      </c>
      <c r="B2259" s="30">
        <v>30324946</v>
      </c>
      <c r="C2259" s="30">
        <v>17000000</v>
      </c>
      <c r="D2259" s="42">
        <f t="shared" si="35"/>
        <v>13324946</v>
      </c>
      <c r="E2259" s="30">
        <f>RANK(D2259, Budget_Analysis!D:D, 0)</f>
        <v>1290</v>
      </c>
      <c r="F2259" s="30"/>
    </row>
    <row r="2260" spans="1:6" x14ac:dyDescent="0.3">
      <c r="A2260" s="30" t="s">
        <v>12197</v>
      </c>
      <c r="B2260" s="30">
        <v>27854896</v>
      </c>
      <c r="C2260" s="30">
        <v>17000000</v>
      </c>
      <c r="D2260" s="42">
        <f t="shared" si="35"/>
        <v>10854896</v>
      </c>
      <c r="E2260" s="30">
        <f>RANK(D2260, Budget_Analysis!D:D, 0)</f>
        <v>1381</v>
      </c>
      <c r="F2260" s="30"/>
    </row>
    <row r="2261" spans="1:6" x14ac:dyDescent="0.3">
      <c r="A2261" s="30" t="s">
        <v>12201</v>
      </c>
      <c r="B2261" s="30">
        <v>41777564</v>
      </c>
      <c r="C2261" s="30">
        <v>15000000</v>
      </c>
      <c r="D2261" s="42">
        <f t="shared" si="35"/>
        <v>26777564</v>
      </c>
      <c r="E2261" s="30">
        <f>RANK(D2261, Budget_Analysis!D:D, 0)</f>
        <v>892</v>
      </c>
      <c r="F2261" s="30"/>
    </row>
    <row r="2262" spans="1:6" x14ac:dyDescent="0.3">
      <c r="A2262" s="30" t="s">
        <v>12204</v>
      </c>
      <c r="B2262" s="30">
        <v>22734486</v>
      </c>
      <c r="C2262" s="30">
        <v>17000000</v>
      </c>
      <c r="D2262" s="42">
        <f t="shared" si="35"/>
        <v>5734486</v>
      </c>
      <c r="E2262" s="30">
        <f>RANK(D2262, Budget_Analysis!D:D, 0)</f>
        <v>1595</v>
      </c>
      <c r="F2262" s="30"/>
    </row>
    <row r="2263" spans="1:6" x14ac:dyDescent="0.3">
      <c r="A2263" s="30" t="s">
        <v>12209</v>
      </c>
      <c r="B2263" s="30">
        <v>44469602</v>
      </c>
      <c r="C2263" s="30">
        <v>17000000</v>
      </c>
      <c r="D2263" s="42">
        <f t="shared" si="35"/>
        <v>27469602</v>
      </c>
      <c r="E2263" s="30">
        <f>RANK(D2263, Budget_Analysis!D:D, 0)</f>
        <v>879</v>
      </c>
      <c r="F2263" s="30"/>
    </row>
    <row r="2264" spans="1:6" x14ac:dyDescent="0.3">
      <c r="A2264" s="30" t="s">
        <v>12226</v>
      </c>
      <c r="B2264" s="30">
        <v>64998368</v>
      </c>
      <c r="C2264" s="30">
        <v>17000000</v>
      </c>
      <c r="D2264" s="42">
        <f t="shared" si="35"/>
        <v>47998368</v>
      </c>
      <c r="E2264" s="30">
        <f>RANK(D2264, Budget_Analysis!D:D, 0)</f>
        <v>532</v>
      </c>
      <c r="F2264" s="30"/>
    </row>
    <row r="2265" spans="1:6" x14ac:dyDescent="0.3">
      <c r="A2265" s="30" t="s">
        <v>12230</v>
      </c>
      <c r="B2265" s="30">
        <v>19693891</v>
      </c>
      <c r="C2265" s="30">
        <v>34000000</v>
      </c>
      <c r="D2265" s="42">
        <f t="shared" si="35"/>
        <v>-14306109</v>
      </c>
      <c r="E2265" s="30">
        <f>RANK(D2265, Budget_Analysis!D:D, 0)</f>
        <v>3043</v>
      </c>
      <c r="F2265" s="30"/>
    </row>
    <row r="2266" spans="1:6" x14ac:dyDescent="0.3">
      <c r="A2266" s="30" t="s">
        <v>12233</v>
      </c>
      <c r="B2266" s="30">
        <v>16311763</v>
      </c>
      <c r="C2266" s="30">
        <v>17000000</v>
      </c>
      <c r="D2266" s="42">
        <f t="shared" si="35"/>
        <v>-688237</v>
      </c>
      <c r="E2266" s="30">
        <f>RANK(D2266, Budget_Analysis!D:D, 0)</f>
        <v>2098</v>
      </c>
      <c r="F2266" s="30"/>
    </row>
    <row r="2267" spans="1:6" x14ac:dyDescent="0.3">
      <c r="A2267" s="30" t="s">
        <v>12237</v>
      </c>
      <c r="B2267" s="30">
        <v>12693621</v>
      </c>
      <c r="C2267" s="30">
        <v>17000000</v>
      </c>
      <c r="D2267" s="42">
        <f t="shared" si="35"/>
        <v>-4306379</v>
      </c>
      <c r="E2267" s="30">
        <f>RANK(D2267, Budget_Analysis!D:D, 0)</f>
        <v>2465</v>
      </c>
      <c r="F2267" s="30"/>
    </row>
    <row r="2268" spans="1:6" x14ac:dyDescent="0.3">
      <c r="A2268" s="30" t="s">
        <v>12241</v>
      </c>
      <c r="B2268" s="30">
        <v>15655665</v>
      </c>
      <c r="C2268" s="30">
        <v>4000000</v>
      </c>
      <c r="D2268" s="42">
        <f t="shared" si="35"/>
        <v>11655665</v>
      </c>
      <c r="E2268" s="30">
        <f>RANK(D2268, Budget_Analysis!D:D, 0)</f>
        <v>1348</v>
      </c>
      <c r="F2268" s="30"/>
    </row>
    <row r="2269" spans="1:6" x14ac:dyDescent="0.3">
      <c r="A2269" s="30" t="s">
        <v>12248</v>
      </c>
      <c r="B2269" s="30">
        <v>11634458</v>
      </c>
      <c r="C2269" s="30">
        <v>17000000</v>
      </c>
      <c r="D2269" s="42">
        <f t="shared" si="35"/>
        <v>-5365542</v>
      </c>
      <c r="E2269" s="30">
        <f>RANK(D2269, Budget_Analysis!D:D, 0)</f>
        <v>2537</v>
      </c>
      <c r="F2269" s="30"/>
    </row>
    <row r="2270" spans="1:6" x14ac:dyDescent="0.3">
      <c r="A2270" s="30" t="s">
        <v>12252</v>
      </c>
      <c r="B2270" s="30">
        <v>27154426</v>
      </c>
      <c r="C2270" s="30">
        <v>17000000</v>
      </c>
      <c r="D2270" s="42">
        <f t="shared" si="35"/>
        <v>10154426</v>
      </c>
      <c r="E2270" s="30">
        <f>RANK(D2270, Budget_Analysis!D:D, 0)</f>
        <v>1407</v>
      </c>
      <c r="F2270" s="30"/>
    </row>
    <row r="2271" spans="1:6" x14ac:dyDescent="0.3">
      <c r="A2271" s="30" t="s">
        <v>12264</v>
      </c>
      <c r="B2271" s="30">
        <v>54239856</v>
      </c>
      <c r="C2271" s="30">
        <v>17000000</v>
      </c>
      <c r="D2271" s="42">
        <f t="shared" si="35"/>
        <v>37239856</v>
      </c>
      <c r="E2271" s="30">
        <f>RANK(D2271, Budget_Analysis!D:D, 0)</f>
        <v>683</v>
      </c>
      <c r="F2271" s="30"/>
    </row>
    <row r="2272" spans="1:6" x14ac:dyDescent="0.3">
      <c r="A2272" s="30" t="s">
        <v>12269</v>
      </c>
      <c r="B2272" s="30">
        <v>8662318</v>
      </c>
      <c r="C2272" s="30">
        <v>17000000</v>
      </c>
      <c r="D2272" s="42">
        <f t="shared" si="35"/>
        <v>-8337682</v>
      </c>
      <c r="E2272" s="30">
        <f>RANK(D2272, Budget_Analysis!D:D, 0)</f>
        <v>2722</v>
      </c>
      <c r="F2272" s="30"/>
    </row>
    <row r="2273" spans="1:6" x14ac:dyDescent="0.3">
      <c r="A2273" s="30" t="s">
        <v>12273</v>
      </c>
      <c r="B2273" s="30">
        <v>7156725</v>
      </c>
      <c r="C2273" s="30">
        <v>19000000</v>
      </c>
      <c r="D2273" s="42">
        <f t="shared" si="35"/>
        <v>-11843275</v>
      </c>
      <c r="E2273" s="30">
        <f>RANK(D2273, Budget_Analysis!D:D, 0)</f>
        <v>2929</v>
      </c>
      <c r="F2273" s="30"/>
    </row>
    <row r="2274" spans="1:6" x14ac:dyDescent="0.3">
      <c r="A2274" s="30" t="s">
        <v>12277</v>
      </c>
      <c r="B2274" s="30">
        <v>15681020</v>
      </c>
      <c r="C2274" s="30">
        <v>17000000</v>
      </c>
      <c r="D2274" s="42">
        <f t="shared" si="35"/>
        <v>-1318980</v>
      </c>
      <c r="E2274" s="30">
        <f>RANK(D2274, Budget_Analysis!D:D, 0)</f>
        <v>2190</v>
      </c>
      <c r="F2274" s="30"/>
    </row>
    <row r="2275" spans="1:6" x14ac:dyDescent="0.3">
      <c r="A2275" s="30" t="s">
        <v>12288</v>
      </c>
      <c r="B2275" s="30">
        <v>6855137</v>
      </c>
      <c r="C2275" s="30">
        <v>17000000</v>
      </c>
      <c r="D2275" s="42">
        <f t="shared" si="35"/>
        <v>-10144863</v>
      </c>
      <c r="E2275" s="30">
        <f>RANK(D2275, Budget_Analysis!D:D, 0)</f>
        <v>2836</v>
      </c>
      <c r="F2275" s="30"/>
    </row>
    <row r="2276" spans="1:6" x14ac:dyDescent="0.3">
      <c r="A2276" s="30" t="s">
        <v>12297</v>
      </c>
      <c r="B2276" s="30">
        <v>2315683</v>
      </c>
      <c r="C2276" s="30">
        <v>17000000</v>
      </c>
      <c r="D2276" s="42">
        <f t="shared" si="35"/>
        <v>-14684317</v>
      </c>
      <c r="E2276" s="30">
        <f>RANK(D2276, Budget_Analysis!D:D, 0)</f>
        <v>3059</v>
      </c>
      <c r="F2276" s="30"/>
    </row>
    <row r="2277" spans="1:6" x14ac:dyDescent="0.3">
      <c r="A2277" s="30" t="s">
        <v>12301</v>
      </c>
      <c r="B2277" s="30">
        <v>39825798</v>
      </c>
      <c r="C2277" s="30">
        <v>16000000</v>
      </c>
      <c r="D2277" s="42">
        <f t="shared" si="35"/>
        <v>23825798</v>
      </c>
      <c r="E2277" s="30">
        <f>RANK(D2277, Budget_Analysis!D:D, 0)</f>
        <v>960</v>
      </c>
      <c r="F2277" s="30"/>
    </row>
    <row r="2278" spans="1:6" x14ac:dyDescent="0.3">
      <c r="A2278" s="30" t="s">
        <v>12307</v>
      </c>
      <c r="B2278" s="30">
        <v>2000000</v>
      </c>
      <c r="C2278" s="30">
        <v>17000000</v>
      </c>
      <c r="D2278" s="42">
        <f t="shared" si="35"/>
        <v>-15000000</v>
      </c>
      <c r="E2278" s="30">
        <f>RANK(D2278, Budget_Analysis!D:D, 0)</f>
        <v>3078</v>
      </c>
      <c r="F2278" s="30"/>
    </row>
    <row r="2279" spans="1:6" x14ac:dyDescent="0.3">
      <c r="A2279" s="30" t="s">
        <v>12312</v>
      </c>
      <c r="B2279" s="30">
        <v>1569918</v>
      </c>
      <c r="C2279" s="30">
        <v>17000000</v>
      </c>
      <c r="D2279" s="42">
        <f t="shared" si="35"/>
        <v>-15430082</v>
      </c>
      <c r="E2279" s="30">
        <f>RANK(D2279, Budget_Analysis!D:D, 0)</f>
        <v>3089</v>
      </c>
      <c r="F2279" s="30"/>
    </row>
    <row r="2280" spans="1:6" x14ac:dyDescent="0.3">
      <c r="A2280" s="30" t="s">
        <v>12316</v>
      </c>
      <c r="B2280" s="30">
        <v>106869</v>
      </c>
      <c r="C2280" s="30">
        <v>17000000</v>
      </c>
      <c r="D2280" s="42">
        <f t="shared" si="35"/>
        <v>-16893131</v>
      </c>
      <c r="E2280" s="30">
        <f>RANK(D2280, Budget_Analysis!D:D, 0)</f>
        <v>3131</v>
      </c>
      <c r="F2280" s="30"/>
    </row>
    <row r="2281" spans="1:6" x14ac:dyDescent="0.3">
      <c r="A2281" s="30" t="s">
        <v>12321</v>
      </c>
      <c r="B2281" s="30">
        <v>273420</v>
      </c>
      <c r="C2281" s="30">
        <v>17000000</v>
      </c>
      <c r="D2281" s="42">
        <f t="shared" si="35"/>
        <v>-16726580</v>
      </c>
      <c r="E2281" s="30">
        <f>RANK(D2281, Budget_Analysis!D:D, 0)</f>
        <v>3127</v>
      </c>
      <c r="F2281" s="30"/>
    </row>
    <row r="2282" spans="1:6" x14ac:dyDescent="0.3">
      <c r="A2282" s="30" t="s">
        <v>12340</v>
      </c>
      <c r="B2282" s="30">
        <v>4930798</v>
      </c>
      <c r="C2282" s="30">
        <v>17000000</v>
      </c>
      <c r="D2282" s="42">
        <f t="shared" si="35"/>
        <v>-12069202</v>
      </c>
      <c r="E2282" s="30">
        <f>RANK(D2282, Budget_Analysis!D:D, 0)</f>
        <v>2945</v>
      </c>
      <c r="F2282" s="30"/>
    </row>
    <row r="2283" spans="1:6" x14ac:dyDescent="0.3">
      <c r="A2283" s="30" t="s">
        <v>12345</v>
      </c>
      <c r="B2283" s="30">
        <v>59847242</v>
      </c>
      <c r="C2283" s="30">
        <v>16500000</v>
      </c>
      <c r="D2283" s="42">
        <f t="shared" si="35"/>
        <v>43347242</v>
      </c>
      <c r="E2283" s="30">
        <f>RANK(D2283, Budget_Analysis!D:D, 0)</f>
        <v>602</v>
      </c>
      <c r="F2283" s="30"/>
    </row>
    <row r="2284" spans="1:6" x14ac:dyDescent="0.3">
      <c r="A2284" s="30" t="s">
        <v>12349</v>
      </c>
      <c r="B2284" s="30">
        <v>220914</v>
      </c>
      <c r="C2284" s="30">
        <v>16800000</v>
      </c>
      <c r="D2284" s="42">
        <f t="shared" si="35"/>
        <v>-16579086</v>
      </c>
      <c r="E2284" s="30">
        <f>RANK(D2284, Budget_Analysis!D:D, 0)</f>
        <v>3117</v>
      </c>
      <c r="F2284" s="30"/>
    </row>
    <row r="2285" spans="1:6" x14ac:dyDescent="0.3">
      <c r="A2285" s="30" t="s">
        <v>12354</v>
      </c>
      <c r="B2285" s="30">
        <v>43848100</v>
      </c>
      <c r="C2285" s="30">
        <v>15000000</v>
      </c>
      <c r="D2285" s="42">
        <f t="shared" si="35"/>
        <v>28848100</v>
      </c>
      <c r="E2285" s="30">
        <f>RANK(D2285, Budget_Analysis!D:D, 0)</f>
        <v>846</v>
      </c>
      <c r="F2285" s="30"/>
    </row>
    <row r="2286" spans="1:6" x14ac:dyDescent="0.3">
      <c r="A2286" s="30" t="s">
        <v>12357</v>
      </c>
      <c r="B2286" s="30">
        <v>42700000</v>
      </c>
      <c r="C2286" s="30">
        <v>16500000</v>
      </c>
      <c r="D2286" s="42">
        <f t="shared" si="35"/>
        <v>26200000</v>
      </c>
      <c r="E2286" s="30">
        <f>RANK(D2286, Budget_Analysis!D:D, 0)</f>
        <v>905</v>
      </c>
      <c r="F2286" s="30"/>
    </row>
    <row r="2287" spans="1:6" x14ac:dyDescent="0.3">
      <c r="A2287" s="30" t="s">
        <v>12361</v>
      </c>
      <c r="B2287" s="30">
        <v>18663911</v>
      </c>
      <c r="C2287" s="30">
        <v>16500000</v>
      </c>
      <c r="D2287" s="42">
        <f t="shared" si="35"/>
        <v>2163911</v>
      </c>
      <c r="E2287" s="30">
        <f>RANK(D2287, Budget_Analysis!D:D, 0)</f>
        <v>1800</v>
      </c>
      <c r="F2287" s="30"/>
    </row>
    <row r="2288" spans="1:6" x14ac:dyDescent="0.3">
      <c r="A2288" s="30" t="s">
        <v>12367</v>
      </c>
      <c r="B2288" s="30">
        <v>11702090</v>
      </c>
      <c r="C2288" s="30">
        <v>16500000</v>
      </c>
      <c r="D2288" s="42">
        <f t="shared" si="35"/>
        <v>-4797910</v>
      </c>
      <c r="E2288" s="30">
        <f>RANK(D2288, Budget_Analysis!D:D, 0)</f>
        <v>2497</v>
      </c>
      <c r="F2288" s="30"/>
    </row>
    <row r="2289" spans="1:6" x14ac:dyDescent="0.3">
      <c r="A2289" s="30" t="s">
        <v>12372</v>
      </c>
      <c r="B2289" s="30">
        <v>13005485</v>
      </c>
      <c r="C2289" s="30">
        <v>15000000</v>
      </c>
      <c r="D2289" s="42">
        <f t="shared" si="35"/>
        <v>-1994515</v>
      </c>
      <c r="E2289" s="30">
        <f>RANK(D2289, Budget_Analysis!D:D, 0)</f>
        <v>2269</v>
      </c>
      <c r="F2289" s="30"/>
    </row>
    <row r="2290" spans="1:6" x14ac:dyDescent="0.3">
      <c r="A2290" s="30" t="s">
        <v>12375</v>
      </c>
      <c r="B2290" s="30">
        <v>95860116</v>
      </c>
      <c r="C2290" s="30">
        <v>16400000</v>
      </c>
      <c r="D2290" s="42">
        <f t="shared" si="35"/>
        <v>79460116</v>
      </c>
      <c r="E2290" s="30">
        <f>RANK(D2290, Budget_Analysis!D:D, 0)</f>
        <v>297</v>
      </c>
      <c r="F2290" s="30"/>
    </row>
    <row r="2291" spans="1:6" x14ac:dyDescent="0.3">
      <c r="A2291" s="30" t="s">
        <v>12379</v>
      </c>
      <c r="B2291" s="30">
        <v>127175354</v>
      </c>
      <c r="C2291" s="30">
        <v>16000000</v>
      </c>
      <c r="D2291" s="42">
        <f t="shared" si="35"/>
        <v>111175354</v>
      </c>
      <c r="E2291" s="30">
        <f>RANK(D2291, Budget_Analysis!D:D, 0)</f>
        <v>179</v>
      </c>
      <c r="F2291" s="30"/>
    </row>
    <row r="2292" spans="1:6" x14ac:dyDescent="0.3">
      <c r="A2292" s="30" t="s">
        <v>12384</v>
      </c>
      <c r="B2292" s="30">
        <v>92823600</v>
      </c>
      <c r="C2292" s="30">
        <v>16000000</v>
      </c>
      <c r="D2292" s="42">
        <f t="shared" si="35"/>
        <v>76823600</v>
      </c>
      <c r="E2292" s="30">
        <f>RANK(D2292, Budget_Analysis!D:D, 0)</f>
        <v>316</v>
      </c>
      <c r="F2292" s="30"/>
    </row>
    <row r="2293" spans="1:6" x14ac:dyDescent="0.3">
      <c r="A2293" s="30" t="s">
        <v>12388</v>
      </c>
      <c r="B2293" s="30">
        <v>54000000</v>
      </c>
      <c r="C2293" s="30">
        <v>16000000</v>
      </c>
      <c r="D2293" s="42">
        <f t="shared" si="35"/>
        <v>38000000</v>
      </c>
      <c r="E2293" s="30">
        <f>RANK(D2293, Budget_Analysis!D:D, 0)</f>
        <v>673</v>
      </c>
      <c r="F2293" s="30"/>
    </row>
    <row r="2294" spans="1:6" x14ac:dyDescent="0.3">
      <c r="A2294" s="30" t="s">
        <v>12392</v>
      </c>
      <c r="B2294" s="30">
        <v>68525609</v>
      </c>
      <c r="C2294" s="30">
        <v>15600000</v>
      </c>
      <c r="D2294" s="42">
        <f t="shared" si="35"/>
        <v>52925609</v>
      </c>
      <c r="E2294" s="30">
        <f>RANK(D2294, Budget_Analysis!D:D, 0)</f>
        <v>473</v>
      </c>
      <c r="F2294" s="30"/>
    </row>
    <row r="2295" spans="1:6" x14ac:dyDescent="0.3">
      <c r="A2295" s="30" t="s">
        <v>12396</v>
      </c>
      <c r="B2295" s="30">
        <v>52885587</v>
      </c>
      <c r="C2295" s="30">
        <v>16000000</v>
      </c>
      <c r="D2295" s="42">
        <f t="shared" si="35"/>
        <v>36885587</v>
      </c>
      <c r="E2295" s="30">
        <f>RANK(D2295, Budget_Analysis!D:D, 0)</f>
        <v>686</v>
      </c>
      <c r="F2295" s="30"/>
    </row>
    <row r="2296" spans="1:6" x14ac:dyDescent="0.3">
      <c r="A2296" s="30" t="s">
        <v>12401</v>
      </c>
      <c r="B2296" s="30">
        <v>44667095</v>
      </c>
      <c r="C2296" s="30">
        <v>15000000</v>
      </c>
      <c r="D2296" s="42">
        <f t="shared" si="35"/>
        <v>29667095</v>
      </c>
      <c r="E2296" s="30">
        <f>RANK(D2296, Budget_Analysis!D:D, 0)</f>
        <v>836</v>
      </c>
      <c r="F2296" s="30"/>
    </row>
    <row r="2297" spans="1:6" x14ac:dyDescent="0.3">
      <c r="A2297" s="30" t="s">
        <v>12404</v>
      </c>
      <c r="B2297" s="30">
        <v>42638165</v>
      </c>
      <c r="C2297" s="30">
        <v>16000000</v>
      </c>
      <c r="D2297" s="42">
        <f t="shared" si="35"/>
        <v>26638165</v>
      </c>
      <c r="E2297" s="30">
        <f>RANK(D2297, Budget_Analysis!D:D, 0)</f>
        <v>896</v>
      </c>
      <c r="F2297" s="30"/>
    </row>
    <row r="2298" spans="1:6" x14ac:dyDescent="0.3">
      <c r="A2298" s="30" t="s">
        <v>12408</v>
      </c>
      <c r="B2298" s="30">
        <v>45507053</v>
      </c>
      <c r="C2298" s="30">
        <v>16000000</v>
      </c>
      <c r="D2298" s="42">
        <f t="shared" si="35"/>
        <v>29507053</v>
      </c>
      <c r="E2298" s="30">
        <f>RANK(D2298, Budget_Analysis!D:D, 0)</f>
        <v>838</v>
      </c>
      <c r="F2298" s="30"/>
    </row>
    <row r="2299" spans="1:6" x14ac:dyDescent="0.3">
      <c r="A2299" s="30" t="s">
        <v>12411</v>
      </c>
      <c r="B2299" s="30">
        <v>39511038</v>
      </c>
      <c r="C2299" s="30">
        <v>16000000</v>
      </c>
      <c r="D2299" s="42">
        <f t="shared" si="35"/>
        <v>23511038</v>
      </c>
      <c r="E2299" s="30">
        <f>RANK(D2299, Budget_Analysis!D:D, 0)</f>
        <v>968</v>
      </c>
      <c r="F2299" s="30"/>
    </row>
    <row r="2300" spans="1:6" x14ac:dyDescent="0.3">
      <c r="A2300" s="30" t="s">
        <v>12416</v>
      </c>
      <c r="B2300" s="30">
        <v>6462576</v>
      </c>
      <c r="C2300" s="30">
        <v>18500000</v>
      </c>
      <c r="D2300" s="42">
        <f t="shared" si="35"/>
        <v>-12037424</v>
      </c>
      <c r="E2300" s="30">
        <f>RANK(D2300, Budget_Analysis!D:D, 0)</f>
        <v>2943</v>
      </c>
      <c r="F2300" s="30"/>
    </row>
    <row r="2301" spans="1:6" x14ac:dyDescent="0.3">
      <c r="A2301" s="30" t="s">
        <v>12420</v>
      </c>
      <c r="B2301" s="30">
        <v>40363530</v>
      </c>
      <c r="C2301" s="30">
        <v>16000000</v>
      </c>
      <c r="D2301" s="42">
        <f t="shared" si="35"/>
        <v>24363530</v>
      </c>
      <c r="E2301" s="30">
        <f>RANK(D2301, Budget_Analysis!D:D, 0)</f>
        <v>944</v>
      </c>
      <c r="F2301" s="30"/>
    </row>
    <row r="2302" spans="1:6" x14ac:dyDescent="0.3">
      <c r="A2302" s="30" t="s">
        <v>12426</v>
      </c>
      <c r="B2302" s="30">
        <v>37623143</v>
      </c>
      <c r="C2302" s="30">
        <v>13500000</v>
      </c>
      <c r="D2302" s="42">
        <f t="shared" si="35"/>
        <v>24123143</v>
      </c>
      <c r="E2302" s="30">
        <f>RANK(D2302, Budget_Analysis!D:D, 0)</f>
        <v>951</v>
      </c>
      <c r="F2302" s="30"/>
    </row>
    <row r="2303" spans="1:6" x14ac:dyDescent="0.3">
      <c r="A2303" s="30" t="s">
        <v>12434</v>
      </c>
      <c r="B2303" s="30">
        <v>33357476</v>
      </c>
      <c r="C2303" s="30">
        <v>35000000</v>
      </c>
      <c r="D2303" s="42">
        <f t="shared" si="35"/>
        <v>-1642524</v>
      </c>
      <c r="E2303" s="30">
        <f>RANK(D2303, Budget_Analysis!D:D, 0)</f>
        <v>2234</v>
      </c>
      <c r="F2303" s="30"/>
    </row>
    <row r="2304" spans="1:6" x14ac:dyDescent="0.3">
      <c r="A2304" s="30" t="s">
        <v>12437</v>
      </c>
      <c r="B2304" s="30">
        <v>28734552</v>
      </c>
      <c r="C2304" s="30">
        <v>16000000</v>
      </c>
      <c r="D2304" s="42">
        <f t="shared" si="35"/>
        <v>12734552</v>
      </c>
      <c r="E2304" s="30">
        <f>RANK(D2304, Budget_Analysis!D:D, 0)</f>
        <v>1311</v>
      </c>
      <c r="F2304" s="30"/>
    </row>
    <row r="2305" spans="1:6" x14ac:dyDescent="0.3">
      <c r="A2305" s="30" t="s">
        <v>12442</v>
      </c>
      <c r="B2305" s="30">
        <v>37300107</v>
      </c>
      <c r="C2305" s="30">
        <v>16000000</v>
      </c>
      <c r="D2305" s="42">
        <f t="shared" si="35"/>
        <v>21300107</v>
      </c>
      <c r="E2305" s="30">
        <f>RANK(D2305, Budget_Analysis!D:D, 0)</f>
        <v>1030</v>
      </c>
      <c r="F2305" s="30"/>
    </row>
    <row r="2306" spans="1:6" x14ac:dyDescent="0.3">
      <c r="A2306" s="30" t="s">
        <v>12445</v>
      </c>
      <c r="B2306" s="30">
        <v>27087695</v>
      </c>
      <c r="C2306" s="30">
        <v>17700000</v>
      </c>
      <c r="D2306" s="42">
        <f t="shared" si="35"/>
        <v>9387695</v>
      </c>
      <c r="E2306" s="30">
        <f>RANK(D2306, Budget_Analysis!D:D, 0)</f>
        <v>1436</v>
      </c>
      <c r="F2306" s="30"/>
    </row>
    <row r="2307" spans="1:6" x14ac:dyDescent="0.3">
      <c r="A2307" s="30" t="s">
        <v>12451</v>
      </c>
      <c r="B2307" s="30">
        <v>30102717</v>
      </c>
      <c r="C2307" s="30">
        <v>15000000</v>
      </c>
      <c r="D2307" s="42">
        <f t="shared" ref="D2307:D2370" si="36">B2307-C2307</f>
        <v>15102717</v>
      </c>
      <c r="E2307" s="30">
        <f>RANK(D2307, Budget_Analysis!D:D, 0)</f>
        <v>1233</v>
      </c>
      <c r="F2307" s="30"/>
    </row>
    <row r="2308" spans="1:6" x14ac:dyDescent="0.3">
      <c r="A2308" s="30" t="s">
        <v>12457</v>
      </c>
      <c r="B2308" s="30">
        <v>23618786</v>
      </c>
      <c r="C2308" s="30">
        <v>8000000</v>
      </c>
      <c r="D2308" s="42">
        <f t="shared" si="36"/>
        <v>15618786</v>
      </c>
      <c r="E2308" s="30">
        <f>RANK(D2308, Budget_Analysis!D:D, 0)</f>
        <v>1208</v>
      </c>
      <c r="F2308" s="30"/>
    </row>
    <row r="2309" spans="1:6" x14ac:dyDescent="0.3">
      <c r="A2309" s="30" t="s">
        <v>12461</v>
      </c>
      <c r="B2309" s="30">
        <v>26896744</v>
      </c>
      <c r="C2309" s="30">
        <v>16500000</v>
      </c>
      <c r="D2309" s="42">
        <f t="shared" si="36"/>
        <v>10396744</v>
      </c>
      <c r="E2309" s="30">
        <f>RANK(D2309, Budget_Analysis!D:D, 0)</f>
        <v>1396</v>
      </c>
      <c r="F2309" s="30"/>
    </row>
    <row r="2310" spans="1:6" x14ac:dyDescent="0.3">
      <c r="A2310" s="30" t="s">
        <v>12464</v>
      </c>
      <c r="B2310" s="30">
        <v>23213577</v>
      </c>
      <c r="C2310" s="30">
        <v>15500000</v>
      </c>
      <c r="D2310" s="42">
        <f t="shared" si="36"/>
        <v>7713577</v>
      </c>
      <c r="E2310" s="30">
        <f>RANK(D2310, Budget_Analysis!D:D, 0)</f>
        <v>1511</v>
      </c>
      <c r="F2310" s="30"/>
    </row>
    <row r="2311" spans="1:6" x14ac:dyDescent="0.3">
      <c r="A2311" s="30" t="s">
        <v>12475</v>
      </c>
      <c r="B2311" s="30">
        <v>20627372</v>
      </c>
      <c r="C2311" s="30">
        <v>16000000</v>
      </c>
      <c r="D2311" s="42">
        <f t="shared" si="36"/>
        <v>4627372</v>
      </c>
      <c r="E2311" s="30">
        <f>RANK(D2311, Budget_Analysis!D:D, 0)</f>
        <v>1650</v>
      </c>
      <c r="F2311" s="30"/>
    </row>
    <row r="2312" spans="1:6" x14ac:dyDescent="0.3">
      <c r="A2312" s="30" t="s">
        <v>12480</v>
      </c>
      <c r="B2312" s="30">
        <v>16346122</v>
      </c>
      <c r="C2312" s="30">
        <v>16000000</v>
      </c>
      <c r="D2312" s="42">
        <f t="shared" si="36"/>
        <v>346122</v>
      </c>
      <c r="E2312" s="30">
        <f>RANK(D2312, Budget_Analysis!D:D, 0)</f>
        <v>1935</v>
      </c>
      <c r="F2312" s="30"/>
    </row>
    <row r="2313" spans="1:6" x14ac:dyDescent="0.3">
      <c r="A2313" s="30" t="s">
        <v>12484</v>
      </c>
      <c r="B2313" s="30">
        <v>16204793</v>
      </c>
      <c r="C2313" s="30">
        <v>16000000</v>
      </c>
      <c r="D2313" s="42">
        <f t="shared" si="36"/>
        <v>204793</v>
      </c>
      <c r="E2313" s="30">
        <f>RANK(D2313, Budget_Analysis!D:D, 0)</f>
        <v>1956</v>
      </c>
      <c r="F2313" s="30"/>
    </row>
    <row r="2314" spans="1:6" x14ac:dyDescent="0.3">
      <c r="A2314" s="30" t="s">
        <v>12489</v>
      </c>
      <c r="B2314" s="30">
        <v>15427192</v>
      </c>
      <c r="C2314" s="30">
        <v>16000000</v>
      </c>
      <c r="D2314" s="42">
        <f t="shared" si="36"/>
        <v>-572808</v>
      </c>
      <c r="E2314" s="30">
        <f>RANK(D2314, Budget_Analysis!D:D, 0)</f>
        <v>2085</v>
      </c>
      <c r="F2314" s="30"/>
    </row>
    <row r="2315" spans="1:6" x14ac:dyDescent="0.3">
      <c r="A2315" s="30" t="s">
        <v>12494</v>
      </c>
      <c r="B2315" s="30">
        <v>14792779</v>
      </c>
      <c r="C2315" s="30">
        <v>16000000</v>
      </c>
      <c r="D2315" s="42">
        <f t="shared" si="36"/>
        <v>-1207221</v>
      </c>
      <c r="E2315" s="30">
        <f>RANK(D2315, Budget_Analysis!D:D, 0)</f>
        <v>2175</v>
      </c>
      <c r="F2315" s="30"/>
    </row>
    <row r="2316" spans="1:6" x14ac:dyDescent="0.3">
      <c r="A2316" s="30" t="s">
        <v>12498</v>
      </c>
      <c r="B2316" s="30">
        <v>19057024</v>
      </c>
      <c r="C2316" s="30">
        <v>16000000</v>
      </c>
      <c r="D2316" s="42">
        <f t="shared" si="36"/>
        <v>3057024</v>
      </c>
      <c r="E2316" s="30">
        <f>RANK(D2316, Budget_Analysis!D:D, 0)</f>
        <v>1728</v>
      </c>
      <c r="F2316" s="30"/>
    </row>
    <row r="2317" spans="1:6" x14ac:dyDescent="0.3">
      <c r="A2317" s="30" t="s">
        <v>12504</v>
      </c>
      <c r="B2317" s="30">
        <v>14108518</v>
      </c>
      <c r="C2317" s="30">
        <v>16000000</v>
      </c>
      <c r="D2317" s="42">
        <f t="shared" si="36"/>
        <v>-1891482</v>
      </c>
      <c r="E2317" s="30">
        <f>RANK(D2317, Budget_Analysis!D:D, 0)</f>
        <v>2254</v>
      </c>
      <c r="F2317" s="30"/>
    </row>
    <row r="2318" spans="1:6" x14ac:dyDescent="0.3">
      <c r="A2318" s="30" t="s">
        <v>12508</v>
      </c>
      <c r="B2318" s="30">
        <v>13854000</v>
      </c>
      <c r="C2318" s="30">
        <v>20000000</v>
      </c>
      <c r="D2318" s="42">
        <f t="shared" si="36"/>
        <v>-6146000</v>
      </c>
      <c r="E2318" s="30">
        <f>RANK(D2318, Budget_Analysis!D:D, 0)</f>
        <v>2581</v>
      </c>
      <c r="F2318" s="30"/>
    </row>
    <row r="2319" spans="1:6" x14ac:dyDescent="0.3">
      <c r="A2319" s="30" t="s">
        <v>12511</v>
      </c>
      <c r="B2319" s="30">
        <v>77324422</v>
      </c>
      <c r="C2319" s="30">
        <v>26000000</v>
      </c>
      <c r="D2319" s="42">
        <f t="shared" si="36"/>
        <v>51324422</v>
      </c>
      <c r="E2319" s="30">
        <f>RANK(D2319, Budget_Analysis!D:D, 0)</f>
        <v>491</v>
      </c>
      <c r="F2319" s="30"/>
    </row>
    <row r="2320" spans="1:6" x14ac:dyDescent="0.3">
      <c r="A2320" s="30" t="s">
        <v>12515</v>
      </c>
      <c r="B2320" s="30">
        <v>15500000</v>
      </c>
      <c r="C2320" s="30">
        <v>16000000</v>
      </c>
      <c r="D2320" s="42">
        <f t="shared" si="36"/>
        <v>-500000</v>
      </c>
      <c r="E2320" s="30">
        <f>RANK(D2320, Budget_Analysis!D:D, 0)</f>
        <v>2072</v>
      </c>
      <c r="F2320" s="30"/>
    </row>
    <row r="2321" spans="1:6" x14ac:dyDescent="0.3">
      <c r="A2321" s="30" t="s">
        <v>12531</v>
      </c>
      <c r="B2321" s="30">
        <v>4734235</v>
      </c>
      <c r="C2321" s="30">
        <v>15000000</v>
      </c>
      <c r="D2321" s="42">
        <f t="shared" si="36"/>
        <v>-10265765</v>
      </c>
      <c r="E2321" s="30">
        <f>RANK(D2321, Budget_Analysis!D:D, 0)</f>
        <v>2848</v>
      </c>
      <c r="F2321" s="30"/>
    </row>
    <row r="2322" spans="1:6" x14ac:dyDescent="0.3">
      <c r="A2322" s="30" t="s">
        <v>12534</v>
      </c>
      <c r="B2322" s="30">
        <v>4839383</v>
      </c>
      <c r="C2322" s="30">
        <v>16000000</v>
      </c>
      <c r="D2322" s="42">
        <f t="shared" si="36"/>
        <v>-11160617</v>
      </c>
      <c r="E2322" s="30">
        <f>RANK(D2322, Budget_Analysis!D:D, 0)</f>
        <v>2897</v>
      </c>
      <c r="F2322" s="30"/>
    </row>
    <row r="2323" spans="1:6" x14ac:dyDescent="0.3">
      <c r="A2323" s="30" t="s">
        <v>12538</v>
      </c>
      <c r="B2323" s="30">
        <v>4193025</v>
      </c>
      <c r="C2323" s="30">
        <v>15000000</v>
      </c>
      <c r="D2323" s="42">
        <f t="shared" si="36"/>
        <v>-10806975</v>
      </c>
      <c r="E2323" s="30">
        <f>RANK(D2323, Budget_Analysis!D:D, 0)</f>
        <v>2875</v>
      </c>
      <c r="F2323" s="30"/>
    </row>
    <row r="2324" spans="1:6" x14ac:dyDescent="0.3">
      <c r="A2324" s="30" t="s">
        <v>12543</v>
      </c>
      <c r="B2324" s="30">
        <v>5900000</v>
      </c>
      <c r="C2324" s="30">
        <v>16000000</v>
      </c>
      <c r="D2324" s="42">
        <f t="shared" si="36"/>
        <v>-10100000</v>
      </c>
      <c r="E2324" s="30">
        <f>RANK(D2324, Budget_Analysis!D:D, 0)</f>
        <v>2833</v>
      </c>
      <c r="F2324" s="30"/>
    </row>
    <row r="2325" spans="1:6" x14ac:dyDescent="0.3">
      <c r="A2325" s="30" t="s">
        <v>12547</v>
      </c>
      <c r="B2325" s="30">
        <v>2849142</v>
      </c>
      <c r="C2325" s="30">
        <v>16000000</v>
      </c>
      <c r="D2325" s="42">
        <f t="shared" si="36"/>
        <v>-13150858</v>
      </c>
      <c r="E2325" s="30">
        <f>RANK(D2325, Budget_Analysis!D:D, 0)</f>
        <v>2985</v>
      </c>
      <c r="F2325" s="30"/>
    </row>
    <row r="2326" spans="1:6" x14ac:dyDescent="0.3">
      <c r="A2326" s="30" t="s">
        <v>12553</v>
      </c>
      <c r="B2326" s="30">
        <v>1686429</v>
      </c>
      <c r="C2326" s="30">
        <v>16000000</v>
      </c>
      <c r="D2326" s="42">
        <f t="shared" si="36"/>
        <v>-14313571</v>
      </c>
      <c r="E2326" s="30">
        <f>RANK(D2326, Budget_Analysis!D:D, 0)</f>
        <v>3044</v>
      </c>
      <c r="F2326" s="30"/>
    </row>
    <row r="2327" spans="1:6" x14ac:dyDescent="0.3">
      <c r="A2327" s="30" t="s">
        <v>12556</v>
      </c>
      <c r="B2327" s="30">
        <v>1984743</v>
      </c>
      <c r="C2327" s="30">
        <v>16000000</v>
      </c>
      <c r="D2327" s="42">
        <f t="shared" si="36"/>
        <v>-14015257</v>
      </c>
      <c r="E2327" s="30">
        <f>RANK(D2327, Budget_Analysis!D:D, 0)</f>
        <v>3025</v>
      </c>
      <c r="F2327" s="30"/>
    </row>
    <row r="2328" spans="1:6" x14ac:dyDescent="0.3">
      <c r="A2328" s="30" t="s">
        <v>12561</v>
      </c>
      <c r="B2328" s="30">
        <v>1666262</v>
      </c>
      <c r="C2328" s="30">
        <v>16000000</v>
      </c>
      <c r="D2328" s="42">
        <f t="shared" si="36"/>
        <v>-14333738</v>
      </c>
      <c r="E2328" s="30">
        <f>RANK(D2328, Budget_Analysis!D:D, 0)</f>
        <v>3046</v>
      </c>
      <c r="F2328" s="30"/>
    </row>
    <row r="2329" spans="1:6" x14ac:dyDescent="0.3">
      <c r="A2329" s="30" t="s">
        <v>12565</v>
      </c>
      <c r="B2329" s="30">
        <v>2319187</v>
      </c>
      <c r="C2329" s="30">
        <v>20000000</v>
      </c>
      <c r="D2329" s="42">
        <f t="shared" si="36"/>
        <v>-17680813</v>
      </c>
      <c r="E2329" s="30">
        <f>RANK(D2329, Budget_Analysis!D:D, 0)</f>
        <v>3152</v>
      </c>
      <c r="F2329" s="30"/>
    </row>
    <row r="2330" spans="1:6" x14ac:dyDescent="0.3">
      <c r="A2330" s="30" t="s">
        <v>12570</v>
      </c>
      <c r="B2330" s="30">
        <v>13922211</v>
      </c>
      <c r="C2330" s="30">
        <v>16000000</v>
      </c>
      <c r="D2330" s="42">
        <f t="shared" si="36"/>
        <v>-2077789</v>
      </c>
      <c r="E2330" s="30">
        <f>RANK(D2330, Budget_Analysis!D:D, 0)</f>
        <v>2277</v>
      </c>
      <c r="F2330" s="30"/>
    </row>
    <row r="2331" spans="1:6" x14ac:dyDescent="0.3">
      <c r="A2331" s="30" t="s">
        <v>12579</v>
      </c>
      <c r="B2331" s="30">
        <v>23091</v>
      </c>
      <c r="C2331" s="30">
        <v>15000000</v>
      </c>
      <c r="D2331" s="42">
        <f t="shared" si="36"/>
        <v>-14976909</v>
      </c>
      <c r="E2331" s="30">
        <f>RANK(D2331, Budget_Analysis!D:D, 0)</f>
        <v>3075</v>
      </c>
      <c r="F2331" s="30"/>
    </row>
    <row r="2332" spans="1:6" x14ac:dyDescent="0.3">
      <c r="A2332" s="30" t="s">
        <v>12585</v>
      </c>
      <c r="B2332" s="30">
        <v>336467</v>
      </c>
      <c r="C2332" s="30">
        <v>13000000</v>
      </c>
      <c r="D2332" s="42">
        <f t="shared" si="36"/>
        <v>-12663533</v>
      </c>
      <c r="E2332" s="30">
        <f>RANK(D2332, Budget_Analysis!D:D, 0)</f>
        <v>2968</v>
      </c>
      <c r="F2332" s="30"/>
    </row>
    <row r="2333" spans="1:6" x14ac:dyDescent="0.3">
      <c r="A2333" s="30" t="s">
        <v>12589</v>
      </c>
      <c r="B2333" s="30">
        <v>2964</v>
      </c>
      <c r="C2333" s="30">
        <v>16000000</v>
      </c>
      <c r="D2333" s="42">
        <f t="shared" si="36"/>
        <v>-15997036</v>
      </c>
      <c r="E2333" s="30">
        <f>RANK(D2333, Budget_Analysis!D:D, 0)</f>
        <v>3103</v>
      </c>
      <c r="F2333" s="30"/>
    </row>
    <row r="2334" spans="1:6" x14ac:dyDescent="0.3">
      <c r="A2334" s="30" t="s">
        <v>12603</v>
      </c>
      <c r="B2334" s="30">
        <v>2428883</v>
      </c>
      <c r="C2334" s="30">
        <v>16000000</v>
      </c>
      <c r="D2334" s="42">
        <f t="shared" si="36"/>
        <v>-13571117</v>
      </c>
      <c r="E2334" s="30">
        <f>RANK(D2334, Budget_Analysis!D:D, 0)</f>
        <v>3002</v>
      </c>
      <c r="F2334" s="30"/>
    </row>
    <row r="2335" spans="1:6" x14ac:dyDescent="0.3">
      <c r="A2335" s="30" t="s">
        <v>12607</v>
      </c>
      <c r="B2335" s="30">
        <v>13571817</v>
      </c>
      <c r="C2335" s="30">
        <v>15600000</v>
      </c>
      <c r="D2335" s="42">
        <f t="shared" si="36"/>
        <v>-2028183</v>
      </c>
      <c r="E2335" s="30">
        <f>RANK(D2335, Budget_Analysis!D:D, 0)</f>
        <v>2275</v>
      </c>
      <c r="F2335" s="30"/>
    </row>
    <row r="2336" spans="1:6" x14ac:dyDescent="0.3">
      <c r="A2336" s="30" t="s">
        <v>12629</v>
      </c>
      <c r="B2336" s="30">
        <v>1181197</v>
      </c>
      <c r="C2336" s="30">
        <v>15500000</v>
      </c>
      <c r="D2336" s="42">
        <f t="shared" si="36"/>
        <v>-14318803</v>
      </c>
      <c r="E2336" s="30">
        <f>RANK(D2336, Budget_Analysis!D:D, 0)</f>
        <v>3045</v>
      </c>
      <c r="F2336" s="30"/>
    </row>
    <row r="2337" spans="1:6" x14ac:dyDescent="0.3">
      <c r="A2337" s="30" t="s">
        <v>12635</v>
      </c>
      <c r="B2337" s="30">
        <v>81525</v>
      </c>
      <c r="C2337" s="30">
        <v>15300000</v>
      </c>
      <c r="D2337" s="42">
        <f t="shared" si="36"/>
        <v>-15218475</v>
      </c>
      <c r="E2337" s="30">
        <f>RANK(D2337, Budget_Analysis!D:D, 0)</f>
        <v>3084</v>
      </c>
      <c r="F2337" s="30"/>
    </row>
    <row r="2338" spans="1:6" x14ac:dyDescent="0.3">
      <c r="A2338" s="30" t="s">
        <v>12641</v>
      </c>
      <c r="B2338" s="30">
        <v>7774730</v>
      </c>
      <c r="C2338" s="30">
        <v>15500000</v>
      </c>
      <c r="D2338" s="42">
        <f t="shared" si="36"/>
        <v>-7725270</v>
      </c>
      <c r="E2338" s="30">
        <f>RANK(D2338, Budget_Analysis!D:D, 0)</f>
        <v>2680</v>
      </c>
      <c r="F2338" s="30"/>
    </row>
    <row r="2339" spans="1:6" x14ac:dyDescent="0.3">
      <c r="A2339" s="30" t="s">
        <v>12644</v>
      </c>
      <c r="B2339" s="30">
        <v>234760500</v>
      </c>
      <c r="C2339" s="30">
        <v>14000000</v>
      </c>
      <c r="D2339" s="42">
        <f t="shared" si="36"/>
        <v>220760500</v>
      </c>
      <c r="E2339" s="30">
        <f>RANK(D2339, Budget_Analysis!D:D, 0)</f>
        <v>39</v>
      </c>
      <c r="F2339" s="30"/>
    </row>
    <row r="2340" spans="1:6" x14ac:dyDescent="0.3">
      <c r="A2340" s="30" t="s">
        <v>12647</v>
      </c>
      <c r="B2340" s="30">
        <v>285761243</v>
      </c>
      <c r="C2340" s="30">
        <v>18000000</v>
      </c>
      <c r="D2340" s="42">
        <f t="shared" si="36"/>
        <v>267761243</v>
      </c>
      <c r="E2340" s="30">
        <f>RANK(D2340, Budget_Analysis!D:D, 0)</f>
        <v>22</v>
      </c>
      <c r="F2340" s="30"/>
    </row>
    <row r="2341" spans="1:6" x14ac:dyDescent="0.3">
      <c r="A2341" s="30" t="s">
        <v>12650</v>
      </c>
      <c r="B2341" s="30">
        <v>167780960</v>
      </c>
      <c r="C2341" s="30">
        <v>11000000</v>
      </c>
      <c r="D2341" s="42">
        <f t="shared" si="36"/>
        <v>156780960</v>
      </c>
      <c r="E2341" s="30">
        <f>RANK(D2341, Budget_Analysis!D:D, 0)</f>
        <v>89</v>
      </c>
      <c r="F2341" s="30"/>
    </row>
    <row r="2342" spans="1:6" x14ac:dyDescent="0.3">
      <c r="A2342" s="30" t="s">
        <v>12653</v>
      </c>
      <c r="B2342" s="30">
        <v>177200000</v>
      </c>
      <c r="C2342" s="30">
        <v>22000000</v>
      </c>
      <c r="D2342" s="42">
        <f t="shared" si="36"/>
        <v>155200000</v>
      </c>
      <c r="E2342" s="30">
        <f>RANK(D2342, Budget_Analysis!D:D, 0)</f>
        <v>94</v>
      </c>
      <c r="F2342" s="30"/>
    </row>
    <row r="2343" spans="1:6" x14ac:dyDescent="0.3">
      <c r="A2343" s="30" t="s">
        <v>12656</v>
      </c>
      <c r="B2343" s="30">
        <v>176781728</v>
      </c>
      <c r="C2343" s="30">
        <v>15000000</v>
      </c>
      <c r="D2343" s="42">
        <f t="shared" si="36"/>
        <v>161781728</v>
      </c>
      <c r="E2343" s="30">
        <f>RANK(D2343, Budget_Analysis!D:D, 0)</f>
        <v>81</v>
      </c>
      <c r="F2343" s="30"/>
    </row>
    <row r="2344" spans="1:6" x14ac:dyDescent="0.3">
      <c r="A2344" s="30" t="s">
        <v>12662</v>
      </c>
      <c r="B2344" s="30">
        <v>128067808</v>
      </c>
      <c r="C2344" s="30">
        <v>15000000</v>
      </c>
      <c r="D2344" s="42">
        <f t="shared" si="36"/>
        <v>113067808</v>
      </c>
      <c r="E2344" s="30">
        <f>RANK(D2344, Budget_Analysis!D:D, 0)</f>
        <v>170</v>
      </c>
      <c r="F2344" s="30"/>
    </row>
    <row r="2345" spans="1:6" x14ac:dyDescent="0.3">
      <c r="A2345" s="30" t="s">
        <v>12667</v>
      </c>
      <c r="B2345" s="30">
        <v>130058047</v>
      </c>
      <c r="C2345" s="30">
        <v>15000000</v>
      </c>
      <c r="D2345" s="42">
        <f t="shared" si="36"/>
        <v>115058047</v>
      </c>
      <c r="E2345" s="30">
        <f>RANK(D2345, Budget_Analysis!D:D, 0)</f>
        <v>166</v>
      </c>
      <c r="F2345" s="30"/>
    </row>
    <row r="2346" spans="1:6" x14ac:dyDescent="0.3">
      <c r="A2346" s="30" t="s">
        <v>12671</v>
      </c>
      <c r="B2346" s="30">
        <v>138795342</v>
      </c>
      <c r="C2346" s="30">
        <v>15000000</v>
      </c>
      <c r="D2346" s="42">
        <f t="shared" si="36"/>
        <v>123795342</v>
      </c>
      <c r="E2346" s="30">
        <f>RANK(D2346, Budget_Analysis!D:D, 0)</f>
        <v>143</v>
      </c>
      <c r="F2346" s="30"/>
    </row>
    <row r="2347" spans="1:6" x14ac:dyDescent="0.3">
      <c r="A2347" s="30" t="s">
        <v>12674</v>
      </c>
      <c r="B2347" s="30">
        <v>111936400</v>
      </c>
      <c r="C2347" s="30">
        <v>15000000</v>
      </c>
      <c r="D2347" s="42">
        <f t="shared" si="36"/>
        <v>96936400</v>
      </c>
      <c r="E2347" s="30">
        <f>RANK(D2347, Budget_Analysis!D:D, 0)</f>
        <v>230</v>
      </c>
      <c r="F2347" s="30"/>
    </row>
    <row r="2348" spans="1:6" x14ac:dyDescent="0.3">
      <c r="A2348" s="30" t="s">
        <v>12685</v>
      </c>
      <c r="B2348" s="30">
        <v>317040</v>
      </c>
      <c r="C2348" s="30">
        <v>15500000</v>
      </c>
      <c r="D2348" s="42">
        <f t="shared" si="36"/>
        <v>-15182960</v>
      </c>
      <c r="E2348" s="30">
        <f>RANK(D2348, Budget_Analysis!D:D, 0)</f>
        <v>3082</v>
      </c>
      <c r="F2348" s="30"/>
    </row>
    <row r="2349" spans="1:6" x14ac:dyDescent="0.3">
      <c r="A2349" s="30" t="s">
        <v>12689</v>
      </c>
      <c r="B2349" s="30">
        <v>94175854</v>
      </c>
      <c r="C2349" s="30">
        <v>15000000</v>
      </c>
      <c r="D2349" s="42">
        <f t="shared" si="36"/>
        <v>79175854</v>
      </c>
      <c r="E2349" s="30">
        <f>RANK(D2349, Budget_Analysis!D:D, 0)</f>
        <v>302</v>
      </c>
      <c r="F2349" s="30"/>
    </row>
    <row r="2350" spans="1:6" x14ac:dyDescent="0.3">
      <c r="A2350" s="30" t="s">
        <v>12703</v>
      </c>
      <c r="B2350" s="30">
        <v>91121452</v>
      </c>
      <c r="C2350" s="30">
        <v>14000000</v>
      </c>
      <c r="D2350" s="42">
        <f t="shared" si="36"/>
        <v>77121452</v>
      </c>
      <c r="E2350" s="30">
        <f>RANK(D2350, Budget_Analysis!D:D, 0)</f>
        <v>313</v>
      </c>
      <c r="F2350" s="30"/>
    </row>
    <row r="2351" spans="1:6" x14ac:dyDescent="0.3">
      <c r="A2351" s="30" t="s">
        <v>12707</v>
      </c>
      <c r="B2351" s="30">
        <v>69800000</v>
      </c>
      <c r="C2351" s="30">
        <v>10000000</v>
      </c>
      <c r="D2351" s="42">
        <f t="shared" si="36"/>
        <v>59800000</v>
      </c>
      <c r="E2351" s="30">
        <f>RANK(D2351, Budget_Analysis!D:D, 0)</f>
        <v>410</v>
      </c>
      <c r="F2351" s="30"/>
    </row>
    <row r="2352" spans="1:6" x14ac:dyDescent="0.3">
      <c r="A2352" s="30" t="s">
        <v>12714</v>
      </c>
      <c r="B2352" s="30">
        <v>64001297</v>
      </c>
      <c r="C2352" s="30">
        <v>15000000</v>
      </c>
      <c r="D2352" s="42">
        <f t="shared" si="36"/>
        <v>49001297</v>
      </c>
      <c r="E2352" s="30">
        <f>RANK(D2352, Budget_Analysis!D:D, 0)</f>
        <v>518</v>
      </c>
      <c r="F2352" s="30"/>
    </row>
    <row r="2353" spans="1:6" x14ac:dyDescent="0.3">
      <c r="A2353" s="30" t="s">
        <v>12719</v>
      </c>
      <c r="B2353" s="30">
        <v>71588220</v>
      </c>
      <c r="C2353" s="30">
        <v>20000000</v>
      </c>
      <c r="D2353" s="42">
        <f t="shared" si="36"/>
        <v>51588220</v>
      </c>
      <c r="E2353" s="30">
        <f>RANK(D2353, Budget_Analysis!D:D, 0)</f>
        <v>489</v>
      </c>
      <c r="F2353" s="30"/>
    </row>
    <row r="2354" spans="1:6" x14ac:dyDescent="0.3">
      <c r="A2354" s="30" t="s">
        <v>12723</v>
      </c>
      <c r="B2354" s="30">
        <v>61400000</v>
      </c>
      <c r="C2354" s="30">
        <v>15000000</v>
      </c>
      <c r="D2354" s="42">
        <f t="shared" si="36"/>
        <v>46400000</v>
      </c>
      <c r="E2354" s="30">
        <f>RANK(D2354, Budget_Analysis!D:D, 0)</f>
        <v>556</v>
      </c>
      <c r="F2354" s="30"/>
    </row>
    <row r="2355" spans="1:6" x14ac:dyDescent="0.3">
      <c r="A2355" s="30" t="s">
        <v>12728</v>
      </c>
      <c r="B2355" s="30">
        <v>101978840</v>
      </c>
      <c r="C2355" s="30">
        <v>15000000</v>
      </c>
      <c r="D2355" s="42">
        <f t="shared" si="36"/>
        <v>86978840</v>
      </c>
      <c r="E2355" s="30">
        <f>RANK(D2355, Budget_Analysis!D:D, 0)</f>
        <v>258</v>
      </c>
      <c r="F2355" s="30"/>
    </row>
    <row r="2356" spans="1:6" x14ac:dyDescent="0.3">
      <c r="A2356" s="30" t="s">
        <v>12733</v>
      </c>
      <c r="B2356" s="30">
        <v>56437947</v>
      </c>
      <c r="C2356" s="30">
        <v>9800000</v>
      </c>
      <c r="D2356" s="42">
        <f t="shared" si="36"/>
        <v>46637947</v>
      </c>
      <c r="E2356" s="30">
        <f>RANK(D2356, Budget_Analysis!D:D, 0)</f>
        <v>553</v>
      </c>
      <c r="F2356" s="30"/>
    </row>
    <row r="2357" spans="1:6" x14ac:dyDescent="0.3">
      <c r="A2357" s="30" t="s">
        <v>12736</v>
      </c>
      <c r="B2357" s="30">
        <v>73326666</v>
      </c>
      <c r="C2357" s="30">
        <v>15000000</v>
      </c>
      <c r="D2357" s="42">
        <f t="shared" si="36"/>
        <v>58326666</v>
      </c>
      <c r="E2357" s="30">
        <f>RANK(D2357, Budget_Analysis!D:D, 0)</f>
        <v>420</v>
      </c>
      <c r="F2357" s="30"/>
    </row>
    <row r="2358" spans="1:6" x14ac:dyDescent="0.3">
      <c r="A2358" s="30" t="s">
        <v>12740</v>
      </c>
      <c r="B2358" s="30">
        <v>55184721</v>
      </c>
      <c r="C2358" s="30">
        <v>15000000</v>
      </c>
      <c r="D2358" s="42">
        <f t="shared" si="36"/>
        <v>40184721</v>
      </c>
      <c r="E2358" s="30">
        <f>RANK(D2358, Budget_Analysis!D:D, 0)</f>
        <v>642</v>
      </c>
      <c r="F2358" s="30"/>
    </row>
    <row r="2359" spans="1:6" x14ac:dyDescent="0.3">
      <c r="A2359" s="30" t="s">
        <v>12745</v>
      </c>
      <c r="B2359" s="30">
        <v>50003300</v>
      </c>
      <c r="C2359" s="30">
        <v>15000000</v>
      </c>
      <c r="D2359" s="42">
        <f t="shared" si="36"/>
        <v>35003300</v>
      </c>
      <c r="E2359" s="30">
        <f>RANK(D2359, Budget_Analysis!D:D, 0)</f>
        <v>725</v>
      </c>
      <c r="F2359" s="30"/>
    </row>
    <row r="2360" spans="1:6" x14ac:dyDescent="0.3">
      <c r="A2360" s="30" t="s">
        <v>12749</v>
      </c>
      <c r="B2360" s="30">
        <v>54322273</v>
      </c>
      <c r="C2360" s="30">
        <v>17000000</v>
      </c>
      <c r="D2360" s="42">
        <f t="shared" si="36"/>
        <v>37322273</v>
      </c>
      <c r="E2360" s="30">
        <f>RANK(D2360, Budget_Analysis!D:D, 0)</f>
        <v>680</v>
      </c>
      <c r="F2360" s="30"/>
    </row>
    <row r="2361" spans="1:6" x14ac:dyDescent="0.3">
      <c r="A2361" s="30" t="s">
        <v>12754</v>
      </c>
      <c r="B2361" s="30">
        <v>47860214</v>
      </c>
      <c r="C2361" s="30">
        <v>15000000</v>
      </c>
      <c r="D2361" s="42">
        <f t="shared" si="36"/>
        <v>32860214</v>
      </c>
      <c r="E2361" s="30">
        <f>RANK(D2361, Budget_Analysis!D:D, 0)</f>
        <v>762</v>
      </c>
      <c r="F2361" s="30"/>
    </row>
    <row r="2362" spans="1:6" x14ac:dyDescent="0.3">
      <c r="A2362" s="30" t="s">
        <v>12757</v>
      </c>
      <c r="B2362" s="30">
        <v>47811275</v>
      </c>
      <c r="C2362" s="30">
        <v>15000000</v>
      </c>
      <c r="D2362" s="42">
        <f t="shared" si="36"/>
        <v>32811275</v>
      </c>
      <c r="E2362" s="30">
        <f>RANK(D2362, Budget_Analysis!D:D, 0)</f>
        <v>763</v>
      </c>
      <c r="F2362" s="30"/>
    </row>
    <row r="2363" spans="1:6" x14ac:dyDescent="0.3">
      <c r="A2363" s="30" t="s">
        <v>12764</v>
      </c>
      <c r="B2363" s="30">
        <v>43022524</v>
      </c>
      <c r="C2363" s="30">
        <v>15000000</v>
      </c>
      <c r="D2363" s="42">
        <f t="shared" si="36"/>
        <v>28022524</v>
      </c>
      <c r="E2363" s="30">
        <f>RANK(D2363, Budget_Analysis!D:D, 0)</f>
        <v>863</v>
      </c>
      <c r="F2363" s="30"/>
    </row>
    <row r="2364" spans="1:6" x14ac:dyDescent="0.3">
      <c r="A2364" s="30" t="s">
        <v>12771</v>
      </c>
      <c r="B2364" s="30">
        <v>42672630</v>
      </c>
      <c r="C2364" s="30">
        <v>17000000</v>
      </c>
      <c r="D2364" s="42">
        <f t="shared" si="36"/>
        <v>25672630</v>
      </c>
      <c r="E2364" s="30">
        <f>RANK(D2364, Budget_Analysis!D:D, 0)</f>
        <v>914</v>
      </c>
      <c r="F2364" s="30"/>
    </row>
    <row r="2365" spans="1:6" x14ac:dyDescent="0.3">
      <c r="A2365" s="30" t="s">
        <v>12775</v>
      </c>
      <c r="B2365" s="30">
        <v>42919096</v>
      </c>
      <c r="C2365" s="30">
        <v>15000000</v>
      </c>
      <c r="D2365" s="42">
        <f t="shared" si="36"/>
        <v>27919096</v>
      </c>
      <c r="E2365" s="30">
        <f>RANK(D2365, Budget_Analysis!D:D, 0)</f>
        <v>865</v>
      </c>
      <c r="F2365" s="30"/>
    </row>
    <row r="2366" spans="1:6" x14ac:dyDescent="0.3">
      <c r="A2366" s="30" t="s">
        <v>12779</v>
      </c>
      <c r="B2366" s="30">
        <v>42592530</v>
      </c>
      <c r="C2366" s="30">
        <v>15000000</v>
      </c>
      <c r="D2366" s="42">
        <f t="shared" si="36"/>
        <v>27592530</v>
      </c>
      <c r="E2366" s="30">
        <f>RANK(D2366, Budget_Analysis!D:D, 0)</f>
        <v>876</v>
      </c>
      <c r="F2366" s="30"/>
    </row>
    <row r="2367" spans="1:6" x14ac:dyDescent="0.3">
      <c r="A2367" s="30" t="s">
        <v>12783</v>
      </c>
      <c r="B2367" s="30">
        <v>40064955</v>
      </c>
      <c r="C2367" s="30">
        <v>15000000</v>
      </c>
      <c r="D2367" s="42">
        <f t="shared" si="36"/>
        <v>25064955</v>
      </c>
      <c r="E2367" s="30">
        <f>RANK(D2367, Budget_Analysis!D:D, 0)</f>
        <v>925</v>
      </c>
      <c r="F2367" s="30"/>
    </row>
    <row r="2368" spans="1:6" x14ac:dyDescent="0.3">
      <c r="A2368" s="30" t="s">
        <v>12792</v>
      </c>
      <c r="B2368" s="30">
        <v>44886089</v>
      </c>
      <c r="C2368" s="30">
        <v>10000000</v>
      </c>
      <c r="D2368" s="42">
        <f t="shared" si="36"/>
        <v>34886089</v>
      </c>
      <c r="E2368" s="30">
        <f>RANK(D2368, Budget_Analysis!D:D, 0)</f>
        <v>726</v>
      </c>
      <c r="F2368" s="30"/>
    </row>
    <row r="2369" spans="1:6" x14ac:dyDescent="0.3">
      <c r="A2369" s="30" t="s">
        <v>12797</v>
      </c>
      <c r="B2369" s="30">
        <v>37882551</v>
      </c>
      <c r="C2369" s="30">
        <v>16000000</v>
      </c>
      <c r="D2369" s="42">
        <f t="shared" si="36"/>
        <v>21882551</v>
      </c>
      <c r="E2369" s="30">
        <f>RANK(D2369, Budget_Analysis!D:D, 0)</f>
        <v>1008</v>
      </c>
      <c r="F2369" s="30"/>
    </row>
    <row r="2370" spans="1:6" x14ac:dyDescent="0.3">
      <c r="A2370" s="30" t="s">
        <v>12800</v>
      </c>
      <c r="B2370" s="30">
        <v>40983001</v>
      </c>
      <c r="C2370" s="30">
        <v>7000000</v>
      </c>
      <c r="D2370" s="42">
        <f t="shared" si="36"/>
        <v>33983001</v>
      </c>
      <c r="E2370" s="30">
        <f>RANK(D2370, Budget_Analysis!D:D, 0)</f>
        <v>738</v>
      </c>
      <c r="F2370" s="30"/>
    </row>
    <row r="2371" spans="1:6" x14ac:dyDescent="0.3">
      <c r="A2371" s="30" t="s">
        <v>12803</v>
      </c>
      <c r="B2371" s="30">
        <v>35007180</v>
      </c>
      <c r="C2371" s="30">
        <v>15000000</v>
      </c>
      <c r="D2371" s="42">
        <f t="shared" ref="D2371:D2434" si="37">B2371-C2371</f>
        <v>20007180</v>
      </c>
      <c r="E2371" s="30">
        <f>RANK(D2371, Budget_Analysis!D:D, 0)</f>
        <v>1072</v>
      </c>
      <c r="F2371" s="30"/>
    </row>
    <row r="2372" spans="1:6" x14ac:dyDescent="0.3">
      <c r="A2372" s="30" t="s">
        <v>12808</v>
      </c>
      <c r="B2372" s="30">
        <v>35887263</v>
      </c>
      <c r="C2372" s="30">
        <v>15000000</v>
      </c>
      <c r="D2372" s="42">
        <f t="shared" si="37"/>
        <v>20887263</v>
      </c>
      <c r="E2372" s="30">
        <f>RANK(D2372, Budget_Analysis!D:D, 0)</f>
        <v>1046</v>
      </c>
      <c r="F2372" s="30"/>
    </row>
    <row r="2373" spans="1:6" x14ac:dyDescent="0.3">
      <c r="A2373" s="30" t="s">
        <v>12811</v>
      </c>
      <c r="B2373" s="30">
        <v>34308901</v>
      </c>
      <c r="C2373" s="30">
        <v>16000000</v>
      </c>
      <c r="D2373" s="42">
        <f t="shared" si="37"/>
        <v>18308901</v>
      </c>
      <c r="E2373" s="30">
        <f>RANK(D2373, Budget_Analysis!D:D, 0)</f>
        <v>1123</v>
      </c>
      <c r="F2373" s="30"/>
    </row>
    <row r="2374" spans="1:6" x14ac:dyDescent="0.3">
      <c r="A2374" s="30" t="s">
        <v>12815</v>
      </c>
      <c r="B2374" s="30">
        <v>33771174</v>
      </c>
      <c r="C2374" s="30">
        <v>15000000</v>
      </c>
      <c r="D2374" s="42">
        <f t="shared" si="37"/>
        <v>18771174</v>
      </c>
      <c r="E2374" s="30">
        <f>RANK(D2374, Budget_Analysis!D:D, 0)</f>
        <v>1111</v>
      </c>
      <c r="F2374" s="30"/>
    </row>
    <row r="2375" spans="1:6" x14ac:dyDescent="0.3">
      <c r="A2375" s="30" t="s">
        <v>12819</v>
      </c>
      <c r="B2375" s="30">
        <v>6000000</v>
      </c>
      <c r="C2375" s="30">
        <v>15000000</v>
      </c>
      <c r="D2375" s="42">
        <f t="shared" si="37"/>
        <v>-9000000</v>
      </c>
      <c r="E2375" s="30">
        <f>RANK(D2375, Budget_Analysis!D:D, 0)</f>
        <v>2760</v>
      </c>
      <c r="F2375" s="30"/>
    </row>
    <row r="2376" spans="1:6" x14ac:dyDescent="0.3">
      <c r="A2376" s="30" t="s">
        <v>12823</v>
      </c>
      <c r="B2376" s="30">
        <v>33386128</v>
      </c>
      <c r="C2376" s="30">
        <v>15000000</v>
      </c>
      <c r="D2376" s="42">
        <f t="shared" si="37"/>
        <v>18386128</v>
      </c>
      <c r="E2376" s="30">
        <f>RANK(D2376, Budget_Analysis!D:D, 0)</f>
        <v>1121</v>
      </c>
      <c r="F2376" s="30"/>
    </row>
    <row r="2377" spans="1:6" x14ac:dyDescent="0.3">
      <c r="A2377" s="30" t="s">
        <v>12826</v>
      </c>
      <c r="B2377" s="30">
        <v>37877959</v>
      </c>
      <c r="C2377" s="30">
        <v>15000000</v>
      </c>
      <c r="D2377" s="42">
        <f t="shared" si="37"/>
        <v>22877959</v>
      </c>
      <c r="E2377" s="30">
        <f>RANK(D2377, Budget_Analysis!D:D, 0)</f>
        <v>983</v>
      </c>
      <c r="F2377" s="30"/>
    </row>
    <row r="2378" spans="1:6" x14ac:dyDescent="0.3">
      <c r="A2378" s="30" t="s">
        <v>12830</v>
      </c>
      <c r="B2378" s="30">
        <v>32721635</v>
      </c>
      <c r="C2378" s="30">
        <v>15000000</v>
      </c>
      <c r="D2378" s="42">
        <f t="shared" si="37"/>
        <v>17721635</v>
      </c>
      <c r="E2378" s="30">
        <f>RANK(D2378, Budget_Analysis!D:D, 0)</f>
        <v>1141</v>
      </c>
      <c r="F2378" s="30"/>
    </row>
    <row r="2379" spans="1:6" x14ac:dyDescent="0.3">
      <c r="A2379" s="30" t="s">
        <v>12834</v>
      </c>
      <c r="B2379" s="30">
        <v>31585300</v>
      </c>
      <c r="C2379" s="30">
        <v>15000000</v>
      </c>
      <c r="D2379" s="42">
        <f t="shared" si="37"/>
        <v>16585300</v>
      </c>
      <c r="E2379" s="30">
        <f>RANK(D2379, Budget_Analysis!D:D, 0)</f>
        <v>1175</v>
      </c>
      <c r="F2379" s="30"/>
    </row>
    <row r="2380" spans="1:6" x14ac:dyDescent="0.3">
      <c r="A2380" s="30" t="s">
        <v>12839</v>
      </c>
      <c r="B2380" s="30">
        <v>30259652</v>
      </c>
      <c r="C2380" s="30">
        <v>15000000</v>
      </c>
      <c r="D2380" s="42">
        <f t="shared" si="37"/>
        <v>15259652</v>
      </c>
      <c r="E2380" s="30">
        <f>RANK(D2380, Budget_Analysis!D:D, 0)</f>
        <v>1226</v>
      </c>
      <c r="F2380" s="30"/>
    </row>
    <row r="2381" spans="1:6" x14ac:dyDescent="0.3">
      <c r="A2381" s="30" t="s">
        <v>12842</v>
      </c>
      <c r="B2381" s="30">
        <v>30857814</v>
      </c>
      <c r="C2381" s="30">
        <v>16000000</v>
      </c>
      <c r="D2381" s="42">
        <f t="shared" si="37"/>
        <v>14857814</v>
      </c>
      <c r="E2381" s="30">
        <f>RANK(D2381, Budget_Analysis!D:D, 0)</f>
        <v>1243</v>
      </c>
      <c r="F2381" s="30"/>
    </row>
    <row r="2382" spans="1:6" x14ac:dyDescent="0.3">
      <c r="A2382" s="30" t="s">
        <v>12846</v>
      </c>
      <c r="B2382" s="30">
        <v>30226144</v>
      </c>
      <c r="C2382" s="30">
        <v>15000000</v>
      </c>
      <c r="D2382" s="42">
        <f t="shared" si="37"/>
        <v>15226144</v>
      </c>
      <c r="E2382" s="30">
        <f>RANK(D2382, Budget_Analysis!D:D, 0)</f>
        <v>1228</v>
      </c>
      <c r="F2382" s="30"/>
    </row>
    <row r="2383" spans="1:6" x14ac:dyDescent="0.3">
      <c r="A2383" s="30" t="s">
        <v>12850</v>
      </c>
      <c r="B2383" s="30">
        <v>35054909</v>
      </c>
      <c r="C2383" s="30">
        <v>15000000</v>
      </c>
      <c r="D2383" s="42">
        <f t="shared" si="37"/>
        <v>20054909</v>
      </c>
      <c r="E2383" s="30">
        <f>RANK(D2383, Budget_Analysis!D:D, 0)</f>
        <v>1070</v>
      </c>
      <c r="F2383" s="30"/>
    </row>
    <row r="2384" spans="1:6" x14ac:dyDescent="0.3">
      <c r="A2384" s="30" t="s">
        <v>12856</v>
      </c>
      <c r="B2384" s="30">
        <v>29302097</v>
      </c>
      <c r="C2384" s="30">
        <v>15000000</v>
      </c>
      <c r="D2384" s="42">
        <f t="shared" si="37"/>
        <v>14302097</v>
      </c>
      <c r="E2384" s="30">
        <f>RANK(D2384, Budget_Analysis!D:D, 0)</f>
        <v>1254</v>
      </c>
      <c r="F2384" s="30"/>
    </row>
    <row r="2385" spans="1:6" x14ac:dyDescent="0.3">
      <c r="A2385" s="30" t="s">
        <v>12859</v>
      </c>
      <c r="B2385" s="30">
        <v>29106737</v>
      </c>
      <c r="C2385" s="30">
        <v>15000000</v>
      </c>
      <c r="D2385" s="42">
        <f t="shared" si="37"/>
        <v>14106737</v>
      </c>
      <c r="E2385" s="30">
        <f>RANK(D2385, Budget_Analysis!D:D, 0)</f>
        <v>1262</v>
      </c>
      <c r="F2385" s="30"/>
    </row>
    <row r="2386" spans="1:6" x14ac:dyDescent="0.3">
      <c r="A2386" s="30" t="s">
        <v>12864</v>
      </c>
      <c r="B2386" s="30">
        <v>28637507</v>
      </c>
      <c r="C2386" s="30">
        <v>15000000</v>
      </c>
      <c r="D2386" s="42">
        <f t="shared" si="37"/>
        <v>13637507</v>
      </c>
      <c r="E2386" s="30">
        <f>RANK(D2386, Budget_Analysis!D:D, 0)</f>
        <v>1282</v>
      </c>
      <c r="F2386" s="30"/>
    </row>
    <row r="2387" spans="1:6" x14ac:dyDescent="0.3">
      <c r="A2387" s="30" t="s">
        <v>12868</v>
      </c>
      <c r="B2387" s="30">
        <v>30127963</v>
      </c>
      <c r="C2387" s="30">
        <v>15000000</v>
      </c>
      <c r="D2387" s="42">
        <f t="shared" si="37"/>
        <v>15127963</v>
      </c>
      <c r="E2387" s="30">
        <f>RANK(D2387, Budget_Analysis!D:D, 0)</f>
        <v>1232</v>
      </c>
      <c r="F2387" s="30"/>
    </row>
    <row r="2388" spans="1:6" x14ac:dyDescent="0.3">
      <c r="A2388" s="30" t="s">
        <v>12873</v>
      </c>
      <c r="B2388" s="30">
        <v>32645546</v>
      </c>
      <c r="C2388" s="30">
        <v>14000000</v>
      </c>
      <c r="D2388" s="42">
        <f t="shared" si="37"/>
        <v>18645546</v>
      </c>
      <c r="E2388" s="30">
        <f>RANK(D2388, Budget_Analysis!D:D, 0)</f>
        <v>1113</v>
      </c>
      <c r="F2388" s="30"/>
    </row>
    <row r="2389" spans="1:6" x14ac:dyDescent="0.3">
      <c r="A2389" s="30" t="s">
        <v>12877</v>
      </c>
      <c r="B2389" s="30">
        <v>27441122</v>
      </c>
      <c r="C2389" s="30">
        <v>15000000</v>
      </c>
      <c r="D2389" s="42">
        <f t="shared" si="37"/>
        <v>12441122</v>
      </c>
      <c r="E2389" s="30">
        <f>RANK(D2389, Budget_Analysis!D:D, 0)</f>
        <v>1323</v>
      </c>
      <c r="F2389" s="30"/>
    </row>
    <row r="2390" spans="1:6" x14ac:dyDescent="0.3">
      <c r="A2390" s="30" t="s">
        <v>12880</v>
      </c>
      <c r="B2390" s="30">
        <v>28014536</v>
      </c>
      <c r="C2390" s="30">
        <v>15000000</v>
      </c>
      <c r="D2390" s="42">
        <f t="shared" si="37"/>
        <v>13014536</v>
      </c>
      <c r="E2390" s="30">
        <f>RANK(D2390, Budget_Analysis!D:D, 0)</f>
        <v>1303</v>
      </c>
      <c r="F2390" s="30"/>
    </row>
    <row r="2391" spans="1:6" x14ac:dyDescent="0.3">
      <c r="A2391" s="30" t="s">
        <v>12885</v>
      </c>
      <c r="B2391" s="30">
        <v>33860010</v>
      </c>
      <c r="C2391" s="30">
        <v>15000000</v>
      </c>
      <c r="D2391" s="42">
        <f t="shared" si="37"/>
        <v>18860010</v>
      </c>
      <c r="E2391" s="30">
        <f>RANK(D2391, Budget_Analysis!D:D, 0)</f>
        <v>1110</v>
      </c>
      <c r="F2391" s="30"/>
    </row>
    <row r="2392" spans="1:6" x14ac:dyDescent="0.3">
      <c r="A2392" s="30" t="s">
        <v>12892</v>
      </c>
      <c r="B2392" s="30">
        <v>26421314</v>
      </c>
      <c r="C2392" s="30">
        <v>15000000</v>
      </c>
      <c r="D2392" s="42">
        <f t="shared" si="37"/>
        <v>11421314</v>
      </c>
      <c r="E2392" s="30">
        <f>RANK(D2392, Budget_Analysis!D:D, 0)</f>
        <v>1362</v>
      </c>
      <c r="F2392" s="30"/>
    </row>
    <row r="2393" spans="1:6" x14ac:dyDescent="0.3">
      <c r="A2393" s="30" t="s">
        <v>12897</v>
      </c>
      <c r="B2393" s="30">
        <v>24881000</v>
      </c>
      <c r="C2393" s="30">
        <v>15000000</v>
      </c>
      <c r="D2393" s="42">
        <f t="shared" si="37"/>
        <v>9881000</v>
      </c>
      <c r="E2393" s="30">
        <f>RANK(D2393, Budget_Analysis!D:D, 0)</f>
        <v>1421</v>
      </c>
      <c r="F2393" s="30"/>
    </row>
    <row r="2394" spans="1:6" x14ac:dyDescent="0.3">
      <c r="A2394" s="30" t="s">
        <v>12901</v>
      </c>
      <c r="B2394" s="30">
        <v>23089926</v>
      </c>
      <c r="C2394" s="30">
        <v>15000000</v>
      </c>
      <c r="D2394" s="42">
        <f t="shared" si="37"/>
        <v>8089926</v>
      </c>
      <c r="E2394" s="30">
        <f>RANK(D2394, Budget_Analysis!D:D, 0)</f>
        <v>1493</v>
      </c>
      <c r="F2394" s="30"/>
    </row>
    <row r="2395" spans="1:6" x14ac:dyDescent="0.3">
      <c r="A2395" s="30" t="s">
        <v>12907</v>
      </c>
      <c r="B2395" s="30">
        <v>26161406</v>
      </c>
      <c r="C2395" s="30">
        <v>15000000</v>
      </c>
      <c r="D2395" s="42">
        <f t="shared" si="37"/>
        <v>11161406</v>
      </c>
      <c r="E2395" s="30">
        <f>RANK(D2395, Budget_Analysis!D:D, 0)</f>
        <v>1368</v>
      </c>
      <c r="F2395" s="30"/>
    </row>
    <row r="2396" spans="1:6" x14ac:dyDescent="0.3">
      <c r="A2396" s="30" t="s">
        <v>12911</v>
      </c>
      <c r="B2396" s="30">
        <v>22954968</v>
      </c>
      <c r="C2396" s="30">
        <v>11500000</v>
      </c>
      <c r="D2396" s="42">
        <f t="shared" si="37"/>
        <v>11454968</v>
      </c>
      <c r="E2396" s="30">
        <f>RANK(D2396, Budget_Analysis!D:D, 0)</f>
        <v>1360</v>
      </c>
      <c r="F2396" s="30"/>
    </row>
    <row r="2397" spans="1:6" x14ac:dyDescent="0.3">
      <c r="A2397" s="30" t="s">
        <v>12915</v>
      </c>
      <c r="B2397" s="30">
        <v>26384919</v>
      </c>
      <c r="C2397" s="30">
        <v>15000000</v>
      </c>
      <c r="D2397" s="42">
        <f t="shared" si="37"/>
        <v>11384919</v>
      </c>
      <c r="E2397" s="30">
        <f>RANK(D2397, Budget_Analysis!D:D, 0)</f>
        <v>1364</v>
      </c>
      <c r="F2397" s="30"/>
    </row>
    <row r="2398" spans="1:6" x14ac:dyDescent="0.3">
      <c r="A2398" s="30" t="s">
        <v>12919</v>
      </c>
      <c r="B2398" s="30">
        <v>22189039</v>
      </c>
      <c r="C2398" s="30">
        <v>15000000</v>
      </c>
      <c r="D2398" s="42">
        <f t="shared" si="37"/>
        <v>7189039</v>
      </c>
      <c r="E2398" s="30">
        <f>RANK(D2398, Budget_Analysis!D:D, 0)</f>
        <v>1535</v>
      </c>
      <c r="F2398" s="30"/>
    </row>
    <row r="2399" spans="1:6" x14ac:dyDescent="0.3">
      <c r="A2399" s="30" t="s">
        <v>12925</v>
      </c>
      <c r="B2399" s="30">
        <v>20998709</v>
      </c>
      <c r="C2399" s="30">
        <v>15000000</v>
      </c>
      <c r="D2399" s="42">
        <f t="shared" si="37"/>
        <v>5998709</v>
      </c>
      <c r="E2399" s="30">
        <f>RANK(D2399, Budget_Analysis!D:D, 0)</f>
        <v>1580</v>
      </c>
      <c r="F2399" s="30"/>
    </row>
    <row r="2400" spans="1:6" x14ac:dyDescent="0.3">
      <c r="A2400" s="30" t="s">
        <v>12929</v>
      </c>
      <c r="B2400" s="30">
        <v>20801344</v>
      </c>
      <c r="C2400" s="30">
        <v>15000000</v>
      </c>
      <c r="D2400" s="42">
        <f t="shared" si="37"/>
        <v>5801344</v>
      </c>
      <c r="E2400" s="30">
        <f>RANK(D2400, Budget_Analysis!D:D, 0)</f>
        <v>1591</v>
      </c>
      <c r="F2400" s="30"/>
    </row>
    <row r="2401" spans="1:6" x14ac:dyDescent="0.3">
      <c r="A2401" s="30" t="s">
        <v>12934</v>
      </c>
      <c r="B2401" s="30">
        <v>21468807</v>
      </c>
      <c r="C2401" s="30">
        <v>14000000</v>
      </c>
      <c r="D2401" s="42">
        <f t="shared" si="37"/>
        <v>7468807</v>
      </c>
      <c r="E2401" s="30">
        <f>RANK(D2401, Budget_Analysis!D:D, 0)</f>
        <v>1523</v>
      </c>
      <c r="F2401" s="30"/>
    </row>
    <row r="2402" spans="1:6" x14ac:dyDescent="0.3">
      <c r="A2402" s="30" t="s">
        <v>12937</v>
      </c>
      <c r="B2402" s="30">
        <v>19158074</v>
      </c>
      <c r="C2402" s="30">
        <v>15000000</v>
      </c>
      <c r="D2402" s="42">
        <f t="shared" si="37"/>
        <v>4158074</v>
      </c>
      <c r="E2402" s="30">
        <f>RANK(D2402, Budget_Analysis!D:D, 0)</f>
        <v>1669</v>
      </c>
      <c r="F2402" s="30"/>
    </row>
    <row r="2403" spans="1:6" x14ac:dyDescent="0.3">
      <c r="A2403" s="30" t="s">
        <v>12942</v>
      </c>
      <c r="B2403" s="30">
        <v>18843314</v>
      </c>
      <c r="C2403" s="30">
        <v>20000000</v>
      </c>
      <c r="D2403" s="42">
        <f t="shared" si="37"/>
        <v>-1156686</v>
      </c>
      <c r="E2403" s="30">
        <f>RANK(D2403, Budget_Analysis!D:D, 0)</f>
        <v>2168</v>
      </c>
      <c r="F2403" s="30"/>
    </row>
    <row r="2404" spans="1:6" x14ac:dyDescent="0.3">
      <c r="A2404" s="30" t="s">
        <v>12946</v>
      </c>
      <c r="B2404" s="30">
        <v>20566327</v>
      </c>
      <c r="C2404" s="30">
        <v>15000000</v>
      </c>
      <c r="D2404" s="42">
        <f t="shared" si="37"/>
        <v>5566327</v>
      </c>
      <c r="E2404" s="30">
        <f>RANK(D2404, Budget_Analysis!D:D, 0)</f>
        <v>1604</v>
      </c>
      <c r="F2404" s="30"/>
    </row>
    <row r="2405" spans="1:6" x14ac:dyDescent="0.3">
      <c r="A2405" s="30" t="s">
        <v>12950</v>
      </c>
      <c r="B2405" s="30">
        <v>20218921</v>
      </c>
      <c r="C2405" s="30">
        <v>15000000</v>
      </c>
      <c r="D2405" s="42">
        <f t="shared" si="37"/>
        <v>5218921</v>
      </c>
      <c r="E2405" s="30">
        <f>RANK(D2405, Budget_Analysis!D:D, 0)</f>
        <v>1617</v>
      </c>
      <c r="F2405" s="30"/>
    </row>
    <row r="2406" spans="1:6" x14ac:dyDescent="0.3">
      <c r="A2406" s="30" t="s">
        <v>12955</v>
      </c>
      <c r="B2406" s="30">
        <v>17411331</v>
      </c>
      <c r="C2406" s="30">
        <v>15000000</v>
      </c>
      <c r="D2406" s="42">
        <f t="shared" si="37"/>
        <v>2411331</v>
      </c>
      <c r="E2406" s="30">
        <f>RANK(D2406, Budget_Analysis!D:D, 0)</f>
        <v>1777</v>
      </c>
      <c r="F2406" s="30"/>
    </row>
    <row r="2407" spans="1:6" x14ac:dyDescent="0.3">
      <c r="A2407" s="30" t="s">
        <v>12959</v>
      </c>
      <c r="B2407" s="30">
        <v>21383298</v>
      </c>
      <c r="C2407" s="30">
        <v>15000000</v>
      </c>
      <c r="D2407" s="42">
        <f t="shared" si="37"/>
        <v>6383298</v>
      </c>
      <c r="E2407" s="30">
        <f>RANK(D2407, Budget_Analysis!D:D, 0)</f>
        <v>1568</v>
      </c>
      <c r="F2407" s="30"/>
    </row>
    <row r="2408" spans="1:6" x14ac:dyDescent="0.3">
      <c r="A2408" s="30" t="s">
        <v>12964</v>
      </c>
      <c r="B2408" s="30">
        <v>24984868</v>
      </c>
      <c r="C2408" s="30">
        <v>15000000</v>
      </c>
      <c r="D2408" s="42">
        <f t="shared" si="37"/>
        <v>9984868</v>
      </c>
      <c r="E2408" s="30">
        <f>RANK(D2408, Budget_Analysis!D:D, 0)</f>
        <v>1418</v>
      </c>
      <c r="F2408" s="30"/>
    </row>
    <row r="2409" spans="1:6" x14ac:dyDescent="0.3">
      <c r="A2409" s="30" t="s">
        <v>12969</v>
      </c>
      <c r="B2409" s="30">
        <v>16459004</v>
      </c>
      <c r="C2409" s="30">
        <v>15000000</v>
      </c>
      <c r="D2409" s="42">
        <f t="shared" si="37"/>
        <v>1459004</v>
      </c>
      <c r="E2409" s="30">
        <f>RANK(D2409, Budget_Analysis!D:D, 0)</f>
        <v>1843</v>
      </c>
      <c r="F2409" s="30"/>
    </row>
    <row r="2410" spans="1:6" x14ac:dyDescent="0.3">
      <c r="A2410" s="30" t="s">
        <v>12973</v>
      </c>
      <c r="B2410" s="30">
        <v>15700000</v>
      </c>
      <c r="C2410" s="30">
        <v>15000000</v>
      </c>
      <c r="D2410" s="42">
        <f t="shared" si="37"/>
        <v>700000</v>
      </c>
      <c r="E2410" s="30">
        <f>RANK(D2410, Budget_Analysis!D:D, 0)</f>
        <v>1901</v>
      </c>
      <c r="F2410" s="30"/>
    </row>
    <row r="2411" spans="1:6" x14ac:dyDescent="0.3">
      <c r="A2411" s="30" t="s">
        <v>12978</v>
      </c>
      <c r="B2411" s="30">
        <v>15100000</v>
      </c>
      <c r="C2411" s="30">
        <v>15000000</v>
      </c>
      <c r="D2411" s="42">
        <f t="shared" si="37"/>
        <v>100000</v>
      </c>
      <c r="E2411" s="30">
        <f>RANK(D2411, Budget_Analysis!D:D, 0)</f>
        <v>1972</v>
      </c>
      <c r="F2411" s="30"/>
    </row>
    <row r="2412" spans="1:6" x14ac:dyDescent="0.3">
      <c r="A2412" s="30" t="s">
        <v>12981</v>
      </c>
      <c r="B2412" s="30">
        <v>14938570</v>
      </c>
      <c r="C2412" s="30">
        <v>15000000</v>
      </c>
      <c r="D2412" s="42">
        <f t="shared" si="37"/>
        <v>-61430</v>
      </c>
      <c r="E2412" s="30">
        <f>RANK(D2412, Budget_Analysis!D:D, 0)</f>
        <v>2006</v>
      </c>
      <c r="F2412" s="30"/>
    </row>
    <row r="2413" spans="1:6" x14ac:dyDescent="0.3">
      <c r="A2413" s="30" t="s">
        <v>12985</v>
      </c>
      <c r="B2413" s="30">
        <v>17237244</v>
      </c>
      <c r="C2413" s="30">
        <v>15000000</v>
      </c>
      <c r="D2413" s="42">
        <f t="shared" si="37"/>
        <v>2237244</v>
      </c>
      <c r="E2413" s="30">
        <f>RANK(D2413, Budget_Analysis!D:D, 0)</f>
        <v>1793</v>
      </c>
      <c r="F2413" s="30"/>
    </row>
    <row r="2414" spans="1:6" x14ac:dyDescent="0.3">
      <c r="A2414" s="30" t="s">
        <v>12990</v>
      </c>
      <c r="B2414" s="30">
        <v>14249005</v>
      </c>
      <c r="C2414" s="30">
        <v>15000000</v>
      </c>
      <c r="D2414" s="42">
        <f t="shared" si="37"/>
        <v>-750995</v>
      </c>
      <c r="E2414" s="30">
        <f>RANK(D2414, Budget_Analysis!D:D, 0)</f>
        <v>2114</v>
      </c>
      <c r="F2414" s="30"/>
    </row>
    <row r="2415" spans="1:6" x14ac:dyDescent="0.3">
      <c r="A2415" s="30" t="s">
        <v>12996</v>
      </c>
      <c r="B2415" s="30">
        <v>12701880</v>
      </c>
      <c r="C2415" s="30">
        <v>15000000</v>
      </c>
      <c r="D2415" s="42">
        <f t="shared" si="37"/>
        <v>-2298120</v>
      </c>
      <c r="E2415" s="30">
        <f>RANK(D2415, Budget_Analysis!D:D, 0)</f>
        <v>2294</v>
      </c>
      <c r="F2415" s="30"/>
    </row>
    <row r="2416" spans="1:6" x14ac:dyDescent="0.3">
      <c r="A2416" s="30" t="s">
        <v>13008</v>
      </c>
      <c r="B2416" s="30">
        <v>12801190</v>
      </c>
      <c r="C2416" s="30">
        <v>15000000</v>
      </c>
      <c r="D2416" s="42">
        <f t="shared" si="37"/>
        <v>-2198810</v>
      </c>
      <c r="E2416" s="30">
        <f>RANK(D2416, Budget_Analysis!D:D, 0)</f>
        <v>2283</v>
      </c>
      <c r="F2416" s="30"/>
    </row>
    <row r="2417" spans="1:6" x14ac:dyDescent="0.3">
      <c r="A2417" s="30" t="s">
        <v>13014</v>
      </c>
      <c r="B2417" s="30">
        <v>12549485</v>
      </c>
      <c r="C2417" s="30">
        <v>15000000</v>
      </c>
      <c r="D2417" s="42">
        <f t="shared" si="37"/>
        <v>-2450515</v>
      </c>
      <c r="E2417" s="30">
        <f>RANK(D2417, Budget_Analysis!D:D, 0)</f>
        <v>2311</v>
      </c>
      <c r="F2417" s="30"/>
    </row>
    <row r="2418" spans="1:6" x14ac:dyDescent="0.3">
      <c r="A2418" s="30" t="s">
        <v>13018</v>
      </c>
      <c r="B2418" s="30">
        <v>13766014</v>
      </c>
      <c r="C2418" s="30">
        <v>15000000</v>
      </c>
      <c r="D2418" s="42">
        <f t="shared" si="37"/>
        <v>-1233986</v>
      </c>
      <c r="E2418" s="30">
        <f>RANK(D2418, Budget_Analysis!D:D, 0)</f>
        <v>2180</v>
      </c>
      <c r="F2418" s="30"/>
    </row>
    <row r="2419" spans="1:6" x14ac:dyDescent="0.3">
      <c r="A2419" s="30" t="s">
        <v>13022</v>
      </c>
      <c r="B2419" s="30">
        <v>13034417</v>
      </c>
      <c r="C2419" s="30">
        <v>15000000</v>
      </c>
      <c r="D2419" s="42">
        <f t="shared" si="37"/>
        <v>-1965583</v>
      </c>
      <c r="E2419" s="30">
        <f>RANK(D2419, Budget_Analysis!D:D, 0)</f>
        <v>2266</v>
      </c>
      <c r="F2419" s="30"/>
    </row>
    <row r="2420" spans="1:6" x14ac:dyDescent="0.3">
      <c r="A2420" s="30" t="s">
        <v>13031</v>
      </c>
      <c r="B2420" s="30">
        <v>12212417</v>
      </c>
      <c r="C2420" s="30">
        <v>15000000</v>
      </c>
      <c r="D2420" s="42">
        <f t="shared" si="37"/>
        <v>-2787583</v>
      </c>
      <c r="E2420" s="30">
        <f>RANK(D2420, Budget_Analysis!D:D, 0)</f>
        <v>2338</v>
      </c>
      <c r="F2420" s="30"/>
    </row>
    <row r="2421" spans="1:6" x14ac:dyDescent="0.3">
      <c r="A2421" s="30" t="s">
        <v>13034</v>
      </c>
      <c r="B2421" s="30">
        <v>11614236</v>
      </c>
      <c r="C2421" s="30">
        <v>15000000</v>
      </c>
      <c r="D2421" s="42">
        <f t="shared" si="37"/>
        <v>-3385764</v>
      </c>
      <c r="E2421" s="30">
        <f>RANK(D2421, Budget_Analysis!D:D, 0)</f>
        <v>2384</v>
      </c>
      <c r="F2421" s="30"/>
    </row>
    <row r="2422" spans="1:6" x14ac:dyDescent="0.3">
      <c r="A2422" s="30" t="s">
        <v>13038</v>
      </c>
      <c r="B2422" s="30">
        <v>13337299</v>
      </c>
      <c r="C2422" s="30">
        <v>20000000</v>
      </c>
      <c r="D2422" s="42">
        <f t="shared" si="37"/>
        <v>-6662701</v>
      </c>
      <c r="E2422" s="30">
        <f>RANK(D2422, Budget_Analysis!D:D, 0)</f>
        <v>2613</v>
      </c>
      <c r="F2422" s="30"/>
    </row>
    <row r="2423" spans="1:6" x14ac:dyDescent="0.3">
      <c r="A2423" s="30" t="s">
        <v>13042</v>
      </c>
      <c r="B2423" s="30">
        <v>10763469</v>
      </c>
      <c r="C2423" s="30">
        <v>15000000</v>
      </c>
      <c r="D2423" s="42">
        <f t="shared" si="37"/>
        <v>-4236531</v>
      </c>
      <c r="E2423" s="30">
        <f>RANK(D2423, Budget_Analysis!D:D, 0)</f>
        <v>2461</v>
      </c>
      <c r="F2423" s="30"/>
    </row>
    <row r="2424" spans="1:6" x14ac:dyDescent="0.3">
      <c r="A2424" s="30" t="s">
        <v>13047</v>
      </c>
      <c r="B2424" s="30">
        <v>11144518</v>
      </c>
      <c r="C2424" s="30">
        <v>15000000</v>
      </c>
      <c r="D2424" s="42">
        <f t="shared" si="37"/>
        <v>-3855482</v>
      </c>
      <c r="E2424" s="30">
        <f>RANK(D2424, Budget_Analysis!D:D, 0)</f>
        <v>2426</v>
      </c>
      <c r="F2424" s="30"/>
    </row>
    <row r="2425" spans="1:6" x14ac:dyDescent="0.3">
      <c r="A2425" s="30" t="s">
        <v>13051</v>
      </c>
      <c r="B2425" s="30">
        <v>15608545</v>
      </c>
      <c r="C2425" s="30">
        <v>15000000</v>
      </c>
      <c r="D2425" s="42">
        <f t="shared" si="37"/>
        <v>608545</v>
      </c>
      <c r="E2425" s="30">
        <f>RANK(D2425, Budget_Analysis!D:D, 0)</f>
        <v>1911</v>
      </c>
      <c r="F2425" s="30"/>
    </row>
    <row r="2426" spans="1:6" x14ac:dyDescent="0.3">
      <c r="A2426" s="30" t="s">
        <v>13055</v>
      </c>
      <c r="B2426" s="30">
        <v>10443316</v>
      </c>
      <c r="C2426" s="30">
        <v>15000000</v>
      </c>
      <c r="D2426" s="42">
        <f t="shared" si="37"/>
        <v>-4556684</v>
      </c>
      <c r="E2426" s="30">
        <f>RANK(D2426, Budget_Analysis!D:D, 0)</f>
        <v>2482</v>
      </c>
      <c r="F2426" s="30"/>
    </row>
    <row r="2427" spans="1:6" x14ac:dyDescent="0.3">
      <c r="A2427" s="30" t="s">
        <v>13059</v>
      </c>
      <c r="B2427" s="30">
        <v>10494147</v>
      </c>
      <c r="C2427" s="30">
        <v>15000000</v>
      </c>
      <c r="D2427" s="42">
        <f t="shared" si="37"/>
        <v>-4505853</v>
      </c>
      <c r="E2427" s="30">
        <f>RANK(D2427, Budget_Analysis!D:D, 0)</f>
        <v>2477</v>
      </c>
      <c r="F2427" s="30"/>
    </row>
    <row r="2428" spans="1:6" x14ac:dyDescent="0.3">
      <c r="A2428" s="30" t="s">
        <v>13062</v>
      </c>
      <c r="B2428" s="30">
        <v>9929000</v>
      </c>
      <c r="C2428" s="30">
        <v>15000000</v>
      </c>
      <c r="D2428" s="42">
        <f t="shared" si="37"/>
        <v>-5071000</v>
      </c>
      <c r="E2428" s="30">
        <f>RANK(D2428, Budget_Analysis!D:D, 0)</f>
        <v>2520</v>
      </c>
      <c r="F2428" s="30"/>
    </row>
    <row r="2429" spans="1:6" x14ac:dyDescent="0.3">
      <c r="A2429" s="30" t="s">
        <v>13066</v>
      </c>
      <c r="B2429" s="30">
        <v>10411980</v>
      </c>
      <c r="C2429" s="30">
        <v>15000000</v>
      </c>
      <c r="D2429" s="42">
        <f t="shared" si="37"/>
        <v>-4588020</v>
      </c>
      <c r="E2429" s="30">
        <f>RANK(D2429, Budget_Analysis!D:D, 0)</f>
        <v>2484</v>
      </c>
      <c r="F2429" s="30"/>
    </row>
    <row r="2430" spans="1:6" x14ac:dyDescent="0.3">
      <c r="A2430" s="30" t="s">
        <v>13075</v>
      </c>
      <c r="B2430" s="30">
        <v>17439163</v>
      </c>
      <c r="C2430" s="30">
        <v>15000000</v>
      </c>
      <c r="D2430" s="42">
        <f t="shared" si="37"/>
        <v>2439163</v>
      </c>
      <c r="E2430" s="30">
        <f>RANK(D2430, Budget_Analysis!D:D, 0)</f>
        <v>1775</v>
      </c>
      <c r="F2430" s="30"/>
    </row>
    <row r="2431" spans="1:6" x14ac:dyDescent="0.3">
      <c r="A2431" s="30" t="s">
        <v>13079</v>
      </c>
      <c r="B2431" s="30">
        <v>9396487</v>
      </c>
      <c r="C2431" s="30">
        <v>15000000</v>
      </c>
      <c r="D2431" s="42">
        <f t="shared" si="37"/>
        <v>-5603513</v>
      </c>
      <c r="E2431" s="30">
        <f>RANK(D2431, Budget_Analysis!D:D, 0)</f>
        <v>2548</v>
      </c>
      <c r="F2431" s="30"/>
    </row>
    <row r="2432" spans="1:6" x14ac:dyDescent="0.3">
      <c r="A2432" s="30" t="s">
        <v>13083</v>
      </c>
      <c r="B2432" s="30">
        <v>9059588</v>
      </c>
      <c r="C2432" s="30">
        <v>15000000</v>
      </c>
      <c r="D2432" s="42">
        <f t="shared" si="37"/>
        <v>-5940412</v>
      </c>
      <c r="E2432" s="30">
        <f>RANK(D2432, Budget_Analysis!D:D, 0)</f>
        <v>2562</v>
      </c>
      <c r="F2432" s="30"/>
    </row>
    <row r="2433" spans="1:6" x14ac:dyDescent="0.3">
      <c r="A2433" s="30" t="s">
        <v>13088</v>
      </c>
      <c r="B2433" s="30">
        <v>9172810</v>
      </c>
      <c r="C2433" s="30">
        <v>16000000</v>
      </c>
      <c r="D2433" s="42">
        <f t="shared" si="37"/>
        <v>-6827190</v>
      </c>
      <c r="E2433" s="30">
        <f>RANK(D2433, Budget_Analysis!D:D, 0)</f>
        <v>2626</v>
      </c>
      <c r="F2433" s="30"/>
    </row>
    <row r="2434" spans="1:6" x14ac:dyDescent="0.3">
      <c r="A2434" s="30" t="s">
        <v>13093</v>
      </c>
      <c r="B2434" s="30">
        <v>8735529</v>
      </c>
      <c r="C2434" s="30">
        <v>15000000</v>
      </c>
      <c r="D2434" s="42">
        <f t="shared" si="37"/>
        <v>-6264471</v>
      </c>
      <c r="E2434" s="30">
        <f>RANK(D2434, Budget_Analysis!D:D, 0)</f>
        <v>2587</v>
      </c>
      <c r="F2434" s="30"/>
    </row>
    <row r="2435" spans="1:6" x14ac:dyDescent="0.3">
      <c r="A2435" s="30" t="s">
        <v>13098</v>
      </c>
      <c r="B2435" s="30">
        <v>8586376</v>
      </c>
      <c r="C2435" s="30">
        <v>20000000</v>
      </c>
      <c r="D2435" s="42">
        <f t="shared" ref="D2435:D2498" si="38">B2435-C2435</f>
        <v>-11413624</v>
      </c>
      <c r="E2435" s="30">
        <f>RANK(D2435, Budget_Analysis!D:D, 0)</f>
        <v>2905</v>
      </c>
      <c r="F2435" s="30"/>
    </row>
    <row r="2436" spans="1:6" x14ac:dyDescent="0.3">
      <c r="A2436" s="30" t="s">
        <v>13101</v>
      </c>
      <c r="B2436" s="30">
        <v>8378141</v>
      </c>
      <c r="C2436" s="30">
        <v>15000000</v>
      </c>
      <c r="D2436" s="42">
        <f t="shared" si="38"/>
        <v>-6621859</v>
      </c>
      <c r="E2436" s="30">
        <f>RANK(D2436, Budget_Analysis!D:D, 0)</f>
        <v>2609</v>
      </c>
      <c r="F2436" s="30"/>
    </row>
    <row r="2437" spans="1:6" x14ac:dyDescent="0.3">
      <c r="A2437" s="30" t="s">
        <v>13110</v>
      </c>
      <c r="B2437" s="30">
        <v>8080116</v>
      </c>
      <c r="C2437" s="30">
        <v>15000000</v>
      </c>
      <c r="D2437" s="42">
        <f t="shared" si="38"/>
        <v>-6919884</v>
      </c>
      <c r="E2437" s="30">
        <f>RANK(D2437, Budget_Analysis!D:D, 0)</f>
        <v>2629</v>
      </c>
      <c r="F2437" s="30"/>
    </row>
    <row r="2438" spans="1:6" x14ac:dyDescent="0.3">
      <c r="A2438" s="30" t="s">
        <v>13116</v>
      </c>
      <c r="B2438" s="30">
        <v>7757130</v>
      </c>
      <c r="C2438" s="30">
        <v>15000000</v>
      </c>
      <c r="D2438" s="42">
        <f t="shared" si="38"/>
        <v>-7242870</v>
      </c>
      <c r="E2438" s="30">
        <f>RANK(D2438, Budget_Analysis!D:D, 0)</f>
        <v>2652</v>
      </c>
      <c r="F2438" s="30"/>
    </row>
    <row r="2439" spans="1:6" x14ac:dyDescent="0.3">
      <c r="A2439" s="30" t="s">
        <v>13121</v>
      </c>
      <c r="B2439" s="30">
        <v>9123834</v>
      </c>
      <c r="C2439" s="30">
        <v>15000000</v>
      </c>
      <c r="D2439" s="42">
        <f t="shared" si="38"/>
        <v>-5876166</v>
      </c>
      <c r="E2439" s="30">
        <f>RANK(D2439, Budget_Analysis!D:D, 0)</f>
        <v>2559</v>
      </c>
      <c r="F2439" s="30"/>
    </row>
    <row r="2440" spans="1:6" x14ac:dyDescent="0.3">
      <c r="A2440" s="30" t="s">
        <v>13126</v>
      </c>
      <c r="B2440" s="30">
        <v>6409206</v>
      </c>
      <c r="C2440" s="30">
        <v>15000000</v>
      </c>
      <c r="D2440" s="42">
        <f t="shared" si="38"/>
        <v>-8590794</v>
      </c>
      <c r="E2440" s="30">
        <f>RANK(D2440, Budget_Analysis!D:D, 0)</f>
        <v>2734</v>
      </c>
      <c r="F2440" s="30"/>
    </row>
    <row r="2441" spans="1:6" x14ac:dyDescent="0.3">
      <c r="A2441" s="30" t="s">
        <v>13130</v>
      </c>
      <c r="B2441" s="30">
        <v>6373693</v>
      </c>
      <c r="C2441" s="30">
        <v>15000000</v>
      </c>
      <c r="D2441" s="42">
        <f t="shared" si="38"/>
        <v>-8626307</v>
      </c>
      <c r="E2441" s="30">
        <f>RANK(D2441, Budget_Analysis!D:D, 0)</f>
        <v>2736</v>
      </c>
      <c r="F2441" s="30"/>
    </row>
    <row r="2442" spans="1:6" x14ac:dyDescent="0.3">
      <c r="A2442" s="30" t="s">
        <v>13133</v>
      </c>
      <c r="B2442" s="30">
        <v>7556708</v>
      </c>
      <c r="C2442" s="30">
        <v>15000000</v>
      </c>
      <c r="D2442" s="42">
        <f t="shared" si="38"/>
        <v>-7443292</v>
      </c>
      <c r="E2442" s="30">
        <f>RANK(D2442, Budget_Analysis!D:D, 0)</f>
        <v>2661</v>
      </c>
      <c r="F2442" s="30"/>
    </row>
    <row r="2443" spans="1:6" x14ac:dyDescent="0.3">
      <c r="A2443" s="30" t="s">
        <v>13136</v>
      </c>
      <c r="B2443" s="30">
        <v>5306447</v>
      </c>
      <c r="C2443" s="30">
        <v>15000000</v>
      </c>
      <c r="D2443" s="42">
        <f t="shared" si="38"/>
        <v>-9693553</v>
      </c>
      <c r="E2443" s="30">
        <f>RANK(D2443, Budget_Analysis!D:D, 0)</f>
        <v>2802</v>
      </c>
      <c r="F2443" s="30"/>
    </row>
    <row r="2444" spans="1:6" x14ac:dyDescent="0.3">
      <c r="A2444" s="30" t="s">
        <v>13141</v>
      </c>
      <c r="B2444" s="30">
        <v>5217498</v>
      </c>
      <c r="C2444" s="30">
        <v>15000000</v>
      </c>
      <c r="D2444" s="42">
        <f t="shared" si="38"/>
        <v>-9782502</v>
      </c>
      <c r="E2444" s="30">
        <f>RANK(D2444, Budget_Analysis!D:D, 0)</f>
        <v>2809</v>
      </c>
      <c r="F2444" s="30"/>
    </row>
    <row r="2445" spans="1:6" x14ac:dyDescent="0.3">
      <c r="A2445" s="30" t="s">
        <v>13145</v>
      </c>
      <c r="B2445" s="30">
        <v>5023275</v>
      </c>
      <c r="C2445" s="30">
        <v>15000000</v>
      </c>
      <c r="D2445" s="42">
        <f t="shared" si="38"/>
        <v>-9976725</v>
      </c>
      <c r="E2445" s="30">
        <f>RANK(D2445, Budget_Analysis!D:D, 0)</f>
        <v>2821</v>
      </c>
      <c r="F2445" s="30"/>
    </row>
    <row r="2446" spans="1:6" x14ac:dyDescent="0.3">
      <c r="A2446" s="30" t="s">
        <v>13150</v>
      </c>
      <c r="B2446" s="30">
        <v>4956401</v>
      </c>
      <c r="C2446" s="30">
        <v>15000000</v>
      </c>
      <c r="D2446" s="42">
        <f t="shared" si="38"/>
        <v>-10043599</v>
      </c>
      <c r="E2446" s="30">
        <f>RANK(D2446, Budget_Analysis!D:D, 0)</f>
        <v>2831</v>
      </c>
      <c r="F2446" s="30"/>
    </row>
    <row r="2447" spans="1:6" x14ac:dyDescent="0.3">
      <c r="A2447" s="30" t="s">
        <v>13154</v>
      </c>
      <c r="B2447" s="30">
        <v>4235837</v>
      </c>
      <c r="C2447" s="30">
        <v>15000000</v>
      </c>
      <c r="D2447" s="42">
        <f t="shared" si="38"/>
        <v>-10764163</v>
      </c>
      <c r="E2447" s="30">
        <f>RANK(D2447, Budget_Analysis!D:D, 0)</f>
        <v>2873</v>
      </c>
      <c r="F2447" s="30"/>
    </row>
    <row r="2448" spans="1:6" x14ac:dyDescent="0.3">
      <c r="A2448" s="30" t="s">
        <v>13158</v>
      </c>
      <c r="B2448" s="30">
        <v>4002955</v>
      </c>
      <c r="C2448" s="30">
        <v>20000000</v>
      </c>
      <c r="D2448" s="42">
        <f t="shared" si="38"/>
        <v>-15997045</v>
      </c>
      <c r="E2448" s="30">
        <f>RANK(D2448, Budget_Analysis!D:D, 0)</f>
        <v>3104</v>
      </c>
      <c r="F2448" s="30"/>
    </row>
    <row r="2449" spans="1:6" x14ac:dyDescent="0.3">
      <c r="A2449" s="30" t="s">
        <v>13161</v>
      </c>
      <c r="B2449" s="30">
        <v>7219578</v>
      </c>
      <c r="C2449" s="30">
        <v>15000000</v>
      </c>
      <c r="D2449" s="42">
        <f t="shared" si="38"/>
        <v>-7780422</v>
      </c>
      <c r="E2449" s="30">
        <f>RANK(D2449, Budget_Analysis!D:D, 0)</f>
        <v>2682</v>
      </c>
      <c r="F2449" s="30"/>
    </row>
    <row r="2450" spans="1:6" x14ac:dyDescent="0.3">
      <c r="A2450" s="30" t="s">
        <v>13170</v>
      </c>
      <c r="B2450" s="30">
        <v>3247816</v>
      </c>
      <c r="C2450" s="30">
        <v>22000000</v>
      </c>
      <c r="D2450" s="42">
        <f t="shared" si="38"/>
        <v>-18752184</v>
      </c>
      <c r="E2450" s="30">
        <f>RANK(D2450, Budget_Analysis!D:D, 0)</f>
        <v>3182</v>
      </c>
      <c r="F2450" s="30"/>
    </row>
    <row r="2451" spans="1:6" x14ac:dyDescent="0.3">
      <c r="A2451" s="30" t="s">
        <v>13174</v>
      </c>
      <c r="B2451" s="30">
        <v>2412045</v>
      </c>
      <c r="C2451" s="30">
        <v>15000000</v>
      </c>
      <c r="D2451" s="42">
        <f t="shared" si="38"/>
        <v>-12587955</v>
      </c>
      <c r="E2451" s="30">
        <f>RANK(D2451, Budget_Analysis!D:D, 0)</f>
        <v>2962</v>
      </c>
      <c r="F2451" s="30"/>
    </row>
    <row r="2452" spans="1:6" x14ac:dyDescent="0.3">
      <c r="A2452" s="30" t="s">
        <v>13182</v>
      </c>
      <c r="B2452" s="30">
        <v>2203641</v>
      </c>
      <c r="C2452" s="30">
        <v>15000000</v>
      </c>
      <c r="D2452" s="42">
        <f t="shared" si="38"/>
        <v>-12796359</v>
      </c>
      <c r="E2452" s="30">
        <f>RANK(D2452, Budget_Analysis!D:D, 0)</f>
        <v>2973</v>
      </c>
      <c r="F2452" s="30"/>
    </row>
    <row r="2453" spans="1:6" x14ac:dyDescent="0.3">
      <c r="A2453" s="30" t="s">
        <v>13187</v>
      </c>
      <c r="B2453" s="30">
        <v>1953732</v>
      </c>
      <c r="C2453" s="30">
        <v>15000000</v>
      </c>
      <c r="D2453" s="42">
        <f t="shared" si="38"/>
        <v>-13046268</v>
      </c>
      <c r="E2453" s="30">
        <f>RANK(D2453, Budget_Analysis!D:D, 0)</f>
        <v>2983</v>
      </c>
      <c r="F2453" s="30"/>
    </row>
    <row r="2454" spans="1:6" x14ac:dyDescent="0.3">
      <c r="A2454" s="30" t="s">
        <v>13192</v>
      </c>
      <c r="B2454" s="30">
        <v>1954202</v>
      </c>
      <c r="C2454" s="30">
        <v>15000000</v>
      </c>
      <c r="D2454" s="42">
        <f t="shared" si="38"/>
        <v>-13045798</v>
      </c>
      <c r="E2454" s="30">
        <f>RANK(D2454, Budget_Analysis!D:D, 0)</f>
        <v>2982</v>
      </c>
      <c r="F2454" s="30"/>
    </row>
    <row r="2455" spans="1:6" x14ac:dyDescent="0.3">
      <c r="A2455" s="30" t="s">
        <v>13195</v>
      </c>
      <c r="B2455" s="30">
        <v>1294640</v>
      </c>
      <c r="C2455" s="30">
        <v>15000000</v>
      </c>
      <c r="D2455" s="42">
        <f t="shared" si="38"/>
        <v>-13705360</v>
      </c>
      <c r="E2455" s="30">
        <f>RANK(D2455, Budget_Analysis!D:D, 0)</f>
        <v>3008</v>
      </c>
      <c r="F2455" s="30"/>
    </row>
    <row r="2456" spans="1:6" x14ac:dyDescent="0.3">
      <c r="A2456" s="30" t="s">
        <v>13212</v>
      </c>
      <c r="B2456" s="30">
        <v>26435</v>
      </c>
      <c r="C2456" s="30">
        <v>6000000</v>
      </c>
      <c r="D2456" s="42">
        <f t="shared" si="38"/>
        <v>-5973565</v>
      </c>
      <c r="E2456" s="30">
        <f>RANK(D2456, Budget_Analysis!D:D, 0)</f>
        <v>2568</v>
      </c>
      <c r="F2456" s="30"/>
    </row>
    <row r="2457" spans="1:6" x14ac:dyDescent="0.3">
      <c r="A2457" s="30" t="s">
        <v>13216</v>
      </c>
      <c r="B2457" s="30">
        <v>1197786</v>
      </c>
      <c r="C2457" s="30">
        <v>12000000</v>
      </c>
      <c r="D2457" s="42">
        <f t="shared" si="38"/>
        <v>-10802214</v>
      </c>
      <c r="E2457" s="30">
        <f>RANK(D2457, Budget_Analysis!D:D, 0)</f>
        <v>2874</v>
      </c>
      <c r="F2457" s="30"/>
    </row>
    <row r="2458" spans="1:6" x14ac:dyDescent="0.3">
      <c r="A2458" s="30" t="s">
        <v>13220</v>
      </c>
      <c r="B2458" s="30">
        <v>529766</v>
      </c>
      <c r="C2458" s="30">
        <v>7000000</v>
      </c>
      <c r="D2458" s="42">
        <f t="shared" si="38"/>
        <v>-6470234</v>
      </c>
      <c r="E2458" s="30">
        <f>RANK(D2458, Budget_Analysis!D:D, 0)</f>
        <v>2602</v>
      </c>
      <c r="F2458" s="30"/>
    </row>
    <row r="2459" spans="1:6" x14ac:dyDescent="0.3">
      <c r="A2459" s="30" t="s">
        <v>13224</v>
      </c>
      <c r="B2459" s="30">
        <v>613556</v>
      </c>
      <c r="C2459" s="30">
        <v>15000000</v>
      </c>
      <c r="D2459" s="42">
        <f t="shared" si="38"/>
        <v>-14386444</v>
      </c>
      <c r="E2459" s="30">
        <f>RANK(D2459, Budget_Analysis!D:D, 0)</f>
        <v>3049</v>
      </c>
      <c r="F2459" s="30"/>
    </row>
    <row r="2460" spans="1:6" x14ac:dyDescent="0.3">
      <c r="A2460" s="30" t="s">
        <v>13229</v>
      </c>
      <c r="B2460" s="30">
        <v>353743</v>
      </c>
      <c r="C2460" s="30">
        <v>15000000</v>
      </c>
      <c r="D2460" s="42">
        <f t="shared" si="38"/>
        <v>-14646257</v>
      </c>
      <c r="E2460" s="30">
        <f>RANK(D2460, Budget_Analysis!D:D, 0)</f>
        <v>3055</v>
      </c>
      <c r="F2460" s="30"/>
    </row>
    <row r="2461" spans="1:6" x14ac:dyDescent="0.3">
      <c r="A2461" s="30" t="s">
        <v>13242</v>
      </c>
      <c r="B2461" s="30">
        <v>102055</v>
      </c>
      <c r="C2461" s="30">
        <v>300000000</v>
      </c>
      <c r="D2461" s="42">
        <f t="shared" si="38"/>
        <v>-299897945</v>
      </c>
      <c r="E2461" s="30">
        <f>RANK(D2461, Budget_Analysis!D:D, 0)</f>
        <v>3773</v>
      </c>
      <c r="F2461" s="30"/>
    </row>
    <row r="2462" spans="1:6" x14ac:dyDescent="0.3">
      <c r="A2462" s="30" t="s">
        <v>13259</v>
      </c>
      <c r="B2462" s="30">
        <v>73548</v>
      </c>
      <c r="C2462" s="30">
        <v>15000000</v>
      </c>
      <c r="D2462" s="42">
        <f t="shared" si="38"/>
        <v>-14926452</v>
      </c>
      <c r="E2462" s="30">
        <f>RANK(D2462, Budget_Analysis!D:D, 0)</f>
        <v>3071</v>
      </c>
      <c r="F2462" s="30"/>
    </row>
    <row r="2463" spans="1:6" x14ac:dyDescent="0.3">
      <c r="A2463" s="30" t="s">
        <v>13268</v>
      </c>
      <c r="B2463" s="30">
        <v>28870</v>
      </c>
      <c r="C2463" s="30">
        <v>15000000</v>
      </c>
      <c r="D2463" s="42">
        <f t="shared" si="38"/>
        <v>-14971130</v>
      </c>
      <c r="E2463" s="30">
        <f>RANK(D2463, Budget_Analysis!D:D, 0)</f>
        <v>3074</v>
      </c>
      <c r="F2463" s="30"/>
    </row>
    <row r="2464" spans="1:6" x14ac:dyDescent="0.3">
      <c r="A2464" s="30" t="s">
        <v>13273</v>
      </c>
      <c r="B2464" s="30">
        <v>22723</v>
      </c>
      <c r="C2464" s="30">
        <v>25000000</v>
      </c>
      <c r="D2464" s="42">
        <f t="shared" si="38"/>
        <v>-24977277</v>
      </c>
      <c r="E2464" s="30">
        <f>RANK(D2464, Budget_Analysis!D:D, 0)</f>
        <v>3360</v>
      </c>
      <c r="F2464" s="30"/>
    </row>
    <row r="2465" spans="1:6" x14ac:dyDescent="0.3">
      <c r="A2465" s="30" t="s">
        <v>13280</v>
      </c>
      <c r="B2465" s="30">
        <v>20380</v>
      </c>
      <c r="C2465" s="30">
        <v>15000000</v>
      </c>
      <c r="D2465" s="42">
        <f t="shared" si="38"/>
        <v>-14979620</v>
      </c>
      <c r="E2465" s="30">
        <f>RANK(D2465, Budget_Analysis!D:D, 0)</f>
        <v>3076</v>
      </c>
      <c r="F2465" s="30"/>
    </row>
    <row r="2466" spans="1:6" x14ac:dyDescent="0.3">
      <c r="A2466" s="30" t="s">
        <v>13322</v>
      </c>
      <c r="B2466" s="30">
        <v>70906973</v>
      </c>
      <c r="C2466" s="30">
        <v>14600000</v>
      </c>
      <c r="D2466" s="42">
        <f t="shared" si="38"/>
        <v>56306973</v>
      </c>
      <c r="E2466" s="30">
        <f>RANK(D2466, Budget_Analysis!D:D, 0)</f>
        <v>435</v>
      </c>
      <c r="F2466" s="30"/>
    </row>
    <row r="2467" spans="1:6" x14ac:dyDescent="0.3">
      <c r="A2467" s="30" t="s">
        <v>13326</v>
      </c>
      <c r="B2467" s="30">
        <v>66009973</v>
      </c>
      <c r="C2467" s="30">
        <v>14800000</v>
      </c>
      <c r="D2467" s="42">
        <f t="shared" si="38"/>
        <v>51209973</v>
      </c>
      <c r="E2467" s="30">
        <f>RANK(D2467, Budget_Analysis!D:D, 0)</f>
        <v>493</v>
      </c>
      <c r="F2467" s="30"/>
    </row>
    <row r="2468" spans="1:6" x14ac:dyDescent="0.3">
      <c r="A2468" s="30" t="s">
        <v>13329</v>
      </c>
      <c r="B2468" s="30">
        <v>46338728</v>
      </c>
      <c r="C2468" s="30">
        <v>14500000</v>
      </c>
      <c r="D2468" s="42">
        <f t="shared" si="38"/>
        <v>31838728</v>
      </c>
      <c r="E2468" s="30">
        <f>RANK(D2468, Budget_Analysis!D:D, 0)</f>
        <v>787</v>
      </c>
      <c r="F2468" s="30"/>
    </row>
    <row r="2469" spans="1:6" x14ac:dyDescent="0.3">
      <c r="A2469" s="30" t="s">
        <v>13333</v>
      </c>
      <c r="B2469" s="30">
        <v>7691700</v>
      </c>
      <c r="C2469" s="30">
        <v>10000000</v>
      </c>
      <c r="D2469" s="42">
        <f t="shared" si="38"/>
        <v>-2308300</v>
      </c>
      <c r="E2469" s="30">
        <f>RANK(D2469, Budget_Analysis!D:D, 0)</f>
        <v>2295</v>
      </c>
      <c r="F2469" s="30"/>
    </row>
    <row r="2470" spans="1:6" x14ac:dyDescent="0.3">
      <c r="A2470" s="30" t="s">
        <v>13344</v>
      </c>
      <c r="B2470" s="30">
        <v>101157447</v>
      </c>
      <c r="C2470" s="30">
        <v>14400000</v>
      </c>
      <c r="D2470" s="42">
        <f t="shared" si="38"/>
        <v>86757447</v>
      </c>
      <c r="E2470" s="30">
        <f>RANK(D2470, Budget_Analysis!D:D, 0)</f>
        <v>259</v>
      </c>
      <c r="F2470" s="30"/>
    </row>
    <row r="2471" spans="1:6" x14ac:dyDescent="0.3">
      <c r="A2471" s="30" t="s">
        <v>13349</v>
      </c>
      <c r="B2471" s="30">
        <v>74205</v>
      </c>
      <c r="C2471" s="30">
        <v>14200000</v>
      </c>
      <c r="D2471" s="42">
        <f t="shared" si="38"/>
        <v>-14125795</v>
      </c>
      <c r="E2471" s="30">
        <f>RANK(D2471, Budget_Analysis!D:D, 0)</f>
        <v>3031</v>
      </c>
      <c r="F2471" s="30"/>
    </row>
    <row r="2472" spans="1:6" x14ac:dyDescent="0.3">
      <c r="A2472" s="30" t="s">
        <v>13355</v>
      </c>
      <c r="B2472" s="30">
        <v>141319195</v>
      </c>
      <c r="C2472" s="30">
        <v>15000000</v>
      </c>
      <c r="D2472" s="42">
        <f t="shared" si="38"/>
        <v>126319195</v>
      </c>
      <c r="E2472" s="30">
        <f>RANK(D2472, Budget_Analysis!D:D, 0)</f>
        <v>137</v>
      </c>
      <c r="F2472" s="30"/>
    </row>
    <row r="2473" spans="1:6" x14ac:dyDescent="0.3">
      <c r="A2473" s="30" t="s">
        <v>13360</v>
      </c>
      <c r="B2473" s="30">
        <v>156645693</v>
      </c>
      <c r="C2473" s="30">
        <v>14000000</v>
      </c>
      <c r="D2473" s="42">
        <f t="shared" si="38"/>
        <v>142645693</v>
      </c>
      <c r="E2473" s="30">
        <f>RANK(D2473, Budget_Analysis!D:D, 0)</f>
        <v>110</v>
      </c>
      <c r="F2473" s="30"/>
    </row>
    <row r="2474" spans="1:6" x14ac:dyDescent="0.3">
      <c r="A2474" s="30" t="s">
        <v>13363</v>
      </c>
      <c r="B2474" s="30">
        <v>178406268</v>
      </c>
      <c r="C2474" s="30">
        <v>14000000</v>
      </c>
      <c r="D2474" s="42">
        <f t="shared" si="38"/>
        <v>164406268</v>
      </c>
      <c r="E2474" s="30">
        <f>RANK(D2474, Budget_Analysis!D:D, 0)</f>
        <v>76</v>
      </c>
      <c r="F2474" s="30"/>
    </row>
    <row r="2475" spans="1:6" x14ac:dyDescent="0.3">
      <c r="A2475" s="30" t="s">
        <v>13371</v>
      </c>
      <c r="B2475" s="30">
        <v>109306210</v>
      </c>
      <c r="C2475" s="30">
        <v>15800000</v>
      </c>
      <c r="D2475" s="42">
        <f t="shared" si="38"/>
        <v>93506210</v>
      </c>
      <c r="E2475" s="30">
        <f>RANK(D2475, Budget_Analysis!D:D, 0)</f>
        <v>239</v>
      </c>
      <c r="F2475" s="30"/>
    </row>
    <row r="2476" spans="1:6" x14ac:dyDescent="0.3">
      <c r="A2476" s="30" t="s">
        <v>13379</v>
      </c>
      <c r="B2476" s="30">
        <v>70001698</v>
      </c>
      <c r="C2476" s="30">
        <v>14000000</v>
      </c>
      <c r="D2476" s="42">
        <f t="shared" si="38"/>
        <v>56001698</v>
      </c>
      <c r="E2476" s="30">
        <f>RANK(D2476, Budget_Analysis!D:D, 0)</f>
        <v>437</v>
      </c>
      <c r="F2476" s="30"/>
    </row>
    <row r="2477" spans="1:6" x14ac:dyDescent="0.3">
      <c r="A2477" s="30" t="s">
        <v>13382</v>
      </c>
      <c r="B2477" s="30">
        <v>68856263</v>
      </c>
      <c r="C2477" s="30">
        <v>15000000</v>
      </c>
      <c r="D2477" s="42">
        <f t="shared" si="38"/>
        <v>53856263</v>
      </c>
      <c r="E2477" s="30">
        <f>RANK(D2477, Budget_Analysis!D:D, 0)</f>
        <v>461</v>
      </c>
      <c r="F2477" s="30"/>
    </row>
    <row r="2478" spans="1:6" x14ac:dyDescent="0.3">
      <c r="A2478" s="30" t="s">
        <v>13387</v>
      </c>
      <c r="B2478" s="30">
        <v>51527787</v>
      </c>
      <c r="C2478" s="30">
        <v>15000000</v>
      </c>
      <c r="D2478" s="42">
        <f t="shared" si="38"/>
        <v>36527787</v>
      </c>
      <c r="E2478" s="30">
        <f>RANK(D2478, Budget_Analysis!D:D, 0)</f>
        <v>694</v>
      </c>
      <c r="F2478" s="30"/>
    </row>
    <row r="2479" spans="1:6" x14ac:dyDescent="0.3">
      <c r="A2479" s="30" t="s">
        <v>13390</v>
      </c>
      <c r="B2479" s="30">
        <v>61356221</v>
      </c>
      <c r="C2479" s="30">
        <v>14000000</v>
      </c>
      <c r="D2479" s="42">
        <f t="shared" si="38"/>
        <v>47356221</v>
      </c>
      <c r="E2479" s="30">
        <f>RANK(D2479, Budget_Analysis!D:D, 0)</f>
        <v>539</v>
      </c>
      <c r="F2479" s="30"/>
    </row>
    <row r="2480" spans="1:6" x14ac:dyDescent="0.3">
      <c r="A2480" s="30" t="s">
        <v>13394</v>
      </c>
      <c r="B2480" s="30">
        <v>46800000</v>
      </c>
      <c r="C2480" s="30">
        <v>14000000</v>
      </c>
      <c r="D2480" s="42">
        <f t="shared" si="38"/>
        <v>32800000</v>
      </c>
      <c r="E2480" s="30">
        <f>RANK(D2480, Budget_Analysis!D:D, 0)</f>
        <v>765</v>
      </c>
      <c r="F2480" s="30"/>
    </row>
    <row r="2481" spans="1:6" x14ac:dyDescent="0.3">
      <c r="A2481" s="30" t="s">
        <v>13405</v>
      </c>
      <c r="B2481" s="30">
        <v>38048637</v>
      </c>
      <c r="C2481" s="30">
        <v>14000000</v>
      </c>
      <c r="D2481" s="42">
        <f t="shared" si="38"/>
        <v>24048637</v>
      </c>
      <c r="E2481" s="30">
        <f>RANK(D2481, Budget_Analysis!D:D, 0)</f>
        <v>954</v>
      </c>
      <c r="F2481" s="30"/>
    </row>
    <row r="2482" spans="1:6" x14ac:dyDescent="0.3">
      <c r="A2482" s="30" t="s">
        <v>13412</v>
      </c>
      <c r="B2482" s="30">
        <v>34793160</v>
      </c>
      <c r="C2482" s="30">
        <v>14000000</v>
      </c>
      <c r="D2482" s="42">
        <f t="shared" si="38"/>
        <v>20793160</v>
      </c>
      <c r="E2482" s="30">
        <f>RANK(D2482, Budget_Analysis!D:D, 0)</f>
        <v>1048</v>
      </c>
      <c r="F2482" s="30"/>
    </row>
    <row r="2483" spans="1:6" x14ac:dyDescent="0.3">
      <c r="A2483" s="30" t="s">
        <v>13416</v>
      </c>
      <c r="B2483" s="30">
        <v>30628981</v>
      </c>
      <c r="C2483" s="30">
        <v>14000000</v>
      </c>
      <c r="D2483" s="42">
        <f t="shared" si="38"/>
        <v>16628981</v>
      </c>
      <c r="E2483" s="30">
        <f>RANK(D2483, Budget_Analysis!D:D, 0)</f>
        <v>1173</v>
      </c>
      <c r="F2483" s="30"/>
    </row>
    <row r="2484" spans="1:6" x14ac:dyDescent="0.3">
      <c r="A2484" s="30" t="s">
        <v>13419</v>
      </c>
      <c r="B2484" s="30">
        <v>29959436</v>
      </c>
      <c r="C2484" s="30">
        <v>13000000</v>
      </c>
      <c r="D2484" s="42">
        <f t="shared" si="38"/>
        <v>16959436</v>
      </c>
      <c r="E2484" s="30">
        <f>RANK(D2484, Budget_Analysis!D:D, 0)</f>
        <v>1164</v>
      </c>
      <c r="F2484" s="30"/>
    </row>
    <row r="2485" spans="1:6" x14ac:dyDescent="0.3">
      <c r="A2485" s="30" t="s">
        <v>13423</v>
      </c>
      <c r="B2485" s="30">
        <v>25571351</v>
      </c>
      <c r="C2485" s="30">
        <v>14000000</v>
      </c>
      <c r="D2485" s="42">
        <f t="shared" si="38"/>
        <v>11571351</v>
      </c>
      <c r="E2485" s="30">
        <f>RANK(D2485, Budget_Analysis!D:D, 0)</f>
        <v>1354</v>
      </c>
      <c r="F2485" s="30"/>
    </row>
    <row r="2486" spans="1:6" x14ac:dyDescent="0.3">
      <c r="A2486" s="30" t="s">
        <v>13427</v>
      </c>
      <c r="B2486" s="30">
        <v>27515786</v>
      </c>
      <c r="C2486" s="30">
        <v>14000000</v>
      </c>
      <c r="D2486" s="42">
        <f t="shared" si="38"/>
        <v>13515786</v>
      </c>
      <c r="E2486" s="30">
        <f>RANK(D2486, Budget_Analysis!D:D, 0)</f>
        <v>1286</v>
      </c>
      <c r="F2486" s="30"/>
    </row>
    <row r="2487" spans="1:6" x14ac:dyDescent="0.3">
      <c r="A2487" s="30" t="s">
        <v>13432</v>
      </c>
      <c r="B2487" s="30">
        <v>25482931</v>
      </c>
      <c r="C2487" s="30">
        <v>14000000</v>
      </c>
      <c r="D2487" s="42">
        <f t="shared" si="38"/>
        <v>11482931</v>
      </c>
      <c r="E2487" s="30">
        <f>RANK(D2487, Budget_Analysis!D:D, 0)</f>
        <v>1358</v>
      </c>
      <c r="F2487" s="30"/>
    </row>
    <row r="2488" spans="1:6" x14ac:dyDescent="0.3">
      <c r="A2488" s="30" t="s">
        <v>13436</v>
      </c>
      <c r="B2488" s="30">
        <v>19900000</v>
      </c>
      <c r="C2488" s="30">
        <v>20000000</v>
      </c>
      <c r="D2488" s="42">
        <f t="shared" si="38"/>
        <v>-100000</v>
      </c>
      <c r="E2488" s="30">
        <f>RANK(D2488, Budget_Analysis!D:D, 0)</f>
        <v>2013</v>
      </c>
      <c r="F2488" s="30"/>
    </row>
    <row r="2489" spans="1:6" x14ac:dyDescent="0.3">
      <c r="A2489" s="30" t="s">
        <v>13444</v>
      </c>
      <c r="B2489" s="30">
        <v>16298046</v>
      </c>
      <c r="C2489" s="30">
        <v>14000000</v>
      </c>
      <c r="D2489" s="42">
        <f t="shared" si="38"/>
        <v>2298046</v>
      </c>
      <c r="E2489" s="30">
        <f>RANK(D2489, Budget_Analysis!D:D, 0)</f>
        <v>1789</v>
      </c>
      <c r="F2489" s="30"/>
    </row>
    <row r="2490" spans="1:6" x14ac:dyDescent="0.3">
      <c r="A2490" s="30" t="s">
        <v>13447</v>
      </c>
      <c r="B2490" s="30">
        <v>15549702</v>
      </c>
      <c r="C2490" s="30">
        <v>14000000</v>
      </c>
      <c r="D2490" s="42">
        <f t="shared" si="38"/>
        <v>1549702</v>
      </c>
      <c r="E2490" s="30">
        <f>RANK(D2490, Budget_Analysis!D:D, 0)</f>
        <v>1838</v>
      </c>
      <c r="F2490" s="30"/>
    </row>
    <row r="2491" spans="1:6" x14ac:dyDescent="0.3">
      <c r="A2491" s="30" t="s">
        <v>13451</v>
      </c>
      <c r="B2491" s="30">
        <v>15483540</v>
      </c>
      <c r="C2491" s="30">
        <v>14000000</v>
      </c>
      <c r="D2491" s="42">
        <f t="shared" si="38"/>
        <v>1483540</v>
      </c>
      <c r="E2491" s="30">
        <f>RANK(D2491, Budget_Analysis!D:D, 0)</f>
        <v>1842</v>
      </c>
      <c r="F2491" s="30"/>
    </row>
    <row r="2492" spans="1:6" x14ac:dyDescent="0.3">
      <c r="A2492" s="30" t="s">
        <v>13456</v>
      </c>
      <c r="B2492" s="30">
        <v>20246959</v>
      </c>
      <c r="C2492" s="30">
        <v>14000000</v>
      </c>
      <c r="D2492" s="42">
        <f t="shared" si="38"/>
        <v>6246959</v>
      </c>
      <c r="E2492" s="30">
        <f>RANK(D2492, Budget_Analysis!D:D, 0)</f>
        <v>1571</v>
      </c>
      <c r="F2492" s="30"/>
    </row>
    <row r="2493" spans="1:6" x14ac:dyDescent="0.3">
      <c r="A2493" s="30" t="s">
        <v>13460</v>
      </c>
      <c r="B2493" s="30">
        <v>15062898</v>
      </c>
      <c r="C2493" s="30">
        <v>14000000</v>
      </c>
      <c r="D2493" s="42">
        <f t="shared" si="38"/>
        <v>1062898</v>
      </c>
      <c r="E2493" s="30">
        <f>RANK(D2493, Budget_Analysis!D:D, 0)</f>
        <v>1871</v>
      </c>
      <c r="F2493" s="30"/>
    </row>
    <row r="2494" spans="1:6" x14ac:dyDescent="0.3">
      <c r="A2494" s="30" t="s">
        <v>13464</v>
      </c>
      <c r="B2494" s="30">
        <v>14348123</v>
      </c>
      <c r="C2494" s="30">
        <v>12000000</v>
      </c>
      <c r="D2494" s="42">
        <f t="shared" si="38"/>
        <v>2348123</v>
      </c>
      <c r="E2494" s="30">
        <f>RANK(D2494, Budget_Analysis!D:D, 0)</f>
        <v>1785</v>
      </c>
      <c r="F2494" s="30"/>
    </row>
    <row r="2495" spans="1:6" x14ac:dyDescent="0.3">
      <c r="A2495" s="30" t="s">
        <v>13470</v>
      </c>
      <c r="B2495" s="30">
        <v>15171475</v>
      </c>
      <c r="C2495" s="30">
        <v>8500000</v>
      </c>
      <c r="D2495" s="42">
        <f t="shared" si="38"/>
        <v>6671475</v>
      </c>
      <c r="E2495" s="30">
        <f>RANK(D2495, Budget_Analysis!D:D, 0)</f>
        <v>1560</v>
      </c>
      <c r="F2495" s="30"/>
    </row>
    <row r="2496" spans="1:6" x14ac:dyDescent="0.3">
      <c r="A2496" s="30" t="s">
        <v>13476</v>
      </c>
      <c r="B2496" s="30">
        <v>13640000</v>
      </c>
      <c r="C2496" s="30">
        <v>14000000</v>
      </c>
      <c r="D2496" s="42">
        <f t="shared" si="38"/>
        <v>-360000</v>
      </c>
      <c r="E2496" s="30">
        <f>RANK(D2496, Budget_Analysis!D:D, 0)</f>
        <v>2047</v>
      </c>
      <c r="F2496" s="30"/>
    </row>
    <row r="2497" spans="1:6" x14ac:dyDescent="0.3">
      <c r="A2497" s="30" t="s">
        <v>13485</v>
      </c>
      <c r="B2497" s="30">
        <v>12610731</v>
      </c>
      <c r="C2497" s="30">
        <v>11000000</v>
      </c>
      <c r="D2497" s="42">
        <f t="shared" si="38"/>
        <v>1610731</v>
      </c>
      <c r="E2497" s="30">
        <f>RANK(D2497, Budget_Analysis!D:D, 0)</f>
        <v>1835</v>
      </c>
      <c r="F2497" s="30"/>
    </row>
    <row r="2498" spans="1:6" x14ac:dyDescent="0.3">
      <c r="A2498" s="30" t="s">
        <v>13490</v>
      </c>
      <c r="B2498" s="30">
        <v>11204499</v>
      </c>
      <c r="C2498" s="30">
        <v>14000000</v>
      </c>
      <c r="D2498" s="42">
        <f t="shared" si="38"/>
        <v>-2795501</v>
      </c>
      <c r="E2498" s="30">
        <f>RANK(D2498, Budget_Analysis!D:D, 0)</f>
        <v>2339</v>
      </c>
      <c r="F2498" s="30"/>
    </row>
    <row r="2499" spans="1:6" x14ac:dyDescent="0.3">
      <c r="A2499" s="30" t="s">
        <v>13494</v>
      </c>
      <c r="B2499" s="30">
        <v>10397365</v>
      </c>
      <c r="C2499" s="30">
        <v>14000000</v>
      </c>
      <c r="D2499" s="42">
        <f t="shared" ref="D2499:D2562" si="39">B2499-C2499</f>
        <v>-3602635</v>
      </c>
      <c r="E2499" s="30">
        <f>RANK(D2499, Budget_Analysis!D:D, 0)</f>
        <v>2402</v>
      </c>
      <c r="F2499" s="30"/>
    </row>
    <row r="2500" spans="1:6" x14ac:dyDescent="0.3">
      <c r="A2500" s="30" t="s">
        <v>13499</v>
      </c>
      <c r="B2500" s="30">
        <v>9402410</v>
      </c>
      <c r="C2500" s="30">
        <v>14000000</v>
      </c>
      <c r="D2500" s="42">
        <f t="shared" si="39"/>
        <v>-4597590</v>
      </c>
      <c r="E2500" s="30">
        <f>RANK(D2500, Budget_Analysis!D:D, 0)</f>
        <v>2486</v>
      </c>
      <c r="F2500" s="30"/>
    </row>
    <row r="2501" spans="1:6" x14ac:dyDescent="0.3">
      <c r="A2501" s="30" t="s">
        <v>13510</v>
      </c>
      <c r="B2501" s="30">
        <v>5459824</v>
      </c>
      <c r="C2501" s="30">
        <v>26000000</v>
      </c>
      <c r="D2501" s="42">
        <f t="shared" si="39"/>
        <v>-20540176</v>
      </c>
      <c r="E2501" s="30">
        <f>RANK(D2501, Budget_Analysis!D:D, 0)</f>
        <v>3238</v>
      </c>
      <c r="F2501" s="30"/>
    </row>
    <row r="2502" spans="1:6" x14ac:dyDescent="0.3">
      <c r="A2502" s="30" t="s">
        <v>13515</v>
      </c>
      <c r="B2502" s="30">
        <v>5108820</v>
      </c>
      <c r="C2502" s="30">
        <v>24000000</v>
      </c>
      <c r="D2502" s="42">
        <f t="shared" si="39"/>
        <v>-18891180</v>
      </c>
      <c r="E2502" s="30">
        <f>RANK(D2502, Budget_Analysis!D:D, 0)</f>
        <v>3189</v>
      </c>
      <c r="F2502" s="30"/>
    </row>
    <row r="2503" spans="1:6" x14ac:dyDescent="0.3">
      <c r="A2503" s="30" t="s">
        <v>13519</v>
      </c>
      <c r="B2503" s="30">
        <v>4741987</v>
      </c>
      <c r="C2503" s="30">
        <v>14000000</v>
      </c>
      <c r="D2503" s="42">
        <f t="shared" si="39"/>
        <v>-9258013</v>
      </c>
      <c r="E2503" s="30">
        <f>RANK(D2503, Budget_Analysis!D:D, 0)</f>
        <v>2778</v>
      </c>
      <c r="F2503" s="30"/>
    </row>
    <row r="2504" spans="1:6" x14ac:dyDescent="0.3">
      <c r="A2504" s="30" t="s">
        <v>13523</v>
      </c>
      <c r="B2504" s="30">
        <v>4291965</v>
      </c>
      <c r="C2504" s="30">
        <v>14000000</v>
      </c>
      <c r="D2504" s="42">
        <f t="shared" si="39"/>
        <v>-9708035</v>
      </c>
      <c r="E2504" s="30">
        <f>RANK(D2504, Budget_Analysis!D:D, 0)</f>
        <v>2803</v>
      </c>
      <c r="F2504" s="30"/>
    </row>
    <row r="2505" spans="1:6" x14ac:dyDescent="0.3">
      <c r="A2505" s="30" t="s">
        <v>13530</v>
      </c>
      <c r="B2505" s="30">
        <v>3100650</v>
      </c>
      <c r="C2505" s="30">
        <v>14000000</v>
      </c>
      <c r="D2505" s="42">
        <f t="shared" si="39"/>
        <v>-10899350</v>
      </c>
      <c r="E2505" s="30">
        <f>RANK(D2505, Budget_Analysis!D:D, 0)</f>
        <v>2883</v>
      </c>
      <c r="F2505" s="30"/>
    </row>
    <row r="2506" spans="1:6" x14ac:dyDescent="0.3">
      <c r="A2506" s="30" t="s">
        <v>13535</v>
      </c>
      <c r="B2506" s="30">
        <v>2474000</v>
      </c>
      <c r="C2506" s="30">
        <v>14000000</v>
      </c>
      <c r="D2506" s="42">
        <f t="shared" si="39"/>
        <v>-11526000</v>
      </c>
      <c r="E2506" s="30">
        <f>RANK(D2506, Budget_Analysis!D:D, 0)</f>
        <v>2912</v>
      </c>
      <c r="F2506" s="30"/>
    </row>
    <row r="2507" spans="1:6" x14ac:dyDescent="0.3">
      <c r="A2507" s="30" t="s">
        <v>13543</v>
      </c>
      <c r="B2507" s="30">
        <v>1000000</v>
      </c>
      <c r="C2507" s="30">
        <v>14000000</v>
      </c>
      <c r="D2507" s="42">
        <f t="shared" si="39"/>
        <v>-13000000</v>
      </c>
      <c r="E2507" s="30">
        <f>RANK(D2507, Budget_Analysis!D:D, 0)</f>
        <v>2981</v>
      </c>
      <c r="F2507" s="30"/>
    </row>
    <row r="2508" spans="1:6" x14ac:dyDescent="0.3">
      <c r="A2508" s="30" t="s">
        <v>13549</v>
      </c>
      <c r="B2508" s="30">
        <v>3958500</v>
      </c>
      <c r="C2508" s="30">
        <v>8200000</v>
      </c>
      <c r="D2508" s="42">
        <f t="shared" si="39"/>
        <v>-4241500</v>
      </c>
      <c r="E2508" s="30">
        <f>RANK(D2508, Budget_Analysis!D:D, 0)</f>
        <v>2462</v>
      </c>
      <c r="F2508" s="30"/>
    </row>
    <row r="2509" spans="1:6" x14ac:dyDescent="0.3">
      <c r="A2509" s="30" t="s">
        <v>13560</v>
      </c>
      <c r="B2509" s="30">
        <v>274299</v>
      </c>
      <c r="C2509" s="30">
        <v>103000000</v>
      </c>
      <c r="D2509" s="42">
        <f t="shared" si="39"/>
        <v>-102725701</v>
      </c>
      <c r="E2509" s="30">
        <f>RANK(D2509, Budget_Analysis!D:D, 0)</f>
        <v>3751</v>
      </c>
      <c r="F2509" s="30"/>
    </row>
    <row r="2510" spans="1:6" x14ac:dyDescent="0.3">
      <c r="A2510" s="30" t="s">
        <v>13570</v>
      </c>
      <c r="B2510" s="30">
        <v>183088</v>
      </c>
      <c r="C2510" s="30">
        <v>15000000</v>
      </c>
      <c r="D2510" s="42">
        <f t="shared" si="39"/>
        <v>-14816912</v>
      </c>
      <c r="E2510" s="30">
        <f>RANK(D2510, Budget_Analysis!D:D, 0)</f>
        <v>3063</v>
      </c>
      <c r="F2510" s="30"/>
    </row>
    <row r="2511" spans="1:6" x14ac:dyDescent="0.3">
      <c r="A2511" s="30" t="s">
        <v>13574</v>
      </c>
      <c r="B2511" s="30">
        <v>46495</v>
      </c>
      <c r="C2511" s="30">
        <v>14000000</v>
      </c>
      <c r="D2511" s="42">
        <f t="shared" si="39"/>
        <v>-13953505</v>
      </c>
      <c r="E2511" s="30">
        <f>RANK(D2511, Budget_Analysis!D:D, 0)</f>
        <v>3019</v>
      </c>
      <c r="F2511" s="30"/>
    </row>
    <row r="2512" spans="1:6" x14ac:dyDescent="0.3">
      <c r="A2512" s="30" t="s">
        <v>13583</v>
      </c>
      <c r="B2512" s="30">
        <v>1752214</v>
      </c>
      <c r="C2512" s="30">
        <v>14000000</v>
      </c>
      <c r="D2512" s="42">
        <f t="shared" si="39"/>
        <v>-12247786</v>
      </c>
      <c r="E2512" s="30">
        <f>RANK(D2512, Budget_Analysis!D:D, 0)</f>
        <v>2952</v>
      </c>
      <c r="F2512" s="30"/>
    </row>
    <row r="2513" spans="1:6" x14ac:dyDescent="0.3">
      <c r="A2513" s="30" t="s">
        <v>13586</v>
      </c>
      <c r="B2513" s="30">
        <v>83025853</v>
      </c>
      <c r="C2513" s="30">
        <v>14000000</v>
      </c>
      <c r="D2513" s="42">
        <f t="shared" si="39"/>
        <v>69025853</v>
      </c>
      <c r="E2513" s="30">
        <f>RANK(D2513, Budget_Analysis!D:D, 0)</f>
        <v>355</v>
      </c>
      <c r="F2513" s="30"/>
    </row>
    <row r="2514" spans="1:6" x14ac:dyDescent="0.3">
      <c r="A2514" s="30" t="s">
        <v>13589</v>
      </c>
      <c r="B2514" s="30">
        <v>56631572</v>
      </c>
      <c r="C2514" s="30">
        <v>12000000</v>
      </c>
      <c r="D2514" s="42">
        <f t="shared" si="39"/>
        <v>44631572</v>
      </c>
      <c r="E2514" s="30">
        <f>RANK(D2514, Budget_Analysis!D:D, 0)</f>
        <v>588</v>
      </c>
      <c r="F2514" s="30"/>
    </row>
    <row r="2515" spans="1:6" x14ac:dyDescent="0.3">
      <c r="A2515" s="30" t="s">
        <v>13593</v>
      </c>
      <c r="B2515" s="30">
        <v>15854988</v>
      </c>
      <c r="C2515" s="30">
        <v>13500000</v>
      </c>
      <c r="D2515" s="42">
        <f t="shared" si="39"/>
        <v>2354988</v>
      </c>
      <c r="E2515" s="30">
        <f>RANK(D2515, Budget_Analysis!D:D, 0)</f>
        <v>1784</v>
      </c>
      <c r="F2515" s="30"/>
    </row>
    <row r="2516" spans="1:6" x14ac:dyDescent="0.3">
      <c r="A2516" s="30" t="s">
        <v>13596</v>
      </c>
      <c r="B2516" s="30">
        <v>12282677</v>
      </c>
      <c r="C2516" s="30">
        <v>14000000</v>
      </c>
      <c r="D2516" s="42">
        <f t="shared" si="39"/>
        <v>-1717323</v>
      </c>
      <c r="E2516" s="30">
        <f>RANK(D2516, Budget_Analysis!D:D, 0)</f>
        <v>2238</v>
      </c>
      <c r="F2516" s="30"/>
    </row>
    <row r="2517" spans="1:6" x14ac:dyDescent="0.3">
      <c r="A2517" s="30" t="s">
        <v>13608</v>
      </c>
      <c r="B2517" s="30">
        <v>7060876</v>
      </c>
      <c r="C2517" s="30">
        <v>13500000</v>
      </c>
      <c r="D2517" s="42">
        <f t="shared" si="39"/>
        <v>-6439124</v>
      </c>
      <c r="E2517" s="30">
        <f>RANK(D2517, Budget_Analysis!D:D, 0)</f>
        <v>2599</v>
      </c>
      <c r="F2517" s="30"/>
    </row>
    <row r="2518" spans="1:6" x14ac:dyDescent="0.3">
      <c r="A2518" s="30" t="s">
        <v>13612</v>
      </c>
      <c r="B2518" s="30">
        <v>14989761</v>
      </c>
      <c r="C2518" s="30">
        <v>15000000</v>
      </c>
      <c r="D2518" s="42">
        <f t="shared" si="39"/>
        <v>-10239</v>
      </c>
      <c r="E2518" s="30">
        <f>RANK(D2518, Budget_Analysis!D:D, 0)</f>
        <v>1991</v>
      </c>
      <c r="F2518" s="30"/>
    </row>
    <row r="2519" spans="1:6" x14ac:dyDescent="0.3">
      <c r="A2519" s="30" t="s">
        <v>13625</v>
      </c>
      <c r="B2519" s="30">
        <v>5501940</v>
      </c>
      <c r="C2519" s="30">
        <v>13500000</v>
      </c>
      <c r="D2519" s="42">
        <f t="shared" si="39"/>
        <v>-7998060</v>
      </c>
      <c r="E2519" s="30">
        <f>RANK(D2519, Budget_Analysis!D:D, 0)</f>
        <v>2701</v>
      </c>
      <c r="F2519" s="30"/>
    </row>
    <row r="2520" spans="1:6" x14ac:dyDescent="0.3">
      <c r="A2520" s="30" t="s">
        <v>13630</v>
      </c>
      <c r="B2520" s="30">
        <v>2086345</v>
      </c>
      <c r="C2520" s="30">
        <v>10000000</v>
      </c>
      <c r="D2520" s="42">
        <f t="shared" si="39"/>
        <v>-7913655</v>
      </c>
      <c r="E2520" s="30">
        <f>RANK(D2520, Budget_Analysis!D:D, 0)</f>
        <v>2692</v>
      </c>
      <c r="F2520" s="30"/>
    </row>
    <row r="2521" spans="1:6" x14ac:dyDescent="0.3">
      <c r="A2521" s="30" t="s">
        <v>13640</v>
      </c>
      <c r="B2521" s="30">
        <v>123922370</v>
      </c>
      <c r="C2521" s="30">
        <v>13000000</v>
      </c>
      <c r="D2521" s="42">
        <f t="shared" si="39"/>
        <v>110922370</v>
      </c>
      <c r="E2521" s="30">
        <f>RANK(D2521, Budget_Analysis!D:D, 0)</f>
        <v>181</v>
      </c>
      <c r="F2521" s="30"/>
    </row>
    <row r="2522" spans="1:6" x14ac:dyDescent="0.3">
      <c r="A2522" s="30" t="s">
        <v>13644</v>
      </c>
      <c r="B2522" s="30">
        <v>163591</v>
      </c>
      <c r="C2522" s="30">
        <v>13400000</v>
      </c>
      <c r="D2522" s="42">
        <f t="shared" si="39"/>
        <v>-13236409</v>
      </c>
      <c r="E2522" s="30">
        <f>RANK(D2522, Budget_Analysis!D:D, 0)</f>
        <v>2988</v>
      </c>
      <c r="F2522" s="30"/>
    </row>
    <row r="2523" spans="1:6" x14ac:dyDescent="0.3">
      <c r="A2523" s="30" t="s">
        <v>13648</v>
      </c>
      <c r="B2523" s="30">
        <v>73000942</v>
      </c>
      <c r="C2523" s="30">
        <v>13000000</v>
      </c>
      <c r="D2523" s="42">
        <f t="shared" si="39"/>
        <v>60000942</v>
      </c>
      <c r="E2523" s="30">
        <f>RANK(D2523, Budget_Analysis!D:D, 0)</f>
        <v>409</v>
      </c>
      <c r="F2523" s="30"/>
    </row>
    <row r="2524" spans="1:6" x14ac:dyDescent="0.3">
      <c r="A2524" s="30" t="s">
        <v>13652</v>
      </c>
      <c r="B2524" s="30">
        <v>106952327</v>
      </c>
      <c r="C2524" s="30">
        <v>13000000</v>
      </c>
      <c r="D2524" s="42">
        <f t="shared" si="39"/>
        <v>93952327</v>
      </c>
      <c r="E2524" s="30">
        <f>RANK(D2524, Budget_Analysis!D:D, 0)</f>
        <v>238</v>
      </c>
      <c r="F2524" s="30"/>
    </row>
    <row r="2525" spans="1:6" x14ac:dyDescent="0.3">
      <c r="A2525" s="30" t="s">
        <v>13655</v>
      </c>
      <c r="B2525" s="30">
        <v>57300000</v>
      </c>
      <c r="C2525" s="30">
        <v>13000000</v>
      </c>
      <c r="D2525" s="42">
        <f t="shared" si="39"/>
        <v>44300000</v>
      </c>
      <c r="E2525" s="30">
        <f>RANK(D2525, Budget_Analysis!D:D, 0)</f>
        <v>590</v>
      </c>
      <c r="F2525" s="30"/>
    </row>
    <row r="2526" spans="1:6" x14ac:dyDescent="0.3">
      <c r="A2526" s="30" t="s">
        <v>13658</v>
      </c>
      <c r="B2526" s="30">
        <v>91038276</v>
      </c>
      <c r="C2526" s="30">
        <v>13000000</v>
      </c>
      <c r="D2526" s="42">
        <f t="shared" si="39"/>
        <v>78038276</v>
      </c>
      <c r="E2526" s="30">
        <f>RANK(D2526, Budget_Analysis!D:D, 0)</f>
        <v>307</v>
      </c>
      <c r="F2526" s="30"/>
    </row>
    <row r="2527" spans="1:6" x14ac:dyDescent="0.3">
      <c r="A2527" s="30" t="s">
        <v>13664</v>
      </c>
      <c r="B2527" s="30">
        <v>49369900</v>
      </c>
      <c r="C2527" s="30">
        <v>7000000</v>
      </c>
      <c r="D2527" s="42">
        <f t="shared" si="39"/>
        <v>42369900</v>
      </c>
      <c r="E2527" s="30">
        <f>RANK(D2527, Budget_Analysis!D:D, 0)</f>
        <v>614</v>
      </c>
      <c r="F2527" s="30"/>
    </row>
    <row r="2528" spans="1:6" x14ac:dyDescent="0.3">
      <c r="A2528" s="30" t="s">
        <v>13669</v>
      </c>
      <c r="B2528" s="30">
        <v>61693523</v>
      </c>
      <c r="C2528" s="30">
        <v>13000000</v>
      </c>
      <c r="D2528" s="42">
        <f t="shared" si="39"/>
        <v>48693523</v>
      </c>
      <c r="E2528" s="30">
        <f>RANK(D2528, Budget_Analysis!D:D, 0)</f>
        <v>521</v>
      </c>
      <c r="F2528" s="30"/>
    </row>
    <row r="2529" spans="1:6" x14ac:dyDescent="0.3">
      <c r="A2529" s="30" t="s">
        <v>13673</v>
      </c>
      <c r="B2529" s="30">
        <v>46729374</v>
      </c>
      <c r="C2529" s="30">
        <v>13000000</v>
      </c>
      <c r="D2529" s="42">
        <f t="shared" si="39"/>
        <v>33729374</v>
      </c>
      <c r="E2529" s="30">
        <f>RANK(D2529, Budget_Analysis!D:D, 0)</f>
        <v>742</v>
      </c>
      <c r="F2529" s="30"/>
    </row>
    <row r="2530" spans="1:6" x14ac:dyDescent="0.3">
      <c r="A2530" s="30" t="s">
        <v>13678</v>
      </c>
      <c r="B2530" s="30">
        <v>44726644</v>
      </c>
      <c r="C2530" s="30">
        <v>13000000</v>
      </c>
      <c r="D2530" s="42">
        <f t="shared" si="39"/>
        <v>31726644</v>
      </c>
      <c r="E2530" s="30">
        <f>RANK(D2530, Budget_Analysis!D:D, 0)</f>
        <v>788</v>
      </c>
      <c r="F2530" s="30"/>
    </row>
    <row r="2531" spans="1:6" x14ac:dyDescent="0.3">
      <c r="A2531" s="30" t="s">
        <v>13682</v>
      </c>
      <c r="B2531" s="30">
        <v>44134898</v>
      </c>
      <c r="C2531" s="30">
        <v>13000000</v>
      </c>
      <c r="D2531" s="42">
        <f t="shared" si="39"/>
        <v>31134898</v>
      </c>
      <c r="E2531" s="30">
        <f>RANK(D2531, Budget_Analysis!D:D, 0)</f>
        <v>802</v>
      </c>
      <c r="F2531" s="30"/>
    </row>
    <row r="2532" spans="1:6" x14ac:dyDescent="0.3">
      <c r="A2532" s="30" t="s">
        <v>13685</v>
      </c>
      <c r="B2532" s="30">
        <v>48637684</v>
      </c>
      <c r="C2532" s="30">
        <v>12500000</v>
      </c>
      <c r="D2532" s="42">
        <f t="shared" si="39"/>
        <v>36137684</v>
      </c>
      <c r="E2532" s="30">
        <f>RANK(D2532, Budget_Analysis!D:D, 0)</f>
        <v>704</v>
      </c>
      <c r="F2532" s="30"/>
    </row>
    <row r="2533" spans="1:6" x14ac:dyDescent="0.3">
      <c r="A2533" s="30" t="s">
        <v>13688</v>
      </c>
      <c r="B2533" s="30">
        <v>38176108</v>
      </c>
      <c r="C2533" s="30">
        <v>16000000</v>
      </c>
      <c r="D2533" s="42">
        <f t="shared" si="39"/>
        <v>22176108</v>
      </c>
      <c r="E2533" s="30">
        <f>RANK(D2533, Budget_Analysis!D:D, 0)</f>
        <v>1000</v>
      </c>
      <c r="F2533" s="30"/>
    </row>
    <row r="2534" spans="1:6" x14ac:dyDescent="0.3">
      <c r="A2534" s="30" t="s">
        <v>13693</v>
      </c>
      <c r="B2534" s="30">
        <v>28972187</v>
      </c>
      <c r="C2534" s="30">
        <v>13000000</v>
      </c>
      <c r="D2534" s="42">
        <f t="shared" si="39"/>
        <v>15972187</v>
      </c>
      <c r="E2534" s="30">
        <f>RANK(D2534, Budget_Analysis!D:D, 0)</f>
        <v>1198</v>
      </c>
      <c r="F2534" s="30"/>
    </row>
    <row r="2535" spans="1:6" x14ac:dyDescent="0.3">
      <c r="A2535" s="30" t="s">
        <v>13698</v>
      </c>
      <c r="B2535" s="30">
        <v>27979400</v>
      </c>
      <c r="C2535" s="30">
        <v>8200000</v>
      </c>
      <c r="D2535" s="42">
        <f t="shared" si="39"/>
        <v>19779400</v>
      </c>
      <c r="E2535" s="30">
        <f>RANK(D2535, Budget_Analysis!D:D, 0)</f>
        <v>1078</v>
      </c>
      <c r="F2535" s="30"/>
    </row>
    <row r="2536" spans="1:6" x14ac:dyDescent="0.3">
      <c r="A2536" s="30" t="s">
        <v>13701</v>
      </c>
      <c r="B2536" s="30">
        <v>54257433</v>
      </c>
      <c r="C2536" s="30">
        <v>17000000</v>
      </c>
      <c r="D2536" s="42">
        <f t="shared" si="39"/>
        <v>37257433</v>
      </c>
      <c r="E2536" s="30">
        <f>RANK(D2536, Budget_Analysis!D:D, 0)</f>
        <v>681</v>
      </c>
      <c r="F2536" s="30"/>
    </row>
    <row r="2537" spans="1:6" x14ac:dyDescent="0.3">
      <c r="A2537" s="30" t="s">
        <v>13706</v>
      </c>
      <c r="B2537" s="30">
        <v>23947</v>
      </c>
      <c r="C2537" s="30">
        <v>13000000</v>
      </c>
      <c r="D2537" s="42">
        <f t="shared" si="39"/>
        <v>-12976053</v>
      </c>
      <c r="E2537" s="30">
        <f>RANK(D2537, Budget_Analysis!D:D, 0)</f>
        <v>2980</v>
      </c>
      <c r="F2537" s="30"/>
    </row>
    <row r="2538" spans="1:6" x14ac:dyDescent="0.3">
      <c r="A2538" s="30" t="s">
        <v>13709</v>
      </c>
      <c r="B2538" s="30">
        <v>60008303</v>
      </c>
      <c r="C2538" s="30">
        <v>13000000</v>
      </c>
      <c r="D2538" s="42">
        <f t="shared" si="39"/>
        <v>47008303</v>
      </c>
      <c r="E2538" s="30">
        <f>RANK(D2538, Budget_Analysis!D:D, 0)</f>
        <v>545</v>
      </c>
      <c r="F2538" s="30"/>
    </row>
    <row r="2539" spans="1:6" x14ac:dyDescent="0.3">
      <c r="A2539" s="30" t="s">
        <v>13713</v>
      </c>
      <c r="B2539" s="30">
        <v>49121934</v>
      </c>
      <c r="C2539" s="30">
        <v>13000000</v>
      </c>
      <c r="D2539" s="42">
        <f t="shared" si="39"/>
        <v>36121934</v>
      </c>
      <c r="E2539" s="30">
        <f>RANK(D2539, Budget_Analysis!D:D, 0)</f>
        <v>705</v>
      </c>
      <c r="F2539" s="30"/>
    </row>
    <row r="2540" spans="1:6" x14ac:dyDescent="0.3">
      <c r="A2540" s="30" t="s">
        <v>13717</v>
      </c>
      <c r="B2540" s="30">
        <v>27141959</v>
      </c>
      <c r="C2540" s="30">
        <v>18000000</v>
      </c>
      <c r="D2540" s="42">
        <f t="shared" si="39"/>
        <v>9141959</v>
      </c>
      <c r="E2540" s="30">
        <f>RANK(D2540, Budget_Analysis!D:D, 0)</f>
        <v>1446</v>
      </c>
      <c r="F2540" s="30"/>
    </row>
    <row r="2541" spans="1:6" x14ac:dyDescent="0.3">
      <c r="A2541" s="30" t="s">
        <v>13721</v>
      </c>
      <c r="B2541" s="30">
        <v>27052167</v>
      </c>
      <c r="C2541" s="30">
        <v>13000000</v>
      </c>
      <c r="D2541" s="42">
        <f t="shared" si="39"/>
        <v>14052167</v>
      </c>
      <c r="E2541" s="30">
        <f>RANK(D2541, Budget_Analysis!D:D, 0)</f>
        <v>1265</v>
      </c>
      <c r="F2541" s="30"/>
    </row>
    <row r="2542" spans="1:6" x14ac:dyDescent="0.3">
      <c r="A2542" s="30" t="s">
        <v>13726</v>
      </c>
      <c r="B2542" s="30">
        <v>26539321</v>
      </c>
      <c r="C2542" s="30">
        <v>13000000</v>
      </c>
      <c r="D2542" s="42">
        <f t="shared" si="39"/>
        <v>13539321</v>
      </c>
      <c r="E2542" s="30">
        <f>RANK(D2542, Budget_Analysis!D:D, 0)</f>
        <v>1285</v>
      </c>
      <c r="F2542" s="30"/>
    </row>
    <row r="2543" spans="1:6" x14ac:dyDescent="0.3">
      <c r="A2543" s="30" t="s">
        <v>13732</v>
      </c>
      <c r="B2543" s="30">
        <v>28501605</v>
      </c>
      <c r="C2543" s="30">
        <v>13000000</v>
      </c>
      <c r="D2543" s="42">
        <f t="shared" si="39"/>
        <v>15501605</v>
      </c>
      <c r="E2543" s="30">
        <f>RANK(D2543, Budget_Analysis!D:D, 0)</f>
        <v>1215</v>
      </c>
      <c r="F2543" s="30"/>
    </row>
    <row r="2544" spans="1:6" x14ac:dyDescent="0.3">
      <c r="A2544" s="30" t="s">
        <v>13738</v>
      </c>
      <c r="B2544" s="30">
        <v>52543632</v>
      </c>
      <c r="C2544" s="30">
        <v>13200000</v>
      </c>
      <c r="D2544" s="42">
        <f t="shared" si="39"/>
        <v>39343632</v>
      </c>
      <c r="E2544" s="30">
        <f>RANK(D2544, Budget_Analysis!D:D, 0)</f>
        <v>653</v>
      </c>
      <c r="F2544" s="30"/>
    </row>
    <row r="2545" spans="1:6" x14ac:dyDescent="0.3">
      <c r="A2545" s="30" t="s">
        <v>13742</v>
      </c>
      <c r="B2545" s="30">
        <v>25592632</v>
      </c>
      <c r="C2545" s="30">
        <v>18000000</v>
      </c>
      <c r="D2545" s="42">
        <f t="shared" si="39"/>
        <v>7592632</v>
      </c>
      <c r="E2545" s="30">
        <f>RANK(D2545, Budget_Analysis!D:D, 0)</f>
        <v>1516</v>
      </c>
      <c r="F2545" s="30"/>
    </row>
    <row r="2546" spans="1:6" x14ac:dyDescent="0.3">
      <c r="A2546" s="30" t="s">
        <v>13748</v>
      </c>
      <c r="B2546" s="30">
        <v>25440971</v>
      </c>
      <c r="C2546" s="30">
        <v>15000000</v>
      </c>
      <c r="D2546" s="42">
        <f t="shared" si="39"/>
        <v>10440971</v>
      </c>
      <c r="E2546" s="30">
        <f>RANK(D2546, Budget_Analysis!D:D, 0)</f>
        <v>1394</v>
      </c>
      <c r="F2546" s="30"/>
    </row>
    <row r="2547" spans="1:6" x14ac:dyDescent="0.3">
      <c r="A2547" s="30" t="s">
        <v>13753</v>
      </c>
      <c r="B2547" s="30">
        <v>22858926</v>
      </c>
      <c r="C2547" s="30">
        <v>13000000</v>
      </c>
      <c r="D2547" s="42">
        <f t="shared" si="39"/>
        <v>9858926</v>
      </c>
      <c r="E2547" s="30">
        <f>RANK(D2547, Budget_Analysis!D:D, 0)</f>
        <v>1422</v>
      </c>
      <c r="F2547" s="30"/>
    </row>
    <row r="2548" spans="1:6" x14ac:dyDescent="0.3">
      <c r="A2548" s="30" t="s">
        <v>13757</v>
      </c>
      <c r="B2548" s="30">
        <v>22235901</v>
      </c>
      <c r="C2548" s="30">
        <v>6000000</v>
      </c>
      <c r="D2548" s="42">
        <f t="shared" si="39"/>
        <v>16235901</v>
      </c>
      <c r="E2548" s="30">
        <f>RANK(D2548, Budget_Analysis!D:D, 0)</f>
        <v>1186</v>
      </c>
      <c r="F2548" s="30"/>
    </row>
    <row r="2549" spans="1:6" x14ac:dyDescent="0.3">
      <c r="A2549" s="30" t="s">
        <v>13763</v>
      </c>
      <c r="B2549" s="30">
        <v>38916903</v>
      </c>
      <c r="C2549" s="30">
        <v>13000000</v>
      </c>
      <c r="D2549" s="42">
        <f t="shared" si="39"/>
        <v>25916903</v>
      </c>
      <c r="E2549" s="30">
        <f>RANK(D2549, Budget_Analysis!D:D, 0)</f>
        <v>909</v>
      </c>
      <c r="F2549" s="30"/>
    </row>
    <row r="2550" spans="1:6" x14ac:dyDescent="0.3">
      <c r="A2550" s="30" t="s">
        <v>13767</v>
      </c>
      <c r="B2550" s="30">
        <v>16929123</v>
      </c>
      <c r="C2550" s="30">
        <v>14000000</v>
      </c>
      <c r="D2550" s="42">
        <f t="shared" si="39"/>
        <v>2929123</v>
      </c>
      <c r="E2550" s="30">
        <f>RANK(D2550, Budget_Analysis!D:D, 0)</f>
        <v>1733</v>
      </c>
      <c r="F2550" s="30"/>
    </row>
    <row r="2551" spans="1:6" x14ac:dyDescent="0.3">
      <c r="A2551" s="30" t="s">
        <v>13773</v>
      </c>
      <c r="B2551" s="30">
        <v>13753931</v>
      </c>
      <c r="C2551" s="30">
        <v>19000000</v>
      </c>
      <c r="D2551" s="42">
        <f t="shared" si="39"/>
        <v>-5246069</v>
      </c>
      <c r="E2551" s="30">
        <f>RANK(D2551, Budget_Analysis!D:D, 0)</f>
        <v>2533</v>
      </c>
      <c r="F2551" s="30"/>
    </row>
    <row r="2552" spans="1:6" x14ac:dyDescent="0.3">
      <c r="A2552" s="30" t="s">
        <v>13778</v>
      </c>
      <c r="B2552" s="30">
        <v>10996440</v>
      </c>
      <c r="C2552" s="30">
        <v>13000000</v>
      </c>
      <c r="D2552" s="42">
        <f t="shared" si="39"/>
        <v>-2003560</v>
      </c>
      <c r="E2552" s="30">
        <f>RANK(D2552, Budget_Analysis!D:D, 0)</f>
        <v>2273</v>
      </c>
      <c r="F2552" s="30"/>
    </row>
    <row r="2553" spans="1:6" x14ac:dyDescent="0.3">
      <c r="A2553" s="30" t="s">
        <v>13782</v>
      </c>
      <c r="B2553" s="30">
        <v>8026971</v>
      </c>
      <c r="C2553" s="30">
        <v>13000000</v>
      </c>
      <c r="D2553" s="42">
        <f t="shared" si="39"/>
        <v>-4973029</v>
      </c>
      <c r="E2553" s="30">
        <f>RANK(D2553, Budget_Analysis!D:D, 0)</f>
        <v>2513</v>
      </c>
      <c r="F2553" s="30"/>
    </row>
    <row r="2554" spans="1:6" x14ac:dyDescent="0.3">
      <c r="A2554" s="30" t="s">
        <v>13786</v>
      </c>
      <c r="B2554" s="30">
        <v>14677654</v>
      </c>
      <c r="C2554" s="30">
        <v>13000000</v>
      </c>
      <c r="D2554" s="42">
        <f t="shared" si="39"/>
        <v>1677654</v>
      </c>
      <c r="E2554" s="30">
        <f>RANK(D2554, Budget_Analysis!D:D, 0)</f>
        <v>1828</v>
      </c>
      <c r="F2554" s="30"/>
    </row>
    <row r="2555" spans="1:6" x14ac:dyDescent="0.3">
      <c r="A2555" s="30" t="s">
        <v>13789</v>
      </c>
      <c r="B2555" s="30">
        <v>9975684</v>
      </c>
      <c r="C2555" s="30">
        <v>13000000</v>
      </c>
      <c r="D2555" s="42">
        <f t="shared" si="39"/>
        <v>-3024316</v>
      </c>
      <c r="E2555" s="30">
        <f>RANK(D2555, Budget_Analysis!D:D, 0)</f>
        <v>2362</v>
      </c>
      <c r="F2555" s="30"/>
    </row>
    <row r="2556" spans="1:6" x14ac:dyDescent="0.3">
      <c r="A2556" s="30" t="s">
        <v>13793</v>
      </c>
      <c r="B2556" s="30">
        <v>7881335</v>
      </c>
      <c r="C2556" s="30">
        <v>13000000</v>
      </c>
      <c r="D2556" s="42">
        <f t="shared" si="39"/>
        <v>-5118665</v>
      </c>
      <c r="E2556" s="30">
        <f>RANK(D2556, Budget_Analysis!D:D, 0)</f>
        <v>2524</v>
      </c>
      <c r="F2556" s="30"/>
    </row>
    <row r="2557" spans="1:6" x14ac:dyDescent="0.3">
      <c r="A2557" s="30" t="s">
        <v>13796</v>
      </c>
      <c r="B2557" s="30">
        <v>6241697</v>
      </c>
      <c r="C2557" s="30">
        <v>13000000</v>
      </c>
      <c r="D2557" s="42">
        <f t="shared" si="39"/>
        <v>-6758303</v>
      </c>
      <c r="E2557" s="30">
        <f>RANK(D2557, Budget_Analysis!D:D, 0)</f>
        <v>2616</v>
      </c>
      <c r="F2557" s="30"/>
    </row>
    <row r="2558" spans="1:6" x14ac:dyDescent="0.3">
      <c r="A2558" s="30" t="s">
        <v>13804</v>
      </c>
      <c r="B2558" s="30">
        <v>5871603</v>
      </c>
      <c r="C2558" s="30">
        <v>13000000</v>
      </c>
      <c r="D2558" s="42">
        <f t="shared" si="39"/>
        <v>-7128397</v>
      </c>
      <c r="E2558" s="30">
        <f>RANK(D2558, Budget_Analysis!D:D, 0)</f>
        <v>2646</v>
      </c>
      <c r="F2558" s="30"/>
    </row>
    <row r="2559" spans="1:6" x14ac:dyDescent="0.3">
      <c r="A2559" s="30" t="s">
        <v>13808</v>
      </c>
      <c r="B2559" s="30">
        <v>16574731</v>
      </c>
      <c r="C2559" s="30">
        <v>13000000</v>
      </c>
      <c r="D2559" s="42">
        <f t="shared" si="39"/>
        <v>3574731</v>
      </c>
      <c r="E2559" s="30">
        <f>RANK(D2559, Budget_Analysis!D:D, 0)</f>
        <v>1697</v>
      </c>
      <c r="F2559" s="30"/>
    </row>
    <row r="2560" spans="1:6" x14ac:dyDescent="0.3">
      <c r="A2560" s="30" t="s">
        <v>13813</v>
      </c>
      <c r="B2560" s="30">
        <v>5002310</v>
      </c>
      <c r="C2560" s="30">
        <v>13000000</v>
      </c>
      <c r="D2560" s="42">
        <f t="shared" si="39"/>
        <v>-7997690</v>
      </c>
      <c r="E2560" s="30">
        <f>RANK(D2560, Budget_Analysis!D:D, 0)</f>
        <v>2700</v>
      </c>
      <c r="F2560" s="30"/>
    </row>
    <row r="2561" spans="1:6" x14ac:dyDescent="0.3">
      <c r="A2561" s="30" t="s">
        <v>13817</v>
      </c>
      <c r="B2561" s="30">
        <v>4919896</v>
      </c>
      <c r="C2561" s="30">
        <v>13000000</v>
      </c>
      <c r="D2561" s="42">
        <f t="shared" si="39"/>
        <v>-8080104</v>
      </c>
      <c r="E2561" s="30">
        <f>RANK(D2561, Budget_Analysis!D:D, 0)</f>
        <v>2707</v>
      </c>
      <c r="F2561" s="30"/>
    </row>
    <row r="2562" spans="1:6" x14ac:dyDescent="0.3">
      <c r="A2562" s="30" t="s">
        <v>13822</v>
      </c>
      <c r="B2562" s="30">
        <v>25675765</v>
      </c>
      <c r="C2562" s="30">
        <v>13000000</v>
      </c>
      <c r="D2562" s="42">
        <f t="shared" si="39"/>
        <v>12675765</v>
      </c>
      <c r="E2562" s="30">
        <f>RANK(D2562, Budget_Analysis!D:D, 0)</f>
        <v>1315</v>
      </c>
      <c r="F2562" s="30"/>
    </row>
    <row r="2563" spans="1:6" x14ac:dyDescent="0.3">
      <c r="A2563" s="30" t="s">
        <v>13827</v>
      </c>
      <c r="B2563" s="30">
        <v>4857376</v>
      </c>
      <c r="C2563" s="30">
        <v>13000000</v>
      </c>
      <c r="D2563" s="42">
        <f t="shared" ref="D2563:D2626" si="40">B2563-C2563</f>
        <v>-8142624</v>
      </c>
      <c r="E2563" s="30">
        <f>RANK(D2563, Budget_Analysis!D:D, 0)</f>
        <v>2711</v>
      </c>
      <c r="F2563" s="30"/>
    </row>
    <row r="2564" spans="1:6" x14ac:dyDescent="0.3">
      <c r="A2564" s="30" t="s">
        <v>13832</v>
      </c>
      <c r="B2564" s="30">
        <v>3169424</v>
      </c>
      <c r="C2564" s="30">
        <v>13000000</v>
      </c>
      <c r="D2564" s="42">
        <f t="shared" si="40"/>
        <v>-9830576</v>
      </c>
      <c r="E2564" s="30">
        <f>RANK(D2564, Budget_Analysis!D:D, 0)</f>
        <v>2813</v>
      </c>
      <c r="F2564" s="30"/>
    </row>
    <row r="2565" spans="1:6" x14ac:dyDescent="0.3">
      <c r="A2565" s="30" t="s">
        <v>13836</v>
      </c>
      <c r="B2565" s="30">
        <v>18004225</v>
      </c>
      <c r="C2565" s="30">
        <v>13000000</v>
      </c>
      <c r="D2565" s="42">
        <f t="shared" si="40"/>
        <v>5004225</v>
      </c>
      <c r="E2565" s="30">
        <f>RANK(D2565, Budget_Analysis!D:D, 0)</f>
        <v>1626</v>
      </c>
      <c r="F2565" s="30"/>
    </row>
    <row r="2566" spans="1:6" x14ac:dyDescent="0.3">
      <c r="A2566" s="30" t="s">
        <v>13841</v>
      </c>
      <c r="B2566" s="30">
        <v>3058380</v>
      </c>
      <c r="C2566" s="30">
        <v>100000000</v>
      </c>
      <c r="D2566" s="42">
        <f t="shared" si="40"/>
        <v>-96941620</v>
      </c>
      <c r="E2566" s="30">
        <f>RANK(D2566, Budget_Analysis!D:D, 0)</f>
        <v>3748</v>
      </c>
      <c r="F2566" s="30"/>
    </row>
    <row r="2567" spans="1:6" x14ac:dyDescent="0.3">
      <c r="A2567" s="30" t="s">
        <v>13846</v>
      </c>
      <c r="B2567" s="30">
        <v>3074838</v>
      </c>
      <c r="C2567" s="30">
        <v>11000000</v>
      </c>
      <c r="D2567" s="42">
        <f t="shared" si="40"/>
        <v>-7925162</v>
      </c>
      <c r="E2567" s="30">
        <f>RANK(D2567, Budget_Analysis!D:D, 0)</f>
        <v>2693</v>
      </c>
      <c r="F2567" s="30"/>
    </row>
    <row r="2568" spans="1:6" x14ac:dyDescent="0.3">
      <c r="A2568" s="30" t="s">
        <v>13851</v>
      </c>
      <c r="B2568" s="30">
        <v>2104000</v>
      </c>
      <c r="C2568" s="30">
        <v>13000000</v>
      </c>
      <c r="D2568" s="42">
        <f t="shared" si="40"/>
        <v>-10896000</v>
      </c>
      <c r="E2568" s="30">
        <f>RANK(D2568, Budget_Analysis!D:D, 0)</f>
        <v>2881</v>
      </c>
      <c r="F2568" s="30"/>
    </row>
    <row r="2569" spans="1:6" x14ac:dyDescent="0.3">
      <c r="A2569" s="30" t="s">
        <v>13854</v>
      </c>
      <c r="B2569" s="30">
        <v>1172769</v>
      </c>
      <c r="C2569" s="30">
        <v>13000000</v>
      </c>
      <c r="D2569" s="42">
        <f t="shared" si="40"/>
        <v>-11827231</v>
      </c>
      <c r="E2569" s="30">
        <f>RANK(D2569, Budget_Analysis!D:D, 0)</f>
        <v>2927</v>
      </c>
      <c r="F2569" s="30"/>
    </row>
    <row r="2570" spans="1:6" x14ac:dyDescent="0.3">
      <c r="A2570" s="30" t="s">
        <v>13859</v>
      </c>
      <c r="B2570" s="30">
        <v>17738570</v>
      </c>
      <c r="C2570" s="30">
        <v>13000000</v>
      </c>
      <c r="D2570" s="42">
        <f t="shared" si="40"/>
        <v>4738570</v>
      </c>
      <c r="E2570" s="30">
        <f>RANK(D2570, Budget_Analysis!D:D, 0)</f>
        <v>1642</v>
      </c>
      <c r="F2570" s="30"/>
    </row>
    <row r="2571" spans="1:6" x14ac:dyDescent="0.3">
      <c r="A2571" s="30" t="s">
        <v>13864</v>
      </c>
      <c r="B2571" s="30">
        <v>1200000</v>
      </c>
      <c r="C2571" s="30">
        <v>3000000</v>
      </c>
      <c r="D2571" s="42">
        <f t="shared" si="40"/>
        <v>-1800000</v>
      </c>
      <c r="E2571" s="30">
        <f>RANK(D2571, Budget_Analysis!D:D, 0)</f>
        <v>2243</v>
      </c>
      <c r="F2571" s="30"/>
    </row>
    <row r="2572" spans="1:6" x14ac:dyDescent="0.3">
      <c r="A2572" s="30" t="s">
        <v>13868</v>
      </c>
      <c r="B2572" s="30">
        <v>1150403</v>
      </c>
      <c r="C2572" s="30">
        <v>13000000</v>
      </c>
      <c r="D2572" s="42">
        <f t="shared" si="40"/>
        <v>-11849597</v>
      </c>
      <c r="E2572" s="30">
        <f>RANK(D2572, Budget_Analysis!D:D, 0)</f>
        <v>2930</v>
      </c>
      <c r="F2572" s="30"/>
    </row>
    <row r="2573" spans="1:6" x14ac:dyDescent="0.3">
      <c r="A2573" s="30" t="s">
        <v>13871</v>
      </c>
      <c r="B2573" s="30">
        <v>403932</v>
      </c>
      <c r="C2573" s="30">
        <v>20000000</v>
      </c>
      <c r="D2573" s="42">
        <f t="shared" si="40"/>
        <v>-19596068</v>
      </c>
      <c r="E2573" s="30">
        <f>RANK(D2573, Budget_Analysis!D:D, 0)</f>
        <v>3212</v>
      </c>
      <c r="F2573" s="30"/>
    </row>
    <row r="2574" spans="1:6" x14ac:dyDescent="0.3">
      <c r="A2574" s="30" t="s">
        <v>13874</v>
      </c>
      <c r="B2574" s="30">
        <v>1712111</v>
      </c>
      <c r="C2574" s="30">
        <v>8495000</v>
      </c>
      <c r="D2574" s="42">
        <f t="shared" si="40"/>
        <v>-6782889</v>
      </c>
      <c r="E2574" s="30">
        <f>RANK(D2574, Budget_Analysis!D:D, 0)</f>
        <v>2618</v>
      </c>
      <c r="F2574" s="30"/>
    </row>
    <row r="2575" spans="1:6" x14ac:dyDescent="0.3">
      <c r="A2575" s="30" t="s">
        <v>13879</v>
      </c>
      <c r="B2575" s="30">
        <v>1024175</v>
      </c>
      <c r="C2575" s="30">
        <v>13000000</v>
      </c>
      <c r="D2575" s="42">
        <f t="shared" si="40"/>
        <v>-11975825</v>
      </c>
      <c r="E2575" s="30">
        <f>RANK(D2575, Budget_Analysis!D:D, 0)</f>
        <v>2939</v>
      </c>
      <c r="F2575" s="30"/>
    </row>
    <row r="2576" spans="1:6" x14ac:dyDescent="0.3">
      <c r="A2576" s="30" t="s">
        <v>13884</v>
      </c>
      <c r="B2576" s="30">
        <v>301305</v>
      </c>
      <c r="C2576" s="30">
        <v>13000000</v>
      </c>
      <c r="D2576" s="42">
        <f t="shared" si="40"/>
        <v>-12698695</v>
      </c>
      <c r="E2576" s="30">
        <f>RANK(D2576, Budget_Analysis!D:D, 0)</f>
        <v>2969</v>
      </c>
      <c r="F2576" s="30"/>
    </row>
    <row r="2577" spans="1:6" x14ac:dyDescent="0.3">
      <c r="A2577" s="30" t="s">
        <v>13890</v>
      </c>
      <c r="B2577" s="30">
        <v>51872378</v>
      </c>
      <c r="C2577" s="30">
        <v>13000000</v>
      </c>
      <c r="D2577" s="42">
        <f t="shared" si="40"/>
        <v>38872378</v>
      </c>
      <c r="E2577" s="30">
        <f>RANK(D2577, Budget_Analysis!D:D, 0)</f>
        <v>659</v>
      </c>
      <c r="F2577" s="30"/>
    </row>
    <row r="2578" spans="1:6" x14ac:dyDescent="0.3">
      <c r="A2578" s="30" t="s">
        <v>13895</v>
      </c>
      <c r="B2578" s="30">
        <v>31662</v>
      </c>
      <c r="C2578" s="30">
        <v>12620000</v>
      </c>
      <c r="D2578" s="42">
        <f t="shared" si="40"/>
        <v>-12588338</v>
      </c>
      <c r="E2578" s="30">
        <f>RANK(D2578, Budget_Analysis!D:D, 0)</f>
        <v>2963</v>
      </c>
      <c r="F2578" s="30"/>
    </row>
    <row r="2579" spans="1:6" x14ac:dyDescent="0.3">
      <c r="A2579" s="30" t="s">
        <v>13901</v>
      </c>
      <c r="B2579" s="30">
        <v>28399192</v>
      </c>
      <c r="C2579" s="30">
        <v>13000000</v>
      </c>
      <c r="D2579" s="42">
        <f t="shared" si="40"/>
        <v>15399192</v>
      </c>
      <c r="E2579" s="30">
        <f>RANK(D2579, Budget_Analysis!D:D, 0)</f>
        <v>1220</v>
      </c>
      <c r="F2579" s="30"/>
    </row>
    <row r="2580" spans="1:6" x14ac:dyDescent="0.3">
      <c r="A2580" s="30" t="s">
        <v>13907</v>
      </c>
      <c r="B2580" s="30">
        <v>2035566</v>
      </c>
      <c r="C2580" s="30">
        <v>13000000</v>
      </c>
      <c r="D2580" s="42">
        <f t="shared" si="40"/>
        <v>-10964434</v>
      </c>
      <c r="E2580" s="30">
        <f>RANK(D2580, Budget_Analysis!D:D, 0)</f>
        <v>2887</v>
      </c>
      <c r="F2580" s="30"/>
    </row>
    <row r="2581" spans="1:6" x14ac:dyDescent="0.3">
      <c r="A2581" s="30" t="s">
        <v>13917</v>
      </c>
      <c r="B2581" s="30">
        <v>21078145</v>
      </c>
      <c r="C2581" s="30">
        <v>12500000</v>
      </c>
      <c r="D2581" s="42">
        <f t="shared" si="40"/>
        <v>8578145</v>
      </c>
      <c r="E2581" s="30">
        <f>RANK(D2581, Budget_Analysis!D:D, 0)</f>
        <v>1473</v>
      </c>
      <c r="F2581" s="30"/>
    </row>
    <row r="2582" spans="1:6" x14ac:dyDescent="0.3">
      <c r="A2582" s="30" t="s">
        <v>13921</v>
      </c>
      <c r="B2582" s="30">
        <v>14060950</v>
      </c>
      <c r="C2582" s="30">
        <v>12500000</v>
      </c>
      <c r="D2582" s="42">
        <f t="shared" si="40"/>
        <v>1560950</v>
      </c>
      <c r="E2582" s="30">
        <f>RANK(D2582, Budget_Analysis!D:D, 0)</f>
        <v>1837</v>
      </c>
      <c r="F2582" s="30"/>
    </row>
    <row r="2583" spans="1:6" x14ac:dyDescent="0.3">
      <c r="A2583" s="30" t="s">
        <v>13925</v>
      </c>
      <c r="B2583" s="30">
        <v>12281500</v>
      </c>
      <c r="C2583" s="30">
        <v>13000000</v>
      </c>
      <c r="D2583" s="42">
        <f t="shared" si="40"/>
        <v>-718500</v>
      </c>
      <c r="E2583" s="30">
        <f>RANK(D2583, Budget_Analysis!D:D, 0)</f>
        <v>2108</v>
      </c>
      <c r="F2583" s="30"/>
    </row>
    <row r="2584" spans="1:6" x14ac:dyDescent="0.3">
      <c r="A2584" s="30" t="s">
        <v>13933</v>
      </c>
      <c r="B2584" s="30">
        <v>10725228</v>
      </c>
      <c r="C2584" s="30">
        <v>12500000</v>
      </c>
      <c r="D2584" s="42">
        <f t="shared" si="40"/>
        <v>-1774772</v>
      </c>
      <c r="E2584" s="30">
        <f>RANK(D2584, Budget_Analysis!D:D, 0)</f>
        <v>2241</v>
      </c>
      <c r="F2584" s="30"/>
    </row>
    <row r="2585" spans="1:6" x14ac:dyDescent="0.3">
      <c r="A2585" s="30" t="s">
        <v>13937</v>
      </c>
      <c r="B2585" s="30">
        <v>214966</v>
      </c>
      <c r="C2585" s="30">
        <v>13000000</v>
      </c>
      <c r="D2585" s="42">
        <f t="shared" si="40"/>
        <v>-12785034</v>
      </c>
      <c r="E2585" s="30">
        <f>RANK(D2585, Budget_Analysis!D:D, 0)</f>
        <v>2972</v>
      </c>
      <c r="F2585" s="30"/>
    </row>
    <row r="2586" spans="1:6" x14ac:dyDescent="0.3">
      <c r="A2586" s="30" t="s">
        <v>13947</v>
      </c>
      <c r="B2586" s="30">
        <v>11956207</v>
      </c>
      <c r="C2586" s="30">
        <v>16000000</v>
      </c>
      <c r="D2586" s="42">
        <f t="shared" si="40"/>
        <v>-4043793</v>
      </c>
      <c r="E2586" s="30">
        <f>RANK(D2586, Budget_Analysis!D:D, 0)</f>
        <v>2445</v>
      </c>
      <c r="F2586" s="30"/>
    </row>
    <row r="2587" spans="1:6" x14ac:dyDescent="0.3">
      <c r="A2587" s="30" t="s">
        <v>13956</v>
      </c>
      <c r="B2587" s="30">
        <v>5949693</v>
      </c>
      <c r="C2587" s="30">
        <v>12000000</v>
      </c>
      <c r="D2587" s="42">
        <f t="shared" si="40"/>
        <v>-6050307</v>
      </c>
      <c r="E2587" s="30">
        <f>RANK(D2587, Budget_Analysis!D:D, 0)</f>
        <v>2575</v>
      </c>
      <c r="F2587" s="30"/>
    </row>
    <row r="2588" spans="1:6" x14ac:dyDescent="0.3">
      <c r="A2588" s="30" t="s">
        <v>13962</v>
      </c>
      <c r="B2588" s="30">
        <v>9030581</v>
      </c>
      <c r="C2588" s="30">
        <v>12500000</v>
      </c>
      <c r="D2588" s="42">
        <f t="shared" si="40"/>
        <v>-3469419</v>
      </c>
      <c r="E2588" s="30">
        <f>RANK(D2588, Budget_Analysis!D:D, 0)</f>
        <v>2393</v>
      </c>
      <c r="F2588" s="30"/>
    </row>
    <row r="2589" spans="1:6" x14ac:dyDescent="0.3">
      <c r="A2589" s="30" t="s">
        <v>13967</v>
      </c>
      <c r="B2589" s="30">
        <v>4157491</v>
      </c>
      <c r="C2589" s="30">
        <v>12800000</v>
      </c>
      <c r="D2589" s="42">
        <f t="shared" si="40"/>
        <v>-8642509</v>
      </c>
      <c r="E2589" s="30">
        <f>RANK(D2589, Budget_Analysis!D:D, 0)</f>
        <v>2737</v>
      </c>
      <c r="F2589" s="30"/>
    </row>
    <row r="2590" spans="1:6" x14ac:dyDescent="0.3">
      <c r="A2590" s="30" t="s">
        <v>13971</v>
      </c>
      <c r="B2590" s="30">
        <v>1508689</v>
      </c>
      <c r="C2590" s="30">
        <v>16000000</v>
      </c>
      <c r="D2590" s="42">
        <f t="shared" si="40"/>
        <v>-14491311</v>
      </c>
      <c r="E2590" s="30">
        <f>RANK(D2590, Budget_Analysis!D:D, 0)</f>
        <v>3050</v>
      </c>
      <c r="F2590" s="30"/>
    </row>
    <row r="2591" spans="1:6" x14ac:dyDescent="0.3">
      <c r="A2591" s="30" t="s">
        <v>13976</v>
      </c>
      <c r="B2591" s="30">
        <v>1227324</v>
      </c>
      <c r="C2591" s="30">
        <v>12500000</v>
      </c>
      <c r="D2591" s="42">
        <f t="shared" si="40"/>
        <v>-11272676</v>
      </c>
      <c r="E2591" s="30">
        <f>RANK(D2591, Budget_Analysis!D:D, 0)</f>
        <v>2899</v>
      </c>
      <c r="F2591" s="30"/>
    </row>
    <row r="2592" spans="1:6" x14ac:dyDescent="0.3">
      <c r="A2592" s="30" t="s">
        <v>13979</v>
      </c>
      <c r="B2592" s="30">
        <v>4360548</v>
      </c>
      <c r="C2592" s="30">
        <v>15000000</v>
      </c>
      <c r="D2592" s="42">
        <f t="shared" si="40"/>
        <v>-10639452</v>
      </c>
      <c r="E2592" s="30">
        <f>RANK(D2592, Budget_Analysis!D:D, 0)</f>
        <v>2863</v>
      </c>
      <c r="F2592" s="30"/>
    </row>
    <row r="2593" spans="1:6" x14ac:dyDescent="0.3">
      <c r="A2593" s="30" t="s">
        <v>13983</v>
      </c>
      <c r="B2593" s="30">
        <v>26589953</v>
      </c>
      <c r="C2593" s="30">
        <v>10500000</v>
      </c>
      <c r="D2593" s="42">
        <f t="shared" si="40"/>
        <v>16089953</v>
      </c>
      <c r="E2593" s="30">
        <f>RANK(D2593, Budget_Analysis!D:D, 0)</f>
        <v>1191</v>
      </c>
      <c r="F2593" s="30"/>
    </row>
    <row r="2594" spans="1:6" x14ac:dyDescent="0.3">
      <c r="A2594" s="30" t="s">
        <v>13987</v>
      </c>
      <c r="B2594" s="30">
        <v>1039869</v>
      </c>
      <c r="C2594" s="30">
        <v>15000000</v>
      </c>
      <c r="D2594" s="42">
        <f t="shared" si="40"/>
        <v>-13960131</v>
      </c>
      <c r="E2594" s="30">
        <f>RANK(D2594, Budget_Analysis!D:D, 0)</f>
        <v>3021</v>
      </c>
      <c r="F2594" s="30"/>
    </row>
    <row r="2595" spans="1:6" x14ac:dyDescent="0.3">
      <c r="A2595" s="30" t="s">
        <v>13992</v>
      </c>
      <c r="B2595" s="30">
        <v>48092846</v>
      </c>
      <c r="C2595" s="30">
        <v>12500000</v>
      </c>
      <c r="D2595" s="42">
        <f t="shared" si="40"/>
        <v>35592846</v>
      </c>
      <c r="E2595" s="30">
        <f>RANK(D2595, Budget_Analysis!D:D, 0)</f>
        <v>709</v>
      </c>
      <c r="F2595" s="30"/>
    </row>
    <row r="2596" spans="1:6" x14ac:dyDescent="0.3">
      <c r="A2596" s="30" t="s">
        <v>13999</v>
      </c>
      <c r="B2596" s="30">
        <v>1110186</v>
      </c>
      <c r="C2596" s="30">
        <v>12800000</v>
      </c>
      <c r="D2596" s="42">
        <f t="shared" si="40"/>
        <v>-11689814</v>
      </c>
      <c r="E2596" s="30">
        <f>RANK(D2596, Budget_Analysis!D:D, 0)</f>
        <v>2919</v>
      </c>
      <c r="F2596" s="30"/>
    </row>
    <row r="2597" spans="1:6" x14ac:dyDescent="0.3">
      <c r="A2597" s="30" t="s">
        <v>14003</v>
      </c>
      <c r="B2597" s="30">
        <v>1089445</v>
      </c>
      <c r="C2597" s="30">
        <v>12500000</v>
      </c>
      <c r="D2597" s="42">
        <f t="shared" si="40"/>
        <v>-11410555</v>
      </c>
      <c r="E2597" s="30">
        <f>RANK(D2597, Budget_Analysis!D:D, 0)</f>
        <v>2904</v>
      </c>
      <c r="F2597" s="30"/>
    </row>
    <row r="2598" spans="1:6" x14ac:dyDescent="0.3">
      <c r="A2598" s="30" t="s">
        <v>14006</v>
      </c>
      <c r="B2598" s="30">
        <v>204565000</v>
      </c>
      <c r="C2598" s="30">
        <v>8000000</v>
      </c>
      <c r="D2598" s="42">
        <f t="shared" si="40"/>
        <v>196565000</v>
      </c>
      <c r="E2598" s="30">
        <f>RANK(D2598, Budget_Analysis!D:D, 0)</f>
        <v>51</v>
      </c>
      <c r="F2598" s="30"/>
    </row>
    <row r="2599" spans="1:6" x14ac:dyDescent="0.3">
      <c r="A2599" s="30" t="s">
        <v>14011</v>
      </c>
      <c r="B2599" s="30">
        <v>260000000</v>
      </c>
      <c r="C2599" s="30">
        <v>8000000</v>
      </c>
      <c r="D2599" s="42">
        <f t="shared" si="40"/>
        <v>252000000</v>
      </c>
      <c r="E2599" s="30">
        <f>RANK(D2599, Budget_Analysis!D:D, 0)</f>
        <v>27</v>
      </c>
      <c r="F2599" s="30"/>
    </row>
    <row r="2600" spans="1:6" x14ac:dyDescent="0.3">
      <c r="A2600" s="30" t="s">
        <v>14014</v>
      </c>
      <c r="B2600" s="30">
        <v>101736215</v>
      </c>
      <c r="C2600" s="30">
        <v>11000000</v>
      </c>
      <c r="D2600" s="42">
        <f t="shared" si="40"/>
        <v>90736215</v>
      </c>
      <c r="E2600" s="30">
        <f>RANK(D2600, Budget_Analysis!D:D, 0)</f>
        <v>246</v>
      </c>
      <c r="F2600" s="30"/>
    </row>
    <row r="2601" spans="1:6" x14ac:dyDescent="0.3">
      <c r="A2601" s="30" t="s">
        <v>14019</v>
      </c>
      <c r="B2601" s="30">
        <v>71442</v>
      </c>
      <c r="C2601" s="30">
        <v>9600000</v>
      </c>
      <c r="D2601" s="42">
        <f t="shared" si="40"/>
        <v>-9528558</v>
      </c>
      <c r="E2601" s="30">
        <f>RANK(D2601, Budget_Analysis!D:D, 0)</f>
        <v>2794</v>
      </c>
      <c r="F2601" s="30"/>
    </row>
    <row r="2602" spans="1:6" x14ac:dyDescent="0.3">
      <c r="A2602" s="30" t="s">
        <v>14024</v>
      </c>
      <c r="B2602" s="30">
        <v>79817937</v>
      </c>
      <c r="C2602" s="30">
        <v>25000000</v>
      </c>
      <c r="D2602" s="42">
        <f t="shared" si="40"/>
        <v>54817937</v>
      </c>
      <c r="E2602" s="30">
        <f>RANK(D2602, Budget_Analysis!D:D, 0)</f>
        <v>453</v>
      </c>
      <c r="F2602" s="30"/>
    </row>
    <row r="2603" spans="1:6" x14ac:dyDescent="0.3">
      <c r="A2603" s="30" t="s">
        <v>14028</v>
      </c>
      <c r="B2603" s="30">
        <v>91547205</v>
      </c>
      <c r="C2603" s="30">
        <v>12000000</v>
      </c>
      <c r="D2603" s="42">
        <f t="shared" si="40"/>
        <v>79547205</v>
      </c>
      <c r="E2603" s="30">
        <f>RANK(D2603, Budget_Analysis!D:D, 0)</f>
        <v>295</v>
      </c>
      <c r="F2603" s="30"/>
    </row>
    <row r="2604" spans="1:6" x14ac:dyDescent="0.3">
      <c r="A2604" s="30" t="s">
        <v>14031</v>
      </c>
      <c r="B2604" s="30">
        <v>75074950</v>
      </c>
      <c r="C2604" s="30">
        <v>12000000</v>
      </c>
      <c r="D2604" s="42">
        <f t="shared" si="40"/>
        <v>63074950</v>
      </c>
      <c r="E2604" s="30">
        <f>RANK(D2604, Budget_Analysis!D:D, 0)</f>
        <v>387</v>
      </c>
      <c r="F2604" s="30"/>
    </row>
    <row r="2605" spans="1:6" x14ac:dyDescent="0.3">
      <c r="A2605" s="30" t="s">
        <v>14034</v>
      </c>
      <c r="B2605" s="30">
        <v>78900000</v>
      </c>
      <c r="C2605" s="30">
        <v>11000000</v>
      </c>
      <c r="D2605" s="42">
        <f t="shared" si="40"/>
        <v>67900000</v>
      </c>
      <c r="E2605" s="30">
        <f>RANK(D2605, Budget_Analysis!D:D, 0)</f>
        <v>362</v>
      </c>
      <c r="F2605" s="30"/>
    </row>
    <row r="2606" spans="1:6" x14ac:dyDescent="0.3">
      <c r="A2606" s="30" t="s">
        <v>14037</v>
      </c>
      <c r="B2606" s="30">
        <v>72217000</v>
      </c>
      <c r="C2606" s="30">
        <v>12000000</v>
      </c>
      <c r="D2606" s="42">
        <f t="shared" si="40"/>
        <v>60217000</v>
      </c>
      <c r="E2606" s="30">
        <f>RANK(D2606, Budget_Analysis!D:D, 0)</f>
        <v>405</v>
      </c>
      <c r="F2606" s="30"/>
    </row>
    <row r="2607" spans="1:6" x14ac:dyDescent="0.3">
      <c r="A2607" s="30" t="s">
        <v>14041</v>
      </c>
      <c r="B2607" s="30">
        <v>79568000</v>
      </c>
      <c r="C2607" s="30">
        <v>12000000</v>
      </c>
      <c r="D2607" s="42">
        <f t="shared" si="40"/>
        <v>67568000</v>
      </c>
      <c r="E2607" s="30">
        <f>RANK(D2607, Budget_Analysis!D:D, 0)</f>
        <v>364</v>
      </c>
      <c r="F2607" s="30"/>
    </row>
    <row r="2608" spans="1:6" x14ac:dyDescent="0.3">
      <c r="A2608" s="30" t="s">
        <v>14045</v>
      </c>
      <c r="B2608" s="30">
        <v>65500000</v>
      </c>
      <c r="C2608" s="30">
        <v>12000000</v>
      </c>
      <c r="D2608" s="42">
        <f t="shared" si="40"/>
        <v>53500000</v>
      </c>
      <c r="E2608" s="30">
        <f>RANK(D2608, Budget_Analysis!D:D, 0)</f>
        <v>465</v>
      </c>
      <c r="F2608" s="30"/>
    </row>
    <row r="2609" spans="1:6" x14ac:dyDescent="0.3">
      <c r="A2609" s="30" t="s">
        <v>14052</v>
      </c>
      <c r="B2609" s="30">
        <v>70011073</v>
      </c>
      <c r="C2609" s="30">
        <v>12000000</v>
      </c>
      <c r="D2609" s="42">
        <f t="shared" si="40"/>
        <v>58011073</v>
      </c>
      <c r="E2609" s="30">
        <f>RANK(D2609, Budget_Analysis!D:D, 0)</f>
        <v>424</v>
      </c>
      <c r="F2609" s="30"/>
    </row>
    <row r="2610" spans="1:6" x14ac:dyDescent="0.3">
      <c r="A2610" s="30" t="s">
        <v>14057</v>
      </c>
      <c r="B2610" s="30">
        <v>65269010</v>
      </c>
      <c r="C2610" s="30">
        <v>12000000</v>
      </c>
      <c r="D2610" s="42">
        <f t="shared" si="40"/>
        <v>53269010</v>
      </c>
      <c r="E2610" s="30">
        <f>RANK(D2610, Budget_Analysis!D:D, 0)</f>
        <v>471</v>
      </c>
      <c r="F2610" s="30"/>
    </row>
    <row r="2611" spans="1:6" x14ac:dyDescent="0.3">
      <c r="A2611" s="30" t="s">
        <v>14063</v>
      </c>
      <c r="B2611" s="30">
        <v>63071133</v>
      </c>
      <c r="C2611" s="30">
        <v>12000000</v>
      </c>
      <c r="D2611" s="42">
        <f t="shared" si="40"/>
        <v>51071133</v>
      </c>
      <c r="E2611" s="30">
        <f>RANK(D2611, Budget_Analysis!D:D, 0)</f>
        <v>496</v>
      </c>
      <c r="F2611" s="30"/>
    </row>
    <row r="2612" spans="1:6" x14ac:dyDescent="0.3">
      <c r="A2612" s="30" t="s">
        <v>14067</v>
      </c>
      <c r="B2612" s="30">
        <v>39647595</v>
      </c>
      <c r="C2612" s="30">
        <v>12000000</v>
      </c>
      <c r="D2612" s="42">
        <f t="shared" si="40"/>
        <v>27647595</v>
      </c>
      <c r="E2612" s="30">
        <f>RANK(D2612, Budget_Analysis!D:D, 0)</f>
        <v>874</v>
      </c>
      <c r="F2612" s="30"/>
    </row>
    <row r="2613" spans="1:6" x14ac:dyDescent="0.3">
      <c r="A2613" s="30" t="s">
        <v>14070</v>
      </c>
      <c r="B2613" s="30">
        <v>38087366</v>
      </c>
      <c r="C2613" s="30">
        <v>12000000</v>
      </c>
      <c r="D2613" s="42">
        <f t="shared" si="40"/>
        <v>26087366</v>
      </c>
      <c r="E2613" s="30">
        <f>RANK(D2613, Budget_Analysis!D:D, 0)</f>
        <v>906</v>
      </c>
      <c r="F2613" s="30"/>
    </row>
    <row r="2614" spans="1:6" x14ac:dyDescent="0.3">
      <c r="A2614" s="30" t="s">
        <v>14073</v>
      </c>
      <c r="B2614" s="30">
        <v>64572496</v>
      </c>
      <c r="C2614" s="30">
        <v>12000000</v>
      </c>
      <c r="D2614" s="42">
        <f t="shared" si="40"/>
        <v>52572496</v>
      </c>
      <c r="E2614" s="30">
        <f>RANK(D2614, Budget_Analysis!D:D, 0)</f>
        <v>474</v>
      </c>
      <c r="F2614" s="30"/>
    </row>
    <row r="2615" spans="1:6" x14ac:dyDescent="0.3">
      <c r="A2615" s="30" t="s">
        <v>14078</v>
      </c>
      <c r="B2615" s="30">
        <v>30400000</v>
      </c>
      <c r="C2615" s="30">
        <v>12000000</v>
      </c>
      <c r="D2615" s="42">
        <f t="shared" si="40"/>
        <v>18400000</v>
      </c>
      <c r="E2615" s="30">
        <f>RANK(D2615, Budget_Analysis!D:D, 0)</f>
        <v>1120</v>
      </c>
      <c r="F2615" s="30"/>
    </row>
    <row r="2616" spans="1:6" x14ac:dyDescent="0.3">
      <c r="A2616" s="30" t="s">
        <v>14083</v>
      </c>
      <c r="B2616" s="30">
        <v>42365600</v>
      </c>
      <c r="C2616" s="30">
        <v>5000000</v>
      </c>
      <c r="D2616" s="42">
        <f t="shared" si="40"/>
        <v>37365600</v>
      </c>
      <c r="E2616" s="30">
        <f>RANK(D2616, Budget_Analysis!D:D, 0)</f>
        <v>679</v>
      </c>
      <c r="F2616" s="30"/>
    </row>
    <row r="2617" spans="1:6" x14ac:dyDescent="0.3">
      <c r="A2617" s="30" t="s">
        <v>14089</v>
      </c>
      <c r="B2617" s="30">
        <v>37188667</v>
      </c>
      <c r="C2617" s="30">
        <v>12000000</v>
      </c>
      <c r="D2617" s="42">
        <f t="shared" si="40"/>
        <v>25188667</v>
      </c>
      <c r="E2617" s="30">
        <f>RANK(D2617, Budget_Analysis!D:D, 0)</f>
        <v>923</v>
      </c>
      <c r="F2617" s="30"/>
    </row>
    <row r="2618" spans="1:6" x14ac:dyDescent="0.3">
      <c r="A2618" s="30" t="s">
        <v>14095</v>
      </c>
      <c r="B2618" s="30">
        <v>54724272</v>
      </c>
      <c r="C2618" s="30">
        <v>12000000</v>
      </c>
      <c r="D2618" s="42">
        <f t="shared" si="40"/>
        <v>42724272</v>
      </c>
      <c r="E2618" s="30">
        <f>RANK(D2618, Budget_Analysis!D:D, 0)</f>
        <v>606</v>
      </c>
      <c r="F2618" s="30"/>
    </row>
    <row r="2619" spans="1:6" x14ac:dyDescent="0.3">
      <c r="A2619" s="30" t="s">
        <v>14105</v>
      </c>
      <c r="B2619" s="30">
        <v>31597131</v>
      </c>
      <c r="C2619" s="30">
        <v>12000000</v>
      </c>
      <c r="D2619" s="42">
        <f t="shared" si="40"/>
        <v>19597131</v>
      </c>
      <c r="E2619" s="30">
        <f>RANK(D2619, Budget_Analysis!D:D, 0)</f>
        <v>1082</v>
      </c>
      <c r="F2619" s="30"/>
    </row>
    <row r="2620" spans="1:6" x14ac:dyDescent="0.3">
      <c r="A2620" s="30" t="s">
        <v>14109</v>
      </c>
      <c r="B2620" s="30">
        <v>31691811</v>
      </c>
      <c r="C2620" s="30">
        <v>12000000</v>
      </c>
      <c r="D2620" s="42">
        <f t="shared" si="40"/>
        <v>19691811</v>
      </c>
      <c r="E2620" s="30">
        <f>RANK(D2620, Budget_Analysis!D:D, 0)</f>
        <v>1081</v>
      </c>
      <c r="F2620" s="30"/>
    </row>
    <row r="2621" spans="1:6" x14ac:dyDescent="0.3">
      <c r="A2621" s="30" t="s">
        <v>14113</v>
      </c>
      <c r="B2621" s="30">
        <v>31397498</v>
      </c>
      <c r="C2621" s="30">
        <v>12000000</v>
      </c>
      <c r="D2621" s="42">
        <f t="shared" si="40"/>
        <v>19397498</v>
      </c>
      <c r="E2621" s="30">
        <f>RANK(D2621, Budget_Analysis!D:D, 0)</f>
        <v>1091</v>
      </c>
      <c r="F2621" s="30"/>
    </row>
    <row r="2622" spans="1:6" x14ac:dyDescent="0.3">
      <c r="A2622" s="30" t="s">
        <v>14117</v>
      </c>
      <c r="B2622" s="30">
        <v>31179516</v>
      </c>
      <c r="C2622" s="30">
        <v>12000000</v>
      </c>
      <c r="D2622" s="42">
        <f t="shared" si="40"/>
        <v>19179516</v>
      </c>
      <c r="E2622" s="30">
        <f>RANK(D2622, Budget_Analysis!D:D, 0)</f>
        <v>1100</v>
      </c>
      <c r="F2622" s="30"/>
    </row>
    <row r="2623" spans="1:6" x14ac:dyDescent="0.3">
      <c r="A2623" s="30" t="s">
        <v>14120</v>
      </c>
      <c r="B2623" s="30">
        <v>31155435</v>
      </c>
      <c r="C2623" s="30">
        <v>12000000</v>
      </c>
      <c r="D2623" s="42">
        <f t="shared" si="40"/>
        <v>19155435</v>
      </c>
      <c r="E2623" s="30">
        <f>RANK(D2623, Budget_Analysis!D:D, 0)</f>
        <v>1101</v>
      </c>
      <c r="F2623" s="30"/>
    </row>
    <row r="2624" spans="1:6" x14ac:dyDescent="0.3">
      <c r="A2624" s="30" t="s">
        <v>14126</v>
      </c>
      <c r="B2624" s="30">
        <v>27281507</v>
      </c>
      <c r="C2624" s="30">
        <v>12000000</v>
      </c>
      <c r="D2624" s="42">
        <f t="shared" si="40"/>
        <v>15281507</v>
      </c>
      <c r="E2624" s="30">
        <f>RANK(D2624, Budget_Analysis!D:D, 0)</f>
        <v>1224</v>
      </c>
      <c r="F2624" s="30"/>
    </row>
    <row r="2625" spans="1:6" x14ac:dyDescent="0.3">
      <c r="A2625" s="30" t="s">
        <v>14129</v>
      </c>
      <c r="B2625" s="30">
        <v>25776062</v>
      </c>
      <c r="C2625" s="30">
        <v>12000000</v>
      </c>
      <c r="D2625" s="42">
        <f t="shared" si="40"/>
        <v>13776062</v>
      </c>
      <c r="E2625" s="30">
        <f>RANK(D2625, Budget_Analysis!D:D, 0)</f>
        <v>1274</v>
      </c>
      <c r="F2625" s="30"/>
    </row>
    <row r="2626" spans="1:6" x14ac:dyDescent="0.3">
      <c r="A2626" s="30" t="s">
        <v>14135</v>
      </c>
      <c r="B2626" s="30">
        <v>25240988</v>
      </c>
      <c r="C2626" s="30">
        <v>12000000</v>
      </c>
      <c r="D2626" s="42">
        <f t="shared" si="40"/>
        <v>13240988</v>
      </c>
      <c r="E2626" s="30">
        <f>RANK(D2626, Budget_Analysis!D:D, 0)</f>
        <v>1295</v>
      </c>
      <c r="F2626" s="30"/>
    </row>
    <row r="2627" spans="1:6" x14ac:dyDescent="0.3">
      <c r="A2627" s="30" t="s">
        <v>14140</v>
      </c>
      <c r="B2627" s="30">
        <v>124868837</v>
      </c>
      <c r="C2627" s="30">
        <v>12000000</v>
      </c>
      <c r="D2627" s="42">
        <f t="shared" ref="D2627:D2690" si="41">B2627-C2627</f>
        <v>112868837</v>
      </c>
      <c r="E2627" s="30">
        <f>RANK(D2627, Budget_Analysis!D:D, 0)</f>
        <v>171</v>
      </c>
      <c r="F2627" s="30"/>
    </row>
    <row r="2628" spans="1:6" x14ac:dyDescent="0.3">
      <c r="A2628" s="30" t="s">
        <v>14144</v>
      </c>
      <c r="B2628" s="30">
        <v>22905674</v>
      </c>
      <c r="C2628" s="30">
        <v>12000000</v>
      </c>
      <c r="D2628" s="42">
        <f t="shared" si="41"/>
        <v>10905674</v>
      </c>
      <c r="E2628" s="30">
        <f>RANK(D2628, Budget_Analysis!D:D, 0)</f>
        <v>1379</v>
      </c>
      <c r="F2628" s="30"/>
    </row>
    <row r="2629" spans="1:6" x14ac:dyDescent="0.3">
      <c r="A2629" s="30" t="s">
        <v>14147</v>
      </c>
      <c r="B2629" s="30">
        <v>25277561</v>
      </c>
      <c r="C2629" s="30">
        <v>12000000</v>
      </c>
      <c r="D2629" s="42">
        <f t="shared" si="41"/>
        <v>13277561</v>
      </c>
      <c r="E2629" s="30">
        <f>RANK(D2629, Budget_Analysis!D:D, 0)</f>
        <v>1292</v>
      </c>
      <c r="F2629" s="30"/>
    </row>
    <row r="2630" spans="1:6" x14ac:dyDescent="0.3">
      <c r="A2630" s="30" t="s">
        <v>14157</v>
      </c>
      <c r="B2630" s="30">
        <v>21133087</v>
      </c>
      <c r="C2630" s="30">
        <v>12000000</v>
      </c>
      <c r="D2630" s="42">
        <f t="shared" si="41"/>
        <v>9133087</v>
      </c>
      <c r="E2630" s="30">
        <f>RANK(D2630, Budget_Analysis!D:D, 0)</f>
        <v>1447</v>
      </c>
      <c r="F2630" s="30"/>
    </row>
    <row r="2631" spans="1:6" x14ac:dyDescent="0.3">
      <c r="A2631" s="30" t="s">
        <v>14168</v>
      </c>
      <c r="B2631" s="30">
        <v>37707719</v>
      </c>
      <c r="C2631" s="30">
        <v>12000000</v>
      </c>
      <c r="D2631" s="42">
        <f t="shared" si="41"/>
        <v>25707719</v>
      </c>
      <c r="E2631" s="30">
        <f>RANK(D2631, Budget_Analysis!D:D, 0)</f>
        <v>912</v>
      </c>
      <c r="F2631" s="30"/>
    </row>
    <row r="2632" spans="1:6" x14ac:dyDescent="0.3">
      <c r="A2632" s="30" t="s">
        <v>14172</v>
      </c>
      <c r="B2632" s="30">
        <v>18761993</v>
      </c>
      <c r="C2632" s="30">
        <v>9000000</v>
      </c>
      <c r="D2632" s="42">
        <f t="shared" si="41"/>
        <v>9761993</v>
      </c>
      <c r="E2632" s="30">
        <f>RANK(D2632, Budget_Analysis!D:D, 0)</f>
        <v>1426</v>
      </c>
      <c r="F2632" s="30"/>
    </row>
    <row r="2633" spans="1:6" x14ac:dyDescent="0.3">
      <c r="A2633" s="30" t="s">
        <v>14180</v>
      </c>
      <c r="B2633" s="30">
        <v>18595716</v>
      </c>
      <c r="C2633" s="30">
        <v>12000000</v>
      </c>
      <c r="D2633" s="42">
        <f t="shared" si="41"/>
        <v>6595716</v>
      </c>
      <c r="E2633" s="30">
        <f>RANK(D2633, Budget_Analysis!D:D, 0)</f>
        <v>1562</v>
      </c>
      <c r="F2633" s="30"/>
    </row>
    <row r="2634" spans="1:6" x14ac:dyDescent="0.3">
      <c r="A2634" s="30" t="s">
        <v>14185</v>
      </c>
      <c r="B2634" s="30">
        <v>31990064</v>
      </c>
      <c r="C2634" s="30">
        <v>12000000</v>
      </c>
      <c r="D2634" s="42">
        <f t="shared" si="41"/>
        <v>19990064</v>
      </c>
      <c r="E2634" s="30">
        <f>RANK(D2634, Budget_Analysis!D:D, 0)</f>
        <v>1075</v>
      </c>
      <c r="F2634" s="30"/>
    </row>
    <row r="2635" spans="1:6" x14ac:dyDescent="0.3">
      <c r="A2635" s="30" t="s">
        <v>14193</v>
      </c>
      <c r="B2635" s="30">
        <v>17613460</v>
      </c>
      <c r="C2635" s="30">
        <v>12000000</v>
      </c>
      <c r="D2635" s="42">
        <f t="shared" si="41"/>
        <v>5613460</v>
      </c>
      <c r="E2635" s="30">
        <f>RANK(D2635, Budget_Analysis!D:D, 0)</f>
        <v>1601</v>
      </c>
      <c r="F2635" s="30"/>
    </row>
    <row r="2636" spans="1:6" x14ac:dyDescent="0.3">
      <c r="A2636" s="30" t="s">
        <v>14197</v>
      </c>
      <c r="B2636" s="30">
        <v>21088568</v>
      </c>
      <c r="C2636" s="30">
        <v>13000000</v>
      </c>
      <c r="D2636" s="42">
        <f t="shared" si="41"/>
        <v>8088568</v>
      </c>
      <c r="E2636" s="30">
        <f>RANK(D2636, Budget_Analysis!D:D, 0)</f>
        <v>1494</v>
      </c>
      <c r="F2636" s="30"/>
    </row>
    <row r="2637" spans="1:6" x14ac:dyDescent="0.3">
      <c r="A2637" s="30" t="s">
        <v>14201</v>
      </c>
      <c r="B2637" s="30">
        <v>17292381</v>
      </c>
      <c r="C2637" s="30">
        <v>12000000</v>
      </c>
      <c r="D2637" s="42">
        <f t="shared" si="41"/>
        <v>5292381</v>
      </c>
      <c r="E2637" s="30">
        <f>RANK(D2637, Budget_Analysis!D:D, 0)</f>
        <v>1613</v>
      </c>
      <c r="F2637" s="30"/>
    </row>
    <row r="2638" spans="1:6" x14ac:dyDescent="0.3">
      <c r="A2638" s="30" t="s">
        <v>14204</v>
      </c>
      <c r="B2638" s="30">
        <v>16300302</v>
      </c>
      <c r="C2638" s="30">
        <v>12000000</v>
      </c>
      <c r="D2638" s="42">
        <f t="shared" si="41"/>
        <v>4300302</v>
      </c>
      <c r="E2638" s="30">
        <f>RANK(D2638, Budget_Analysis!D:D, 0)</f>
        <v>1661</v>
      </c>
      <c r="F2638" s="30"/>
    </row>
    <row r="2639" spans="1:6" x14ac:dyDescent="0.3">
      <c r="A2639" s="30" t="s">
        <v>14207</v>
      </c>
      <c r="B2639" s="30">
        <v>27829874</v>
      </c>
      <c r="C2639" s="30">
        <v>12000000</v>
      </c>
      <c r="D2639" s="42">
        <f t="shared" si="41"/>
        <v>15829874</v>
      </c>
      <c r="E2639" s="30">
        <f>RANK(D2639, Budget_Analysis!D:D, 0)</f>
        <v>1199</v>
      </c>
      <c r="F2639" s="30"/>
    </row>
    <row r="2640" spans="1:6" x14ac:dyDescent="0.3">
      <c r="A2640" s="30" t="s">
        <v>14215</v>
      </c>
      <c r="B2640" s="30">
        <v>12902790</v>
      </c>
      <c r="C2640" s="30">
        <v>12000000</v>
      </c>
      <c r="D2640" s="42">
        <f t="shared" si="41"/>
        <v>902790</v>
      </c>
      <c r="E2640" s="30">
        <f>RANK(D2640, Budget_Analysis!D:D, 0)</f>
        <v>1880</v>
      </c>
      <c r="F2640" s="30"/>
    </row>
    <row r="2641" spans="1:6" x14ac:dyDescent="0.3">
      <c r="A2641" s="30" t="s">
        <v>14234</v>
      </c>
      <c r="B2641" s="30">
        <v>11433134</v>
      </c>
      <c r="C2641" s="30">
        <v>14000000</v>
      </c>
      <c r="D2641" s="42">
        <f t="shared" si="41"/>
        <v>-2566866</v>
      </c>
      <c r="E2641" s="30">
        <f>RANK(D2641, Budget_Analysis!D:D, 0)</f>
        <v>2322</v>
      </c>
      <c r="F2641" s="30"/>
    </row>
    <row r="2642" spans="1:6" x14ac:dyDescent="0.3">
      <c r="A2642" s="30" t="s">
        <v>14239</v>
      </c>
      <c r="B2642" s="30">
        <v>10198766</v>
      </c>
      <c r="C2642" s="30">
        <v>12000000</v>
      </c>
      <c r="D2642" s="42">
        <f t="shared" si="41"/>
        <v>-1801234</v>
      </c>
      <c r="E2642" s="30">
        <f>RANK(D2642, Budget_Analysis!D:D, 0)</f>
        <v>2244</v>
      </c>
      <c r="F2642" s="30"/>
    </row>
    <row r="2643" spans="1:6" x14ac:dyDescent="0.3">
      <c r="A2643" s="30" t="s">
        <v>14243</v>
      </c>
      <c r="B2643" s="30">
        <v>15294553</v>
      </c>
      <c r="C2643" s="30">
        <v>12000000</v>
      </c>
      <c r="D2643" s="42">
        <f t="shared" si="41"/>
        <v>3294553</v>
      </c>
      <c r="E2643" s="30">
        <f>RANK(D2643, Budget_Analysis!D:D, 0)</f>
        <v>1711</v>
      </c>
      <c r="F2643" s="30"/>
    </row>
    <row r="2644" spans="1:6" x14ac:dyDescent="0.3">
      <c r="A2644" s="30" t="s">
        <v>14246</v>
      </c>
      <c r="B2644" s="30">
        <v>11041228</v>
      </c>
      <c r="C2644" s="30">
        <v>100000000</v>
      </c>
      <c r="D2644" s="42">
        <f t="shared" si="41"/>
        <v>-88958772</v>
      </c>
      <c r="E2644" s="30">
        <f>RANK(D2644, Budget_Analysis!D:D, 0)</f>
        <v>3736</v>
      </c>
      <c r="F2644" s="30"/>
    </row>
    <row r="2645" spans="1:6" x14ac:dyDescent="0.3">
      <c r="A2645" s="30" t="s">
        <v>14251</v>
      </c>
      <c r="B2645" s="30">
        <v>7918283</v>
      </c>
      <c r="C2645" s="30">
        <v>12000000</v>
      </c>
      <c r="D2645" s="42">
        <f t="shared" si="41"/>
        <v>-4081717</v>
      </c>
      <c r="E2645" s="30">
        <f>RANK(D2645, Budget_Analysis!D:D, 0)</f>
        <v>2450</v>
      </c>
      <c r="F2645" s="30"/>
    </row>
    <row r="2646" spans="1:6" x14ac:dyDescent="0.3">
      <c r="A2646" s="30" t="s">
        <v>14257</v>
      </c>
      <c r="B2646" s="30">
        <v>22331028</v>
      </c>
      <c r="C2646" s="30">
        <v>12000000</v>
      </c>
      <c r="D2646" s="42">
        <f t="shared" si="41"/>
        <v>10331028</v>
      </c>
      <c r="E2646" s="30">
        <f>RANK(D2646, Budget_Analysis!D:D, 0)</f>
        <v>1403</v>
      </c>
      <c r="F2646" s="30"/>
    </row>
    <row r="2647" spans="1:6" x14ac:dyDescent="0.3">
      <c r="A2647" s="30" t="s">
        <v>14263</v>
      </c>
      <c r="B2647" s="30">
        <v>8134217</v>
      </c>
      <c r="C2647" s="30">
        <v>12000000</v>
      </c>
      <c r="D2647" s="42">
        <f t="shared" si="41"/>
        <v>-3865783</v>
      </c>
      <c r="E2647" s="30">
        <f>RANK(D2647, Budget_Analysis!D:D, 0)</f>
        <v>2428</v>
      </c>
      <c r="F2647" s="30"/>
    </row>
    <row r="2648" spans="1:6" x14ac:dyDescent="0.3">
      <c r="A2648" s="30" t="s">
        <v>14268</v>
      </c>
      <c r="B2648" s="30">
        <v>6982680</v>
      </c>
      <c r="C2648" s="30">
        <v>10000000</v>
      </c>
      <c r="D2648" s="42">
        <f t="shared" si="41"/>
        <v>-3017320</v>
      </c>
      <c r="E2648" s="30">
        <f>RANK(D2648, Budget_Analysis!D:D, 0)</f>
        <v>2359</v>
      </c>
      <c r="F2648" s="30"/>
    </row>
    <row r="2649" spans="1:6" x14ac:dyDescent="0.3">
      <c r="A2649" s="30" t="s">
        <v>14273</v>
      </c>
      <c r="B2649" s="30">
        <v>6739141</v>
      </c>
      <c r="C2649" s="30">
        <v>8000000</v>
      </c>
      <c r="D2649" s="42">
        <f t="shared" si="41"/>
        <v>-1260859</v>
      </c>
      <c r="E2649" s="30">
        <f>RANK(D2649, Budget_Analysis!D:D, 0)</f>
        <v>2183</v>
      </c>
      <c r="F2649" s="30"/>
    </row>
    <row r="2650" spans="1:6" x14ac:dyDescent="0.3">
      <c r="A2650" s="30" t="s">
        <v>14276</v>
      </c>
      <c r="B2650" s="30">
        <v>5542025</v>
      </c>
      <c r="C2650" s="30">
        <v>12000000</v>
      </c>
      <c r="D2650" s="42">
        <f t="shared" si="41"/>
        <v>-6457975</v>
      </c>
      <c r="E2650" s="30">
        <f>RANK(D2650, Budget_Analysis!D:D, 0)</f>
        <v>2600</v>
      </c>
      <c r="F2650" s="30"/>
    </row>
    <row r="2651" spans="1:6" x14ac:dyDescent="0.3">
      <c r="A2651" s="30" t="s">
        <v>14280</v>
      </c>
      <c r="B2651" s="30">
        <v>5032496</v>
      </c>
      <c r="C2651" s="30">
        <v>12000000</v>
      </c>
      <c r="D2651" s="42">
        <f t="shared" si="41"/>
        <v>-6967504</v>
      </c>
      <c r="E2651" s="30">
        <f>RANK(D2651, Budget_Analysis!D:D, 0)</f>
        <v>2637</v>
      </c>
      <c r="F2651" s="30"/>
    </row>
    <row r="2652" spans="1:6" x14ac:dyDescent="0.3">
      <c r="A2652" s="30" t="s">
        <v>14284</v>
      </c>
      <c r="B2652" s="30">
        <v>6754898</v>
      </c>
      <c r="C2652" s="30">
        <v>12000000</v>
      </c>
      <c r="D2652" s="42">
        <f t="shared" si="41"/>
        <v>-5245102</v>
      </c>
      <c r="E2652" s="30">
        <f>RANK(D2652, Budget_Analysis!D:D, 0)</f>
        <v>2532</v>
      </c>
      <c r="F2652" s="30"/>
    </row>
    <row r="2653" spans="1:6" x14ac:dyDescent="0.3">
      <c r="A2653" s="30" t="s">
        <v>14288</v>
      </c>
      <c r="B2653" s="30">
        <v>4922166</v>
      </c>
      <c r="C2653" s="30">
        <v>12000000</v>
      </c>
      <c r="D2653" s="42">
        <f t="shared" si="41"/>
        <v>-7077834</v>
      </c>
      <c r="E2653" s="30">
        <f>RANK(D2653, Budget_Analysis!D:D, 0)</f>
        <v>2642</v>
      </c>
      <c r="F2653" s="30"/>
    </row>
    <row r="2654" spans="1:6" x14ac:dyDescent="0.3">
      <c r="A2654" s="30" t="s">
        <v>14292</v>
      </c>
      <c r="B2654" s="30">
        <v>4903000</v>
      </c>
      <c r="C2654" s="30">
        <v>12000000</v>
      </c>
      <c r="D2654" s="42">
        <f t="shared" si="41"/>
        <v>-7097000</v>
      </c>
      <c r="E2654" s="30">
        <f>RANK(D2654, Budget_Analysis!D:D, 0)</f>
        <v>2643</v>
      </c>
      <c r="F2654" s="30"/>
    </row>
    <row r="2655" spans="1:6" x14ac:dyDescent="0.3">
      <c r="A2655" s="30" t="s">
        <v>14297</v>
      </c>
      <c r="B2655" s="30">
        <v>4717455</v>
      </c>
      <c r="C2655" s="30">
        <v>12000000</v>
      </c>
      <c r="D2655" s="42">
        <f t="shared" si="41"/>
        <v>-7282545</v>
      </c>
      <c r="E2655" s="30">
        <f>RANK(D2655, Budget_Analysis!D:D, 0)</f>
        <v>2655</v>
      </c>
      <c r="F2655" s="30"/>
    </row>
    <row r="2656" spans="1:6" x14ac:dyDescent="0.3">
      <c r="A2656" s="30" t="s">
        <v>14301</v>
      </c>
      <c r="B2656" s="30">
        <v>3148482</v>
      </c>
      <c r="C2656" s="30">
        <v>12000000</v>
      </c>
      <c r="D2656" s="42">
        <f t="shared" si="41"/>
        <v>-8851518</v>
      </c>
      <c r="E2656" s="30">
        <f>RANK(D2656, Budget_Analysis!D:D, 0)</f>
        <v>2745</v>
      </c>
      <c r="F2656" s="30"/>
    </row>
    <row r="2657" spans="1:6" x14ac:dyDescent="0.3">
      <c r="A2657" s="30" t="s">
        <v>14306</v>
      </c>
      <c r="B2657" s="30">
        <v>2326407</v>
      </c>
      <c r="C2657" s="30">
        <v>12000000</v>
      </c>
      <c r="D2657" s="42">
        <f t="shared" si="41"/>
        <v>-9673593</v>
      </c>
      <c r="E2657" s="30">
        <f>RANK(D2657, Budget_Analysis!D:D, 0)</f>
        <v>2800</v>
      </c>
      <c r="F2657" s="30"/>
    </row>
    <row r="2658" spans="1:6" x14ac:dyDescent="0.3">
      <c r="A2658" s="30" t="s">
        <v>14320</v>
      </c>
      <c r="B2658" s="30">
        <v>2060953</v>
      </c>
      <c r="C2658" s="30">
        <v>12000000</v>
      </c>
      <c r="D2658" s="42">
        <f t="shared" si="41"/>
        <v>-9939047</v>
      </c>
      <c r="E2658" s="30">
        <f>RANK(D2658, Budget_Analysis!D:D, 0)</f>
        <v>2819</v>
      </c>
      <c r="F2658" s="30"/>
    </row>
    <row r="2659" spans="1:6" x14ac:dyDescent="0.3">
      <c r="A2659" s="30" t="s">
        <v>14324</v>
      </c>
      <c r="B2659" s="30">
        <v>3950294</v>
      </c>
      <c r="C2659" s="30">
        <v>12000000</v>
      </c>
      <c r="D2659" s="42">
        <f t="shared" si="41"/>
        <v>-8049706</v>
      </c>
      <c r="E2659" s="30">
        <f>RANK(D2659, Budget_Analysis!D:D, 0)</f>
        <v>2704</v>
      </c>
      <c r="F2659" s="30"/>
    </row>
    <row r="2660" spans="1:6" x14ac:dyDescent="0.3">
      <c r="A2660" s="30" t="s">
        <v>14330</v>
      </c>
      <c r="B2660" s="30">
        <v>2835886</v>
      </c>
      <c r="C2660" s="30">
        <v>9200000</v>
      </c>
      <c r="D2660" s="42">
        <f t="shared" si="41"/>
        <v>-6364114</v>
      </c>
      <c r="E2660" s="30">
        <f>RANK(D2660, Budget_Analysis!D:D, 0)</f>
        <v>2591</v>
      </c>
      <c r="F2660" s="30"/>
    </row>
    <row r="2661" spans="1:6" x14ac:dyDescent="0.3">
      <c r="A2661" s="30" t="s">
        <v>14336</v>
      </c>
      <c r="B2661" s="30">
        <v>1779284</v>
      </c>
      <c r="C2661" s="30">
        <v>12000000</v>
      </c>
      <c r="D2661" s="42">
        <f t="shared" si="41"/>
        <v>-10220716</v>
      </c>
      <c r="E2661" s="30">
        <f>RANK(D2661, Budget_Analysis!D:D, 0)</f>
        <v>2841</v>
      </c>
      <c r="F2661" s="30"/>
    </row>
    <row r="2662" spans="1:6" x14ac:dyDescent="0.3">
      <c r="A2662" s="30" t="s">
        <v>14342</v>
      </c>
      <c r="B2662" s="30">
        <v>1702277</v>
      </c>
      <c r="C2662" s="30">
        <v>12000000</v>
      </c>
      <c r="D2662" s="42">
        <f t="shared" si="41"/>
        <v>-10297723</v>
      </c>
      <c r="E2662" s="30">
        <f>RANK(D2662, Budget_Analysis!D:D, 0)</f>
        <v>2850</v>
      </c>
      <c r="F2662" s="30"/>
    </row>
    <row r="2663" spans="1:6" x14ac:dyDescent="0.3">
      <c r="A2663" s="30" t="s">
        <v>14346</v>
      </c>
      <c r="B2663" s="30">
        <v>261481</v>
      </c>
      <c r="C2663" s="30">
        <v>12000000</v>
      </c>
      <c r="D2663" s="42">
        <f t="shared" si="41"/>
        <v>-11738519</v>
      </c>
      <c r="E2663" s="30">
        <f>RANK(D2663, Budget_Analysis!D:D, 0)</f>
        <v>2921</v>
      </c>
      <c r="F2663" s="30"/>
    </row>
    <row r="2664" spans="1:6" x14ac:dyDescent="0.3">
      <c r="A2664" s="30" t="s">
        <v>14352</v>
      </c>
      <c r="B2664" s="30">
        <v>1506998</v>
      </c>
      <c r="C2664" s="30">
        <v>12000000</v>
      </c>
      <c r="D2664" s="42">
        <f t="shared" si="41"/>
        <v>-10493002</v>
      </c>
      <c r="E2664" s="30">
        <f>RANK(D2664, Budget_Analysis!D:D, 0)</f>
        <v>2857</v>
      </c>
      <c r="F2664" s="30"/>
    </row>
    <row r="2665" spans="1:6" x14ac:dyDescent="0.3">
      <c r="A2665" s="30" t="s">
        <v>14358</v>
      </c>
      <c r="B2665" s="30">
        <v>860002</v>
      </c>
      <c r="C2665" s="30">
        <v>12000000</v>
      </c>
      <c r="D2665" s="42">
        <f t="shared" si="41"/>
        <v>-11139998</v>
      </c>
      <c r="E2665" s="30">
        <f>RANK(D2665, Budget_Analysis!D:D, 0)</f>
        <v>2896</v>
      </c>
      <c r="F2665" s="30"/>
    </row>
    <row r="2666" spans="1:6" x14ac:dyDescent="0.3">
      <c r="A2666" s="30" t="s">
        <v>14361</v>
      </c>
      <c r="B2666" s="30">
        <v>548934</v>
      </c>
      <c r="C2666" s="30">
        <v>12000000</v>
      </c>
      <c r="D2666" s="42">
        <f t="shared" si="41"/>
        <v>-11451066</v>
      </c>
      <c r="E2666" s="30">
        <f>RANK(D2666, Budget_Analysis!D:D, 0)</f>
        <v>2906</v>
      </c>
      <c r="F2666" s="30"/>
    </row>
    <row r="2667" spans="1:6" x14ac:dyDescent="0.3">
      <c r="A2667" s="30" t="s">
        <v>14366</v>
      </c>
      <c r="B2667" s="30">
        <v>447750</v>
      </c>
      <c r="C2667" s="30">
        <v>10000000</v>
      </c>
      <c r="D2667" s="42">
        <f t="shared" si="41"/>
        <v>-9552250</v>
      </c>
      <c r="E2667" s="30">
        <f>RANK(D2667, Budget_Analysis!D:D, 0)</f>
        <v>2797</v>
      </c>
      <c r="F2667" s="30"/>
    </row>
    <row r="2668" spans="1:6" x14ac:dyDescent="0.3">
      <c r="A2668" s="30" t="s">
        <v>14370</v>
      </c>
      <c r="B2668" s="30">
        <v>333976</v>
      </c>
      <c r="C2668" s="30">
        <v>12000000</v>
      </c>
      <c r="D2668" s="42">
        <f t="shared" si="41"/>
        <v>-11666024</v>
      </c>
      <c r="E2668" s="30">
        <f>RANK(D2668, Budget_Analysis!D:D, 0)</f>
        <v>2918</v>
      </c>
      <c r="F2668" s="30"/>
    </row>
    <row r="2669" spans="1:6" x14ac:dyDescent="0.3">
      <c r="A2669" s="30" t="s">
        <v>14374</v>
      </c>
      <c r="B2669" s="30">
        <v>141853</v>
      </c>
      <c r="C2669" s="30">
        <v>12000000</v>
      </c>
      <c r="D2669" s="42">
        <f t="shared" si="41"/>
        <v>-11858147</v>
      </c>
      <c r="E2669" s="30">
        <f>RANK(D2669, Budget_Analysis!D:D, 0)</f>
        <v>2932</v>
      </c>
      <c r="F2669" s="30"/>
    </row>
    <row r="2670" spans="1:6" x14ac:dyDescent="0.3">
      <c r="A2670" s="30" t="s">
        <v>14377</v>
      </c>
      <c r="B2670" s="30">
        <v>303439</v>
      </c>
      <c r="C2670" s="30">
        <v>8000000</v>
      </c>
      <c r="D2670" s="42">
        <f t="shared" si="41"/>
        <v>-7696561</v>
      </c>
      <c r="E2670" s="30">
        <f>RANK(D2670, Budget_Analysis!D:D, 0)</f>
        <v>2675</v>
      </c>
      <c r="F2670" s="30"/>
    </row>
    <row r="2671" spans="1:6" x14ac:dyDescent="0.3">
      <c r="A2671" s="30" t="s">
        <v>14384</v>
      </c>
      <c r="B2671" s="30">
        <v>214202</v>
      </c>
      <c r="C2671" s="30">
        <v>12000000</v>
      </c>
      <c r="D2671" s="42">
        <f t="shared" si="41"/>
        <v>-11785798</v>
      </c>
      <c r="E2671" s="30">
        <f>RANK(D2671, Budget_Analysis!D:D, 0)</f>
        <v>2924</v>
      </c>
      <c r="F2671" s="30"/>
    </row>
    <row r="2672" spans="1:6" x14ac:dyDescent="0.3">
      <c r="A2672" s="30" t="s">
        <v>14390</v>
      </c>
      <c r="B2672" s="30">
        <v>195888</v>
      </c>
      <c r="C2672" s="30">
        <v>2500000000</v>
      </c>
      <c r="D2672" s="42">
        <f t="shared" si="41"/>
        <v>-2499804112</v>
      </c>
      <c r="E2672" s="30">
        <f>RANK(D2672, Budget_Analysis!D:D, 0)</f>
        <v>3784</v>
      </c>
      <c r="F2672" s="30"/>
    </row>
    <row r="2673" spans="1:6" x14ac:dyDescent="0.3">
      <c r="A2673" s="30" t="s">
        <v>14396</v>
      </c>
      <c r="B2673" s="30">
        <v>175370</v>
      </c>
      <c r="C2673" s="30">
        <v>12000000</v>
      </c>
      <c r="D2673" s="42">
        <f t="shared" si="41"/>
        <v>-11824630</v>
      </c>
      <c r="E2673" s="30">
        <f>RANK(D2673, Budget_Analysis!D:D, 0)</f>
        <v>2926</v>
      </c>
      <c r="F2673" s="30"/>
    </row>
    <row r="2674" spans="1:6" x14ac:dyDescent="0.3">
      <c r="A2674" s="30" t="s">
        <v>14410</v>
      </c>
      <c r="B2674" s="30">
        <v>119922</v>
      </c>
      <c r="C2674" s="30">
        <v>12000000</v>
      </c>
      <c r="D2674" s="42">
        <f t="shared" si="41"/>
        <v>-11880078</v>
      </c>
      <c r="E2674" s="30">
        <f>RANK(D2674, Budget_Analysis!D:D, 0)</f>
        <v>2933</v>
      </c>
      <c r="F2674" s="30"/>
    </row>
    <row r="2675" spans="1:6" x14ac:dyDescent="0.3">
      <c r="A2675" s="30" t="s">
        <v>14426</v>
      </c>
      <c r="B2675" s="30">
        <v>17149</v>
      </c>
      <c r="C2675" s="30">
        <v>20000000</v>
      </c>
      <c r="D2675" s="42">
        <f t="shared" si="41"/>
        <v>-19982851</v>
      </c>
      <c r="E2675" s="30">
        <f>RANK(D2675, Budget_Analysis!D:D, 0)</f>
        <v>3226</v>
      </c>
      <c r="F2675" s="30"/>
    </row>
    <row r="2676" spans="1:6" x14ac:dyDescent="0.3">
      <c r="A2676" s="30" t="s">
        <v>14441</v>
      </c>
      <c r="B2676" s="30">
        <v>14616</v>
      </c>
      <c r="C2676" s="30">
        <v>12000000</v>
      </c>
      <c r="D2676" s="42">
        <f t="shared" si="41"/>
        <v>-11985384</v>
      </c>
      <c r="E2676" s="30">
        <f>RANK(D2676, Budget_Analysis!D:D, 0)</f>
        <v>2940</v>
      </c>
      <c r="F2676" s="30"/>
    </row>
    <row r="2677" spans="1:6" x14ac:dyDescent="0.3">
      <c r="A2677" s="30" t="s">
        <v>14445</v>
      </c>
      <c r="B2677" s="30">
        <v>91443253</v>
      </c>
      <c r="C2677" s="30">
        <v>12000000</v>
      </c>
      <c r="D2677" s="42">
        <f t="shared" si="41"/>
        <v>79443253</v>
      </c>
      <c r="E2677" s="30">
        <f>RANK(D2677, Budget_Analysis!D:D, 0)</f>
        <v>299</v>
      </c>
      <c r="F2677" s="30"/>
    </row>
    <row r="2678" spans="1:6" x14ac:dyDescent="0.3">
      <c r="A2678" s="30" t="s">
        <v>14448</v>
      </c>
      <c r="B2678" s="30">
        <v>30093107</v>
      </c>
      <c r="C2678" s="30">
        <v>6000000</v>
      </c>
      <c r="D2678" s="42">
        <f t="shared" si="41"/>
        <v>24093107</v>
      </c>
      <c r="E2678" s="30">
        <f>RANK(D2678, Budget_Analysis!D:D, 0)</f>
        <v>952</v>
      </c>
      <c r="F2678" s="30"/>
    </row>
    <row r="2679" spans="1:6" x14ac:dyDescent="0.3">
      <c r="A2679" s="30" t="s">
        <v>14458</v>
      </c>
      <c r="B2679" s="30">
        <v>57469179</v>
      </c>
      <c r="C2679" s="30">
        <v>11500000</v>
      </c>
      <c r="D2679" s="42">
        <f t="shared" si="41"/>
        <v>45969179</v>
      </c>
      <c r="E2679" s="30">
        <f>RANK(D2679, Budget_Analysis!D:D, 0)</f>
        <v>563</v>
      </c>
      <c r="F2679" s="30"/>
    </row>
    <row r="2680" spans="1:6" x14ac:dyDescent="0.3">
      <c r="A2680" s="30" t="s">
        <v>14465</v>
      </c>
      <c r="B2680" s="30">
        <v>48856</v>
      </c>
      <c r="C2680" s="30">
        <v>11900000</v>
      </c>
      <c r="D2680" s="42">
        <f t="shared" si="41"/>
        <v>-11851144</v>
      </c>
      <c r="E2680" s="30">
        <f>RANK(D2680, Budget_Analysis!D:D, 0)</f>
        <v>2931</v>
      </c>
      <c r="F2680" s="30"/>
    </row>
    <row r="2681" spans="1:6" x14ac:dyDescent="0.3">
      <c r="A2681" s="30" t="s">
        <v>14479</v>
      </c>
      <c r="B2681" s="30">
        <v>148170000</v>
      </c>
      <c r="C2681" s="30">
        <v>11000000</v>
      </c>
      <c r="D2681" s="42">
        <f t="shared" si="41"/>
        <v>137170000</v>
      </c>
      <c r="E2681" s="30">
        <f>RANK(D2681, Budget_Analysis!D:D, 0)</f>
        <v>120</v>
      </c>
      <c r="F2681" s="30"/>
    </row>
    <row r="2682" spans="1:6" x14ac:dyDescent="0.3">
      <c r="A2682" s="30" t="s">
        <v>14484</v>
      </c>
      <c r="B2682" s="30">
        <v>460935665</v>
      </c>
      <c r="C2682" s="30">
        <v>11000000</v>
      </c>
      <c r="D2682" s="42">
        <f t="shared" si="41"/>
        <v>449935665</v>
      </c>
      <c r="E2682" s="30">
        <f>RANK(D2682, Budget_Analysis!D:D, 0)</f>
        <v>4</v>
      </c>
      <c r="F2682" s="30"/>
    </row>
    <row r="2683" spans="1:6" x14ac:dyDescent="0.3">
      <c r="A2683" s="30" t="s">
        <v>14488</v>
      </c>
      <c r="B2683" s="30">
        <v>35537564</v>
      </c>
      <c r="C2683" s="30">
        <v>11500000</v>
      </c>
      <c r="D2683" s="42">
        <f t="shared" si="41"/>
        <v>24037564</v>
      </c>
      <c r="E2683" s="30">
        <f>RANK(D2683, Budget_Analysis!D:D, 0)</f>
        <v>955</v>
      </c>
      <c r="F2683" s="30"/>
    </row>
    <row r="2684" spans="1:6" x14ac:dyDescent="0.3">
      <c r="A2684" s="30" t="s">
        <v>14493</v>
      </c>
      <c r="B2684" s="30">
        <v>111722000</v>
      </c>
      <c r="C2684" s="30">
        <v>11000000</v>
      </c>
      <c r="D2684" s="42">
        <f t="shared" si="41"/>
        <v>100722000</v>
      </c>
      <c r="E2684" s="30">
        <f>RANK(D2684, Budget_Analysis!D:D, 0)</f>
        <v>215</v>
      </c>
      <c r="F2684" s="30"/>
    </row>
    <row r="2685" spans="1:6" x14ac:dyDescent="0.3">
      <c r="A2685" s="30" t="s">
        <v>14504</v>
      </c>
      <c r="B2685" s="30">
        <v>90556401</v>
      </c>
      <c r="C2685" s="30">
        <v>11000000</v>
      </c>
      <c r="D2685" s="42">
        <f t="shared" si="41"/>
        <v>79556401</v>
      </c>
      <c r="E2685" s="30">
        <f>RANK(D2685, Budget_Analysis!D:D, 0)</f>
        <v>294</v>
      </c>
      <c r="F2685" s="30"/>
    </row>
    <row r="2686" spans="1:6" x14ac:dyDescent="0.3">
      <c r="A2686" s="30" t="s">
        <v>14508</v>
      </c>
      <c r="B2686" s="30">
        <v>93571803</v>
      </c>
      <c r="C2686" s="30">
        <v>25000000</v>
      </c>
      <c r="D2686" s="42">
        <f t="shared" si="41"/>
        <v>68571803</v>
      </c>
      <c r="E2686" s="30">
        <f>RANK(D2686, Budget_Analysis!D:D, 0)</f>
        <v>359</v>
      </c>
      <c r="F2686" s="30"/>
    </row>
    <row r="2687" spans="1:6" x14ac:dyDescent="0.3">
      <c r="A2687" s="30" t="s">
        <v>14514</v>
      </c>
      <c r="B2687" s="30">
        <v>52929168</v>
      </c>
      <c r="C2687" s="30">
        <v>11000000</v>
      </c>
      <c r="D2687" s="42">
        <f t="shared" si="41"/>
        <v>41929168</v>
      </c>
      <c r="E2687" s="30">
        <f>RANK(D2687, Budget_Analysis!D:D, 0)</f>
        <v>620</v>
      </c>
      <c r="F2687" s="30"/>
    </row>
    <row r="2688" spans="1:6" x14ac:dyDescent="0.3">
      <c r="A2688" s="30" t="s">
        <v>14520</v>
      </c>
      <c r="B2688" s="30">
        <v>50461335</v>
      </c>
      <c r="C2688" s="30">
        <v>11000000</v>
      </c>
      <c r="D2688" s="42">
        <f t="shared" si="41"/>
        <v>39461335</v>
      </c>
      <c r="E2688" s="30">
        <f>RANK(D2688, Budget_Analysis!D:D, 0)</f>
        <v>651</v>
      </c>
      <c r="F2688" s="30"/>
    </row>
    <row r="2689" spans="1:6" x14ac:dyDescent="0.3">
      <c r="A2689" s="30" t="s">
        <v>14528</v>
      </c>
      <c r="B2689" s="30">
        <v>49797148</v>
      </c>
      <c r="C2689" s="30">
        <v>11000000</v>
      </c>
      <c r="D2689" s="42">
        <f t="shared" si="41"/>
        <v>38797148</v>
      </c>
      <c r="E2689" s="30">
        <f>RANK(D2689, Budget_Analysis!D:D, 0)</f>
        <v>661</v>
      </c>
      <c r="F2689" s="30"/>
    </row>
    <row r="2690" spans="1:6" x14ac:dyDescent="0.3">
      <c r="A2690" s="30" t="s">
        <v>14535</v>
      </c>
      <c r="B2690" s="30">
        <v>46563158</v>
      </c>
      <c r="C2690" s="30">
        <v>13000000</v>
      </c>
      <c r="D2690" s="42">
        <f t="shared" si="41"/>
        <v>33563158</v>
      </c>
      <c r="E2690" s="30">
        <f>RANK(D2690, Budget_Analysis!D:D, 0)</f>
        <v>745</v>
      </c>
      <c r="F2690" s="30"/>
    </row>
    <row r="2691" spans="1:6" x14ac:dyDescent="0.3">
      <c r="A2691" s="30" t="s">
        <v>14539</v>
      </c>
      <c r="B2691" s="30">
        <v>41227069</v>
      </c>
      <c r="C2691" s="30">
        <v>11000000</v>
      </c>
      <c r="D2691" s="42">
        <f t="shared" ref="D2691:D2754" si="42">B2691-C2691</f>
        <v>30227069</v>
      </c>
      <c r="E2691" s="30">
        <f>RANK(D2691, Budget_Analysis!D:D, 0)</f>
        <v>823</v>
      </c>
      <c r="F2691" s="30"/>
    </row>
    <row r="2692" spans="1:6" x14ac:dyDescent="0.3">
      <c r="A2692" s="30" t="s">
        <v>14542</v>
      </c>
      <c r="B2692" s="30">
        <v>39025000</v>
      </c>
      <c r="C2692" s="30">
        <v>11000000</v>
      </c>
      <c r="D2692" s="42">
        <f t="shared" si="42"/>
        <v>28025000</v>
      </c>
      <c r="E2692" s="30">
        <f>RANK(D2692, Budget_Analysis!D:D, 0)</f>
        <v>862</v>
      </c>
      <c r="F2692" s="30"/>
    </row>
    <row r="2693" spans="1:6" x14ac:dyDescent="0.3">
      <c r="A2693" s="30" t="s">
        <v>14546</v>
      </c>
      <c r="B2693" s="30">
        <v>38201895</v>
      </c>
      <c r="C2693" s="30">
        <v>10500000</v>
      </c>
      <c r="D2693" s="42">
        <f t="shared" si="42"/>
        <v>27701895</v>
      </c>
      <c r="E2693" s="30">
        <f>RANK(D2693, Budget_Analysis!D:D, 0)</f>
        <v>871</v>
      </c>
      <c r="F2693" s="30"/>
    </row>
    <row r="2694" spans="1:6" x14ac:dyDescent="0.3">
      <c r="A2694" s="30" t="s">
        <v>14551</v>
      </c>
      <c r="B2694" s="30">
        <v>27669413</v>
      </c>
      <c r="C2694" s="30">
        <v>11000000</v>
      </c>
      <c r="D2694" s="42">
        <f t="shared" si="42"/>
        <v>16669413</v>
      </c>
      <c r="E2694" s="30">
        <f>RANK(D2694, Budget_Analysis!D:D, 0)</f>
        <v>1169</v>
      </c>
      <c r="F2694" s="30"/>
    </row>
    <row r="2695" spans="1:6" x14ac:dyDescent="0.3">
      <c r="A2695" s="30" t="s">
        <v>14560</v>
      </c>
      <c r="B2695" s="30">
        <v>37766350</v>
      </c>
      <c r="C2695" s="30">
        <v>11000000</v>
      </c>
      <c r="D2695" s="42">
        <f t="shared" si="42"/>
        <v>26766350</v>
      </c>
      <c r="E2695" s="30">
        <f>RANK(D2695, Budget_Analysis!D:D, 0)</f>
        <v>893</v>
      </c>
      <c r="F2695" s="30"/>
    </row>
    <row r="2696" spans="1:6" x14ac:dyDescent="0.3">
      <c r="A2696" s="30" t="s">
        <v>14564</v>
      </c>
      <c r="B2696" s="30">
        <v>23978402</v>
      </c>
      <c r="C2696" s="30">
        <v>11000000</v>
      </c>
      <c r="D2696" s="42">
        <f t="shared" si="42"/>
        <v>12978402</v>
      </c>
      <c r="E2696" s="30">
        <f>RANK(D2696, Budget_Analysis!D:D, 0)</f>
        <v>1306</v>
      </c>
      <c r="F2696" s="30"/>
    </row>
    <row r="2697" spans="1:6" x14ac:dyDescent="0.3">
      <c r="A2697" s="30" t="s">
        <v>14569</v>
      </c>
      <c r="B2697" s="30">
        <v>21370057</v>
      </c>
      <c r="C2697" s="30">
        <v>12000000</v>
      </c>
      <c r="D2697" s="42">
        <f t="shared" si="42"/>
        <v>9370057</v>
      </c>
      <c r="E2697" s="30">
        <f>RANK(D2697, Budget_Analysis!D:D, 0)</f>
        <v>1437</v>
      </c>
      <c r="F2697" s="30"/>
    </row>
    <row r="2698" spans="1:6" x14ac:dyDescent="0.3">
      <c r="A2698" s="30" t="s">
        <v>14577</v>
      </c>
      <c r="B2698" s="30">
        <v>4884663</v>
      </c>
      <c r="C2698" s="30">
        <v>12000000</v>
      </c>
      <c r="D2698" s="42">
        <f t="shared" si="42"/>
        <v>-7115337</v>
      </c>
      <c r="E2698" s="30">
        <f>RANK(D2698, Budget_Analysis!D:D, 0)</f>
        <v>2644</v>
      </c>
      <c r="F2698" s="30"/>
    </row>
    <row r="2699" spans="1:6" x14ac:dyDescent="0.3">
      <c r="A2699" s="30" t="s">
        <v>14582</v>
      </c>
      <c r="B2699" s="30">
        <v>38317535</v>
      </c>
      <c r="C2699" s="30">
        <v>11000000</v>
      </c>
      <c r="D2699" s="42">
        <f t="shared" si="42"/>
        <v>27317535</v>
      </c>
      <c r="E2699" s="30">
        <f>RANK(D2699, Budget_Analysis!D:D, 0)</f>
        <v>882</v>
      </c>
      <c r="F2699" s="30"/>
    </row>
    <row r="2700" spans="1:6" x14ac:dyDescent="0.3">
      <c r="A2700" s="30" t="s">
        <v>14592</v>
      </c>
      <c r="B2700" s="30">
        <v>13903262</v>
      </c>
      <c r="C2700" s="30">
        <v>11000000</v>
      </c>
      <c r="D2700" s="42">
        <f t="shared" si="42"/>
        <v>2903262</v>
      </c>
      <c r="E2700" s="30">
        <f>RANK(D2700, Budget_Analysis!D:D, 0)</f>
        <v>1735</v>
      </c>
      <c r="F2700" s="30"/>
    </row>
    <row r="2701" spans="1:6" x14ac:dyDescent="0.3">
      <c r="A2701" s="30" t="s">
        <v>14595</v>
      </c>
      <c r="B2701" s="30">
        <v>13592872</v>
      </c>
      <c r="C2701" s="30">
        <v>11000000</v>
      </c>
      <c r="D2701" s="42">
        <f t="shared" si="42"/>
        <v>2592872</v>
      </c>
      <c r="E2701" s="30">
        <f>RANK(D2701, Budget_Analysis!D:D, 0)</f>
        <v>1761</v>
      </c>
      <c r="F2701" s="30"/>
    </row>
    <row r="2702" spans="1:6" x14ac:dyDescent="0.3">
      <c r="A2702" s="30" t="s">
        <v>14600</v>
      </c>
      <c r="B2702" s="30">
        <v>18381787</v>
      </c>
      <c r="C2702" s="30">
        <v>11000000</v>
      </c>
      <c r="D2702" s="42">
        <f t="shared" si="42"/>
        <v>7381787</v>
      </c>
      <c r="E2702" s="30">
        <f>RANK(D2702, Budget_Analysis!D:D, 0)</f>
        <v>1527</v>
      </c>
      <c r="F2702" s="30"/>
    </row>
    <row r="2703" spans="1:6" x14ac:dyDescent="0.3">
      <c r="A2703" s="30" t="s">
        <v>14605</v>
      </c>
      <c r="B2703" s="30">
        <v>13558739</v>
      </c>
      <c r="C2703" s="30">
        <v>11000000</v>
      </c>
      <c r="D2703" s="42">
        <f t="shared" si="42"/>
        <v>2558739</v>
      </c>
      <c r="E2703" s="30">
        <f>RANK(D2703, Budget_Analysis!D:D, 0)</f>
        <v>1767</v>
      </c>
      <c r="F2703" s="30"/>
    </row>
    <row r="2704" spans="1:6" x14ac:dyDescent="0.3">
      <c r="A2704" s="30" t="s">
        <v>14608</v>
      </c>
      <c r="B2704" s="30">
        <v>13103828</v>
      </c>
      <c r="C2704" s="30">
        <v>11000000</v>
      </c>
      <c r="D2704" s="42">
        <f t="shared" si="42"/>
        <v>2103828</v>
      </c>
      <c r="E2704" s="30">
        <f>RANK(D2704, Budget_Analysis!D:D, 0)</f>
        <v>1805</v>
      </c>
      <c r="F2704" s="30"/>
    </row>
    <row r="2705" spans="1:6" x14ac:dyDescent="0.3">
      <c r="A2705" s="30" t="s">
        <v>14612</v>
      </c>
      <c r="B2705" s="30">
        <v>33305037</v>
      </c>
      <c r="C2705" s="30">
        <v>11000000</v>
      </c>
      <c r="D2705" s="42">
        <f t="shared" si="42"/>
        <v>22305037</v>
      </c>
      <c r="E2705" s="30">
        <f>RANK(D2705, Budget_Analysis!D:D, 0)</f>
        <v>996</v>
      </c>
      <c r="F2705" s="30"/>
    </row>
    <row r="2706" spans="1:6" x14ac:dyDescent="0.3">
      <c r="A2706" s="30" t="s">
        <v>14615</v>
      </c>
      <c r="B2706" s="30">
        <v>10214647</v>
      </c>
      <c r="C2706" s="30">
        <v>11000000</v>
      </c>
      <c r="D2706" s="42">
        <f t="shared" si="42"/>
        <v>-785353</v>
      </c>
      <c r="E2706" s="30">
        <f>RANK(D2706, Budget_Analysis!D:D, 0)</f>
        <v>2118</v>
      </c>
      <c r="F2706" s="30"/>
    </row>
    <row r="2707" spans="1:6" x14ac:dyDescent="0.3">
      <c r="A2707" s="30" t="s">
        <v>14619</v>
      </c>
      <c r="B2707" s="30">
        <v>11501093</v>
      </c>
      <c r="C2707" s="30">
        <v>13000000</v>
      </c>
      <c r="D2707" s="42">
        <f t="shared" si="42"/>
        <v>-1498907</v>
      </c>
      <c r="E2707" s="30">
        <f>RANK(D2707, Budget_Analysis!D:D, 0)</f>
        <v>2220</v>
      </c>
      <c r="F2707" s="30"/>
    </row>
    <row r="2708" spans="1:6" x14ac:dyDescent="0.3">
      <c r="A2708" s="30" t="s">
        <v>14623</v>
      </c>
      <c r="B2708" s="30">
        <v>4814244</v>
      </c>
      <c r="C2708" s="30">
        <v>11000000</v>
      </c>
      <c r="D2708" s="42">
        <f t="shared" si="42"/>
        <v>-6185756</v>
      </c>
      <c r="E2708" s="30">
        <f>RANK(D2708, Budget_Analysis!D:D, 0)</f>
        <v>2582</v>
      </c>
      <c r="F2708" s="30"/>
    </row>
    <row r="2709" spans="1:6" x14ac:dyDescent="0.3">
      <c r="A2709" s="30" t="s">
        <v>14627</v>
      </c>
      <c r="B2709" s="30">
        <v>9170214</v>
      </c>
      <c r="C2709" s="30">
        <v>11000000</v>
      </c>
      <c r="D2709" s="42">
        <f t="shared" si="42"/>
        <v>-1829786</v>
      </c>
      <c r="E2709" s="30">
        <f>RANK(D2709, Budget_Analysis!D:D, 0)</f>
        <v>2249</v>
      </c>
      <c r="F2709" s="30"/>
    </row>
    <row r="2710" spans="1:6" x14ac:dyDescent="0.3">
      <c r="A2710" s="30" t="s">
        <v>14633</v>
      </c>
      <c r="B2710" s="30">
        <v>4068087</v>
      </c>
      <c r="C2710" s="30">
        <v>17000000</v>
      </c>
      <c r="D2710" s="42">
        <f t="shared" si="42"/>
        <v>-12931913</v>
      </c>
      <c r="E2710" s="30">
        <f>RANK(D2710, Budget_Analysis!D:D, 0)</f>
        <v>2978</v>
      </c>
      <c r="F2710" s="30"/>
    </row>
    <row r="2711" spans="1:6" x14ac:dyDescent="0.3">
      <c r="A2711" s="30" t="s">
        <v>14637</v>
      </c>
      <c r="B2711" s="30">
        <v>3753806</v>
      </c>
      <c r="C2711" s="30">
        <v>11000000</v>
      </c>
      <c r="D2711" s="42">
        <f t="shared" si="42"/>
        <v>-7246194</v>
      </c>
      <c r="E2711" s="30">
        <f>RANK(D2711, Budget_Analysis!D:D, 0)</f>
        <v>2653</v>
      </c>
      <c r="F2711" s="30"/>
    </row>
    <row r="2712" spans="1:6" x14ac:dyDescent="0.3">
      <c r="A2712" s="30" t="s">
        <v>14640</v>
      </c>
      <c r="B2712" s="30">
        <v>3034181</v>
      </c>
      <c r="C2712" s="30">
        <v>11000000</v>
      </c>
      <c r="D2712" s="42">
        <f t="shared" si="42"/>
        <v>-7965819</v>
      </c>
      <c r="E2712" s="30">
        <f>RANK(D2712, Budget_Analysis!D:D, 0)</f>
        <v>2698</v>
      </c>
      <c r="F2712" s="30"/>
    </row>
    <row r="2713" spans="1:6" x14ac:dyDescent="0.3">
      <c r="A2713" s="30" t="s">
        <v>14644</v>
      </c>
      <c r="B2713" s="30">
        <v>2832826</v>
      </c>
      <c r="C2713" s="30">
        <v>11000000</v>
      </c>
      <c r="D2713" s="42">
        <f t="shared" si="42"/>
        <v>-8167174</v>
      </c>
      <c r="E2713" s="30">
        <f>RANK(D2713, Budget_Analysis!D:D, 0)</f>
        <v>2714</v>
      </c>
      <c r="F2713" s="30"/>
    </row>
    <row r="2714" spans="1:6" x14ac:dyDescent="0.3">
      <c r="A2714" s="30" t="s">
        <v>14647</v>
      </c>
      <c r="B2714" s="30">
        <v>13214255</v>
      </c>
      <c r="C2714" s="30">
        <v>11000000</v>
      </c>
      <c r="D2714" s="42">
        <f t="shared" si="42"/>
        <v>2214255</v>
      </c>
      <c r="E2714" s="30">
        <f>RANK(D2714, Budget_Analysis!D:D, 0)</f>
        <v>1795</v>
      </c>
      <c r="F2714" s="30"/>
    </row>
    <row r="2715" spans="1:6" x14ac:dyDescent="0.3">
      <c r="A2715" s="30" t="s">
        <v>14651</v>
      </c>
      <c r="B2715" s="30">
        <v>16017403</v>
      </c>
      <c r="C2715" s="30">
        <v>5000000</v>
      </c>
      <c r="D2715" s="42">
        <f t="shared" si="42"/>
        <v>11017403</v>
      </c>
      <c r="E2715" s="30">
        <f>RANK(D2715, Budget_Analysis!D:D, 0)</f>
        <v>1375</v>
      </c>
      <c r="F2715" s="30"/>
    </row>
    <row r="2716" spans="1:6" x14ac:dyDescent="0.3">
      <c r="A2716" s="30" t="s">
        <v>14656</v>
      </c>
      <c r="B2716" s="30">
        <v>2807854</v>
      </c>
      <c r="C2716" s="30">
        <v>11000000</v>
      </c>
      <c r="D2716" s="42">
        <f t="shared" si="42"/>
        <v>-8192146</v>
      </c>
      <c r="E2716" s="30">
        <f>RANK(D2716, Budget_Analysis!D:D, 0)</f>
        <v>2717</v>
      </c>
      <c r="F2716" s="30"/>
    </row>
    <row r="2717" spans="1:6" x14ac:dyDescent="0.3">
      <c r="A2717" s="30" t="s">
        <v>14672</v>
      </c>
      <c r="B2717" s="30">
        <v>352786</v>
      </c>
      <c r="C2717" s="30">
        <v>11000000</v>
      </c>
      <c r="D2717" s="42">
        <f t="shared" si="42"/>
        <v>-10647214</v>
      </c>
      <c r="E2717" s="30">
        <f>RANK(D2717, Budget_Analysis!D:D, 0)</f>
        <v>2864</v>
      </c>
      <c r="F2717" s="30"/>
    </row>
    <row r="2718" spans="1:6" x14ac:dyDescent="0.3">
      <c r="A2718" s="30" t="s">
        <v>14681</v>
      </c>
      <c r="B2718" s="30">
        <v>56729973</v>
      </c>
      <c r="C2718" s="30">
        <v>10800000</v>
      </c>
      <c r="D2718" s="42">
        <f t="shared" si="42"/>
        <v>45929973</v>
      </c>
      <c r="E2718" s="30">
        <f>RANK(D2718, Budget_Analysis!D:D, 0)</f>
        <v>564</v>
      </c>
      <c r="F2718" s="30"/>
    </row>
    <row r="2719" spans="1:6" x14ac:dyDescent="0.3">
      <c r="A2719" s="30" t="s">
        <v>14700</v>
      </c>
      <c r="B2719" s="30">
        <v>399879</v>
      </c>
      <c r="C2719" s="30">
        <v>15000000</v>
      </c>
      <c r="D2719" s="42">
        <f t="shared" si="42"/>
        <v>-14600121</v>
      </c>
      <c r="E2719" s="30">
        <f>RANK(D2719, Budget_Analysis!D:D, 0)</f>
        <v>3053</v>
      </c>
      <c r="F2719" s="30"/>
    </row>
    <row r="2720" spans="1:6" x14ac:dyDescent="0.3">
      <c r="A2720" s="30" t="s">
        <v>14707</v>
      </c>
      <c r="B2720" s="30">
        <v>3275443</v>
      </c>
      <c r="C2720" s="30">
        <v>700000000</v>
      </c>
      <c r="D2720" s="42">
        <f t="shared" si="42"/>
        <v>-696724557</v>
      </c>
      <c r="E2720" s="30">
        <f>RANK(D2720, Budget_Analysis!D:D, 0)</f>
        <v>3778</v>
      </c>
      <c r="F2720" s="30"/>
    </row>
    <row r="2721" spans="1:6" x14ac:dyDescent="0.3">
      <c r="A2721" s="30" t="s">
        <v>14711</v>
      </c>
      <c r="B2721" s="30">
        <v>18535191</v>
      </c>
      <c r="C2721" s="30">
        <v>14000000</v>
      </c>
      <c r="D2721" s="42">
        <f t="shared" si="42"/>
        <v>4535191</v>
      </c>
      <c r="E2721" s="30">
        <f>RANK(D2721, Budget_Analysis!D:D, 0)</f>
        <v>1652</v>
      </c>
      <c r="F2721" s="30"/>
    </row>
    <row r="2722" spans="1:6" x14ac:dyDescent="0.3">
      <c r="A2722" s="30" t="s">
        <v>14715</v>
      </c>
      <c r="B2722" s="30">
        <v>23838</v>
      </c>
      <c r="C2722" s="30">
        <v>7000000</v>
      </c>
      <c r="D2722" s="42">
        <f t="shared" si="42"/>
        <v>-6976162</v>
      </c>
      <c r="E2722" s="30">
        <f>RANK(D2722, Budget_Analysis!D:D, 0)</f>
        <v>2638</v>
      </c>
      <c r="F2722" s="30"/>
    </row>
    <row r="2723" spans="1:6" x14ac:dyDescent="0.3">
      <c r="A2723" s="30" t="s">
        <v>14720</v>
      </c>
      <c r="B2723" s="30">
        <v>22160085</v>
      </c>
      <c r="C2723" s="30">
        <v>10600000</v>
      </c>
      <c r="D2723" s="42">
        <f t="shared" si="42"/>
        <v>11560085</v>
      </c>
      <c r="E2723" s="30">
        <f>RANK(D2723, Budget_Analysis!D:D, 0)</f>
        <v>1355</v>
      </c>
      <c r="F2723" s="30"/>
    </row>
    <row r="2724" spans="1:6" x14ac:dyDescent="0.3">
      <c r="A2724" s="30" t="s">
        <v>14726</v>
      </c>
      <c r="B2724" s="30">
        <v>56715371</v>
      </c>
      <c r="C2724" s="30">
        <v>12000000</v>
      </c>
      <c r="D2724" s="42">
        <f t="shared" si="42"/>
        <v>44715371</v>
      </c>
      <c r="E2724" s="30">
        <f>RANK(D2724, Budget_Analysis!D:D, 0)</f>
        <v>587</v>
      </c>
      <c r="F2724" s="30"/>
    </row>
    <row r="2725" spans="1:6" x14ac:dyDescent="0.3">
      <c r="A2725" s="30" t="s">
        <v>14732</v>
      </c>
      <c r="B2725" s="30">
        <v>434949459</v>
      </c>
      <c r="C2725" s="30">
        <v>10500000</v>
      </c>
      <c r="D2725" s="42">
        <f t="shared" si="42"/>
        <v>424449459</v>
      </c>
      <c r="E2725" s="30">
        <f>RANK(D2725, Budget_Analysis!D:D, 0)</f>
        <v>5</v>
      </c>
      <c r="F2725" s="30"/>
    </row>
    <row r="2726" spans="1:6" x14ac:dyDescent="0.3">
      <c r="A2726" s="30" t="s">
        <v>14736</v>
      </c>
      <c r="B2726" s="30">
        <v>11043445</v>
      </c>
      <c r="C2726" s="30">
        <v>10000000</v>
      </c>
      <c r="D2726" s="42">
        <f t="shared" si="42"/>
        <v>1043445</v>
      </c>
      <c r="E2726" s="30">
        <f>RANK(D2726, Budget_Analysis!D:D, 0)</f>
        <v>1872</v>
      </c>
      <c r="F2726" s="30"/>
    </row>
    <row r="2727" spans="1:6" x14ac:dyDescent="0.3">
      <c r="A2727" s="30" t="s">
        <v>14746</v>
      </c>
      <c r="B2727" s="30">
        <v>125169</v>
      </c>
      <c r="C2727" s="30">
        <v>10500000</v>
      </c>
      <c r="D2727" s="42">
        <f t="shared" si="42"/>
        <v>-10374831</v>
      </c>
      <c r="E2727" s="30">
        <f>RANK(D2727, Budget_Analysis!D:D, 0)</f>
        <v>2852</v>
      </c>
      <c r="F2727" s="30"/>
    </row>
    <row r="2728" spans="1:6" x14ac:dyDescent="0.3">
      <c r="A2728" s="30" t="s">
        <v>14769</v>
      </c>
      <c r="B2728" s="30">
        <v>5669081</v>
      </c>
      <c r="C2728" s="30">
        <v>10818775</v>
      </c>
      <c r="D2728" s="42">
        <f t="shared" si="42"/>
        <v>-5149694</v>
      </c>
      <c r="E2728" s="30">
        <f>RANK(D2728, Budget_Analysis!D:D, 0)</f>
        <v>2527</v>
      </c>
      <c r="F2728" s="30"/>
    </row>
    <row r="2729" spans="1:6" x14ac:dyDescent="0.3">
      <c r="A2729" s="30" t="s">
        <v>14779</v>
      </c>
      <c r="B2729" s="30">
        <v>138339411</v>
      </c>
      <c r="C2729" s="30">
        <v>10000000</v>
      </c>
      <c r="D2729" s="42">
        <f t="shared" si="42"/>
        <v>128339411</v>
      </c>
      <c r="E2729" s="30">
        <f>RANK(D2729, Budget_Analysis!D:D, 0)</f>
        <v>136</v>
      </c>
      <c r="F2729" s="30"/>
    </row>
    <row r="2730" spans="1:6" x14ac:dyDescent="0.3">
      <c r="A2730" s="30" t="s">
        <v>14788</v>
      </c>
      <c r="B2730" s="30">
        <v>80150343</v>
      </c>
      <c r="C2730" s="30">
        <v>10000000</v>
      </c>
      <c r="D2730" s="42">
        <f t="shared" si="42"/>
        <v>70150343</v>
      </c>
      <c r="E2730" s="30">
        <f>RANK(D2730, Budget_Analysis!D:D, 0)</f>
        <v>350</v>
      </c>
      <c r="F2730" s="30"/>
    </row>
    <row r="2731" spans="1:6" x14ac:dyDescent="0.3">
      <c r="A2731" s="30" t="s">
        <v>14792</v>
      </c>
      <c r="B2731" s="30">
        <v>85300000</v>
      </c>
      <c r="C2731" s="30">
        <v>10000000</v>
      </c>
      <c r="D2731" s="42">
        <f t="shared" si="42"/>
        <v>75300000</v>
      </c>
      <c r="E2731" s="30">
        <f>RANK(D2731, Budget_Analysis!D:D, 0)</f>
        <v>328</v>
      </c>
      <c r="F2731" s="30"/>
    </row>
    <row r="2732" spans="1:6" x14ac:dyDescent="0.3">
      <c r="A2732" s="30" t="s">
        <v>14795</v>
      </c>
      <c r="B2732" s="30">
        <v>68353550</v>
      </c>
      <c r="C2732" s="30">
        <v>10000000</v>
      </c>
      <c r="D2732" s="42">
        <f t="shared" si="42"/>
        <v>58353550</v>
      </c>
      <c r="E2732" s="30">
        <f>RANK(D2732, Budget_Analysis!D:D, 0)</f>
        <v>419</v>
      </c>
      <c r="F2732" s="30"/>
    </row>
    <row r="2733" spans="1:6" x14ac:dyDescent="0.3">
      <c r="A2733" s="30" t="s">
        <v>14800</v>
      </c>
      <c r="B2733" s="30">
        <v>78845130</v>
      </c>
      <c r="C2733" s="30">
        <v>10000000</v>
      </c>
      <c r="D2733" s="42">
        <f t="shared" si="42"/>
        <v>68845130</v>
      </c>
      <c r="E2733" s="30">
        <f>RANK(D2733, Budget_Analysis!D:D, 0)</f>
        <v>356</v>
      </c>
      <c r="F2733" s="30"/>
    </row>
    <row r="2734" spans="1:6" x14ac:dyDescent="0.3">
      <c r="A2734" s="30" t="s">
        <v>14803</v>
      </c>
      <c r="B2734" s="30">
        <v>63319509</v>
      </c>
      <c r="C2734" s="30">
        <v>10000000</v>
      </c>
      <c r="D2734" s="42">
        <f t="shared" si="42"/>
        <v>53319509</v>
      </c>
      <c r="E2734" s="30">
        <f>RANK(D2734, Budget_Analysis!D:D, 0)</f>
        <v>468</v>
      </c>
      <c r="F2734" s="30"/>
    </row>
    <row r="2735" spans="1:6" x14ac:dyDescent="0.3">
      <c r="A2735" s="30" t="s">
        <v>14806</v>
      </c>
      <c r="B2735" s="30">
        <v>63270259</v>
      </c>
      <c r="C2735" s="30">
        <v>10000000</v>
      </c>
      <c r="D2735" s="42">
        <f t="shared" si="42"/>
        <v>53270259</v>
      </c>
      <c r="E2735" s="30">
        <f>RANK(D2735, Budget_Analysis!D:D, 0)</f>
        <v>470</v>
      </c>
      <c r="F2735" s="30"/>
    </row>
    <row r="2736" spans="1:6" x14ac:dyDescent="0.3">
      <c r="A2736" s="30" t="s">
        <v>14809</v>
      </c>
      <c r="B2736" s="30">
        <v>55865715</v>
      </c>
      <c r="C2736" s="30">
        <v>10000000</v>
      </c>
      <c r="D2736" s="42">
        <f t="shared" si="42"/>
        <v>45865715</v>
      </c>
      <c r="E2736" s="30">
        <f>RANK(D2736, Budget_Analysis!D:D, 0)</f>
        <v>565</v>
      </c>
      <c r="F2736" s="30"/>
    </row>
    <row r="2737" spans="1:6" x14ac:dyDescent="0.3">
      <c r="A2737" s="30" t="s">
        <v>14812</v>
      </c>
      <c r="B2737" s="30">
        <v>63231524</v>
      </c>
      <c r="C2737" s="30">
        <v>6000000</v>
      </c>
      <c r="D2737" s="42">
        <f t="shared" si="42"/>
        <v>57231524</v>
      </c>
      <c r="E2737" s="30">
        <f>RANK(D2737, Budget_Analysis!D:D, 0)</f>
        <v>426</v>
      </c>
      <c r="F2737" s="30"/>
    </row>
    <row r="2738" spans="1:6" x14ac:dyDescent="0.3">
      <c r="A2738" s="30" t="s">
        <v>14815</v>
      </c>
      <c r="B2738" s="30">
        <v>52293982</v>
      </c>
      <c r="C2738" s="30">
        <v>13800000</v>
      </c>
      <c r="D2738" s="42">
        <f t="shared" si="42"/>
        <v>38493982</v>
      </c>
      <c r="E2738" s="30">
        <f>RANK(D2738, Budget_Analysis!D:D, 0)</f>
        <v>667</v>
      </c>
      <c r="F2738" s="30"/>
    </row>
    <row r="2739" spans="1:6" x14ac:dyDescent="0.3">
      <c r="A2739" s="30" t="s">
        <v>14824</v>
      </c>
      <c r="B2739" s="30">
        <v>50752337</v>
      </c>
      <c r="C2739" s="30">
        <v>10000000</v>
      </c>
      <c r="D2739" s="42">
        <f t="shared" si="42"/>
        <v>40752337</v>
      </c>
      <c r="E2739" s="30">
        <f>RANK(D2739, Budget_Analysis!D:D, 0)</f>
        <v>635</v>
      </c>
      <c r="F2739" s="30"/>
    </row>
    <row r="2740" spans="1:6" x14ac:dyDescent="0.3">
      <c r="A2740" s="30" t="s">
        <v>14827</v>
      </c>
      <c r="B2740" s="30">
        <v>110175871</v>
      </c>
      <c r="C2740" s="30">
        <v>10000000</v>
      </c>
      <c r="D2740" s="42">
        <f t="shared" si="42"/>
        <v>100175871</v>
      </c>
      <c r="E2740" s="30">
        <f>RANK(D2740, Budget_Analysis!D:D, 0)</f>
        <v>217</v>
      </c>
      <c r="F2740" s="30"/>
    </row>
    <row r="2741" spans="1:6" x14ac:dyDescent="0.3">
      <c r="A2741" s="30" t="s">
        <v>14831</v>
      </c>
      <c r="B2741" s="30">
        <v>38624000</v>
      </c>
      <c r="C2741" s="30">
        <v>12000000</v>
      </c>
      <c r="D2741" s="42">
        <f t="shared" si="42"/>
        <v>26624000</v>
      </c>
      <c r="E2741" s="30">
        <f>RANK(D2741, Budget_Analysis!D:D, 0)</f>
        <v>898</v>
      </c>
      <c r="F2741" s="30"/>
    </row>
    <row r="2742" spans="1:6" x14ac:dyDescent="0.3">
      <c r="A2742" s="30" t="s">
        <v>14836</v>
      </c>
      <c r="B2742" s="30">
        <v>37470017</v>
      </c>
      <c r="C2742" s="30">
        <v>10000000</v>
      </c>
      <c r="D2742" s="42">
        <f t="shared" si="42"/>
        <v>27470017</v>
      </c>
      <c r="E2742" s="30">
        <f>RANK(D2742, Budget_Analysis!D:D, 0)</f>
        <v>878</v>
      </c>
      <c r="F2742" s="30"/>
    </row>
    <row r="2743" spans="1:6" x14ac:dyDescent="0.3">
      <c r="A2743" s="30" t="s">
        <v>14840</v>
      </c>
      <c r="B2743" s="30">
        <v>40485039</v>
      </c>
      <c r="C2743" s="30">
        <v>10000000</v>
      </c>
      <c r="D2743" s="42">
        <f t="shared" si="42"/>
        <v>30485039</v>
      </c>
      <c r="E2743" s="30">
        <f>RANK(D2743, Budget_Analysis!D:D, 0)</f>
        <v>816</v>
      </c>
      <c r="F2743" s="30"/>
    </row>
    <row r="2744" spans="1:6" x14ac:dyDescent="0.3">
      <c r="A2744" s="30" t="s">
        <v>14847</v>
      </c>
      <c r="B2744" s="30">
        <v>16800000</v>
      </c>
      <c r="C2744" s="30">
        <v>10000000</v>
      </c>
      <c r="D2744" s="42">
        <f t="shared" si="42"/>
        <v>6800000</v>
      </c>
      <c r="E2744" s="30">
        <f>RANK(D2744, Budget_Analysis!D:D, 0)</f>
        <v>1554</v>
      </c>
      <c r="F2744" s="30"/>
    </row>
    <row r="2745" spans="1:6" x14ac:dyDescent="0.3">
      <c r="A2745" s="30" t="s">
        <v>14851</v>
      </c>
      <c r="B2745" s="30">
        <v>46377022</v>
      </c>
      <c r="C2745" s="30">
        <v>10000000</v>
      </c>
      <c r="D2745" s="42">
        <f t="shared" si="42"/>
        <v>36377022</v>
      </c>
      <c r="E2745" s="30">
        <f>RANK(D2745, Budget_Analysis!D:D, 0)</f>
        <v>697</v>
      </c>
      <c r="F2745" s="30"/>
    </row>
    <row r="2746" spans="1:6" x14ac:dyDescent="0.3">
      <c r="A2746" s="30" t="s">
        <v>14856</v>
      </c>
      <c r="B2746" s="30">
        <v>36696761</v>
      </c>
      <c r="C2746" s="30">
        <v>23000000</v>
      </c>
      <c r="D2746" s="42">
        <f t="shared" si="42"/>
        <v>13696761</v>
      </c>
      <c r="E2746" s="30">
        <f>RANK(D2746, Budget_Analysis!D:D, 0)</f>
        <v>1278</v>
      </c>
      <c r="F2746" s="30"/>
    </row>
    <row r="2747" spans="1:6" x14ac:dyDescent="0.3">
      <c r="A2747" s="30" t="s">
        <v>14861</v>
      </c>
      <c r="B2747" s="30">
        <v>36200000</v>
      </c>
      <c r="C2747" s="30">
        <v>12305523</v>
      </c>
      <c r="D2747" s="42">
        <f t="shared" si="42"/>
        <v>23894477</v>
      </c>
      <c r="E2747" s="30">
        <f>RANK(D2747, Budget_Analysis!D:D, 0)</f>
        <v>958</v>
      </c>
      <c r="F2747" s="30"/>
    </row>
    <row r="2748" spans="1:6" x14ac:dyDescent="0.3">
      <c r="A2748" s="30" t="s">
        <v>14869</v>
      </c>
      <c r="B2748" s="30">
        <v>35794166</v>
      </c>
      <c r="C2748" s="30">
        <v>10000000</v>
      </c>
      <c r="D2748" s="42">
        <f t="shared" si="42"/>
        <v>25794166</v>
      </c>
      <c r="E2748" s="30">
        <f>RANK(D2748, Budget_Analysis!D:D, 0)</f>
        <v>911</v>
      </c>
      <c r="F2748" s="30"/>
    </row>
    <row r="2749" spans="1:6" x14ac:dyDescent="0.3">
      <c r="A2749" s="30" t="s">
        <v>14873</v>
      </c>
      <c r="B2749" s="30">
        <v>33583175</v>
      </c>
      <c r="C2749" s="30">
        <v>10000000</v>
      </c>
      <c r="D2749" s="42">
        <f t="shared" si="42"/>
        <v>23583175</v>
      </c>
      <c r="E2749" s="30">
        <f>RANK(D2749, Budget_Analysis!D:D, 0)</f>
        <v>966</v>
      </c>
      <c r="F2749" s="30"/>
    </row>
    <row r="2750" spans="1:6" x14ac:dyDescent="0.3">
      <c r="A2750" s="30" t="s">
        <v>14877</v>
      </c>
      <c r="B2750" s="30">
        <v>32983713</v>
      </c>
      <c r="C2750" s="30">
        <v>20000000</v>
      </c>
      <c r="D2750" s="42">
        <f t="shared" si="42"/>
        <v>12983713</v>
      </c>
      <c r="E2750" s="30">
        <f>RANK(D2750, Budget_Analysis!D:D, 0)</f>
        <v>1305</v>
      </c>
      <c r="F2750" s="30"/>
    </row>
    <row r="2751" spans="1:6" x14ac:dyDescent="0.3">
      <c r="A2751" s="30" t="s">
        <v>14881</v>
      </c>
      <c r="B2751" s="30">
        <v>52200504</v>
      </c>
      <c r="C2751" s="30">
        <v>10000000</v>
      </c>
      <c r="D2751" s="42">
        <f t="shared" si="42"/>
        <v>42200504</v>
      </c>
      <c r="E2751" s="30">
        <f>RANK(D2751, Budget_Analysis!D:D, 0)</f>
        <v>618</v>
      </c>
      <c r="F2751" s="30"/>
    </row>
    <row r="2752" spans="1:6" x14ac:dyDescent="0.3">
      <c r="A2752" s="30" t="s">
        <v>14887</v>
      </c>
      <c r="B2752" s="30">
        <v>33000000</v>
      </c>
      <c r="C2752" s="30">
        <v>10000000</v>
      </c>
      <c r="D2752" s="42">
        <f t="shared" si="42"/>
        <v>23000000</v>
      </c>
      <c r="E2752" s="30">
        <f>RANK(D2752, Budget_Analysis!D:D, 0)</f>
        <v>978</v>
      </c>
      <c r="F2752" s="30"/>
    </row>
    <row r="2753" spans="1:6" x14ac:dyDescent="0.3">
      <c r="A2753" s="30" t="s">
        <v>14892</v>
      </c>
      <c r="B2753" s="30">
        <v>32101000</v>
      </c>
      <c r="C2753" s="30">
        <v>10000000</v>
      </c>
      <c r="D2753" s="42">
        <f t="shared" si="42"/>
        <v>22101000</v>
      </c>
      <c r="E2753" s="30">
        <f>RANK(D2753, Budget_Analysis!D:D, 0)</f>
        <v>1005</v>
      </c>
      <c r="F2753" s="30"/>
    </row>
    <row r="2754" spans="1:6" x14ac:dyDescent="0.3">
      <c r="A2754" s="30" t="s">
        <v>14896</v>
      </c>
      <c r="B2754" s="30">
        <v>31487293</v>
      </c>
      <c r="C2754" s="30">
        <v>9000000</v>
      </c>
      <c r="D2754" s="42">
        <f t="shared" si="42"/>
        <v>22487293</v>
      </c>
      <c r="E2754" s="30">
        <f>RANK(D2754, Budget_Analysis!D:D, 0)</f>
        <v>993</v>
      </c>
      <c r="F2754" s="30"/>
    </row>
    <row r="2755" spans="1:6" x14ac:dyDescent="0.3">
      <c r="A2755" s="30" t="s">
        <v>14899</v>
      </c>
      <c r="B2755" s="30">
        <v>30651422</v>
      </c>
      <c r="C2755" s="30">
        <v>10000000</v>
      </c>
      <c r="D2755" s="42">
        <f t="shared" ref="D2755:D2818" si="43">B2755-C2755</f>
        <v>20651422</v>
      </c>
      <c r="E2755" s="30">
        <f>RANK(D2755, Budget_Analysis!D:D, 0)</f>
        <v>1053</v>
      </c>
      <c r="F2755" s="30"/>
    </row>
    <row r="2756" spans="1:6" x14ac:dyDescent="0.3">
      <c r="A2756" s="30" t="s">
        <v>14903</v>
      </c>
      <c r="B2756" s="30">
        <v>30306281</v>
      </c>
      <c r="C2756" s="30">
        <v>10000000</v>
      </c>
      <c r="D2756" s="42">
        <f t="shared" si="43"/>
        <v>20306281</v>
      </c>
      <c r="E2756" s="30">
        <f>RANK(D2756, Budget_Analysis!D:D, 0)</f>
        <v>1061</v>
      </c>
      <c r="F2756" s="30"/>
    </row>
    <row r="2757" spans="1:6" x14ac:dyDescent="0.3">
      <c r="A2757" s="30" t="s">
        <v>14908</v>
      </c>
      <c r="B2757" s="30">
        <v>29500000</v>
      </c>
      <c r="C2757" s="30">
        <v>10000000</v>
      </c>
      <c r="D2757" s="42">
        <f t="shared" si="43"/>
        <v>19500000</v>
      </c>
      <c r="E2757" s="30">
        <f>RANK(D2757, Budget_Analysis!D:D, 0)</f>
        <v>1086</v>
      </c>
      <c r="F2757" s="30"/>
    </row>
    <row r="2758" spans="1:6" x14ac:dyDescent="0.3">
      <c r="A2758" s="30" t="s">
        <v>14911</v>
      </c>
      <c r="B2758" s="30">
        <v>30050028</v>
      </c>
      <c r="C2758" s="30">
        <v>17000000</v>
      </c>
      <c r="D2758" s="42">
        <f t="shared" si="43"/>
        <v>13050028</v>
      </c>
      <c r="E2758" s="30">
        <f>RANK(D2758, Budget_Analysis!D:D, 0)</f>
        <v>1302</v>
      </c>
      <c r="F2758" s="30"/>
    </row>
    <row r="2759" spans="1:6" x14ac:dyDescent="0.3">
      <c r="A2759" s="30" t="s">
        <v>14914</v>
      </c>
      <c r="B2759" s="30">
        <v>29392418</v>
      </c>
      <c r="C2759" s="30">
        <v>10000000</v>
      </c>
      <c r="D2759" s="42">
        <f t="shared" si="43"/>
        <v>19392418</v>
      </c>
      <c r="E2759" s="30">
        <f>RANK(D2759, Budget_Analysis!D:D, 0)</f>
        <v>1092</v>
      </c>
      <c r="F2759" s="30"/>
    </row>
    <row r="2760" spans="1:6" x14ac:dyDescent="0.3">
      <c r="A2760" s="30" t="s">
        <v>14918</v>
      </c>
      <c r="B2760" s="30">
        <v>28563926</v>
      </c>
      <c r="C2760" s="30">
        <v>8500000</v>
      </c>
      <c r="D2760" s="42">
        <f t="shared" si="43"/>
        <v>20063926</v>
      </c>
      <c r="E2760" s="30">
        <f>RANK(D2760, Budget_Analysis!D:D, 0)</f>
        <v>1069</v>
      </c>
      <c r="F2760" s="30"/>
    </row>
    <row r="2761" spans="1:6" x14ac:dyDescent="0.3">
      <c r="A2761" s="30" t="s">
        <v>14922</v>
      </c>
      <c r="B2761" s="30">
        <v>28435406</v>
      </c>
      <c r="C2761" s="30">
        <v>12000000</v>
      </c>
      <c r="D2761" s="42">
        <f t="shared" si="43"/>
        <v>16435406</v>
      </c>
      <c r="E2761" s="30">
        <f>RANK(D2761, Budget_Analysis!D:D, 0)</f>
        <v>1184</v>
      </c>
      <c r="F2761" s="30"/>
    </row>
    <row r="2762" spans="1:6" x14ac:dyDescent="0.3">
      <c r="A2762" s="30" t="s">
        <v>14925</v>
      </c>
      <c r="B2762" s="30">
        <v>25339117</v>
      </c>
      <c r="C2762" s="30">
        <v>10000000</v>
      </c>
      <c r="D2762" s="42">
        <f t="shared" si="43"/>
        <v>15339117</v>
      </c>
      <c r="E2762" s="30">
        <f>RANK(D2762, Budget_Analysis!D:D, 0)</f>
        <v>1222</v>
      </c>
      <c r="F2762" s="30"/>
    </row>
    <row r="2763" spans="1:6" x14ac:dyDescent="0.3">
      <c r="A2763" s="30" t="s">
        <v>14928</v>
      </c>
      <c r="B2763" s="30">
        <v>25600000</v>
      </c>
      <c r="C2763" s="30">
        <v>10000000</v>
      </c>
      <c r="D2763" s="42">
        <f t="shared" si="43"/>
        <v>15600000</v>
      </c>
      <c r="E2763" s="30">
        <f>RANK(D2763, Budget_Analysis!D:D, 0)</f>
        <v>1209</v>
      </c>
      <c r="F2763" s="30"/>
    </row>
    <row r="2764" spans="1:6" x14ac:dyDescent="0.3">
      <c r="A2764" s="30" t="s">
        <v>14942</v>
      </c>
      <c r="B2764" s="30">
        <v>27736779</v>
      </c>
      <c r="C2764" s="30">
        <v>10000000</v>
      </c>
      <c r="D2764" s="42">
        <f t="shared" si="43"/>
        <v>17736779</v>
      </c>
      <c r="E2764" s="30">
        <f>RANK(D2764, Budget_Analysis!D:D, 0)</f>
        <v>1140</v>
      </c>
      <c r="F2764" s="30"/>
    </row>
    <row r="2765" spans="1:6" x14ac:dyDescent="0.3">
      <c r="A2765" s="30" t="s">
        <v>14947</v>
      </c>
      <c r="B2765" s="30">
        <v>24397469</v>
      </c>
      <c r="C2765" s="30">
        <v>17000000</v>
      </c>
      <c r="D2765" s="42">
        <f t="shared" si="43"/>
        <v>7397469</v>
      </c>
      <c r="E2765" s="30">
        <f>RANK(D2765, Budget_Analysis!D:D, 0)</f>
        <v>1526</v>
      </c>
      <c r="F2765" s="30"/>
    </row>
    <row r="2766" spans="1:6" x14ac:dyDescent="0.3">
      <c r="A2766" s="30" t="s">
        <v>14950</v>
      </c>
      <c r="B2766" s="30">
        <v>20384136</v>
      </c>
      <c r="C2766" s="30">
        <v>10000000</v>
      </c>
      <c r="D2766" s="42">
        <f t="shared" si="43"/>
        <v>10384136</v>
      </c>
      <c r="E2766" s="30">
        <f>RANK(D2766, Budget_Analysis!D:D, 0)</f>
        <v>1397</v>
      </c>
      <c r="F2766" s="30"/>
    </row>
    <row r="2767" spans="1:6" x14ac:dyDescent="0.3">
      <c r="A2767" s="30" t="s">
        <v>14955</v>
      </c>
      <c r="B2767" s="30">
        <v>25464480</v>
      </c>
      <c r="C2767" s="30">
        <v>10000000</v>
      </c>
      <c r="D2767" s="42">
        <f t="shared" si="43"/>
        <v>15464480</v>
      </c>
      <c r="E2767" s="30">
        <f>RANK(D2767, Budget_Analysis!D:D, 0)</f>
        <v>1216</v>
      </c>
      <c r="F2767" s="30"/>
    </row>
    <row r="2768" spans="1:6" x14ac:dyDescent="0.3">
      <c r="A2768" s="30" t="s">
        <v>14958</v>
      </c>
      <c r="B2768" s="30">
        <v>20338609</v>
      </c>
      <c r="C2768" s="30">
        <v>10000000</v>
      </c>
      <c r="D2768" s="42">
        <f t="shared" si="43"/>
        <v>10338609</v>
      </c>
      <c r="E2768" s="30">
        <f>RANK(D2768, Budget_Analysis!D:D, 0)</f>
        <v>1401</v>
      </c>
      <c r="F2768" s="30"/>
    </row>
    <row r="2769" spans="1:6" x14ac:dyDescent="0.3">
      <c r="A2769" s="30" t="s">
        <v>14962</v>
      </c>
      <c r="B2769" s="30">
        <v>18272447</v>
      </c>
      <c r="C2769" s="30">
        <v>10000000</v>
      </c>
      <c r="D2769" s="42">
        <f t="shared" si="43"/>
        <v>8272447</v>
      </c>
      <c r="E2769" s="30">
        <f>RANK(D2769, Budget_Analysis!D:D, 0)</f>
        <v>1484</v>
      </c>
      <c r="F2769" s="30"/>
    </row>
    <row r="2770" spans="1:6" x14ac:dyDescent="0.3">
      <c r="A2770" s="30" t="s">
        <v>14974</v>
      </c>
      <c r="B2770" s="30">
        <v>17096053</v>
      </c>
      <c r="C2770" s="30">
        <v>9000000</v>
      </c>
      <c r="D2770" s="42">
        <f t="shared" si="43"/>
        <v>8096053</v>
      </c>
      <c r="E2770" s="30">
        <f>RANK(D2770, Budget_Analysis!D:D, 0)</f>
        <v>1492</v>
      </c>
      <c r="F2770" s="30"/>
    </row>
    <row r="2771" spans="1:6" x14ac:dyDescent="0.3">
      <c r="A2771" s="30" t="s">
        <v>14977</v>
      </c>
      <c r="B2771" s="30">
        <v>21371425</v>
      </c>
      <c r="C2771" s="30">
        <v>10000000</v>
      </c>
      <c r="D2771" s="42">
        <f t="shared" si="43"/>
        <v>11371425</v>
      </c>
      <c r="E2771" s="30">
        <f>RANK(D2771, Budget_Analysis!D:D, 0)</f>
        <v>1365</v>
      </c>
      <c r="F2771" s="30"/>
    </row>
    <row r="2772" spans="1:6" x14ac:dyDescent="0.3">
      <c r="A2772" s="30" t="s">
        <v>14981</v>
      </c>
      <c r="B2772" s="30">
        <v>33071558</v>
      </c>
      <c r="C2772" s="30">
        <v>10000000</v>
      </c>
      <c r="D2772" s="42">
        <f t="shared" si="43"/>
        <v>23071558</v>
      </c>
      <c r="E2772" s="30">
        <f>RANK(D2772, Budget_Analysis!D:D, 0)</f>
        <v>975</v>
      </c>
      <c r="F2772" s="30"/>
    </row>
    <row r="2773" spans="1:6" x14ac:dyDescent="0.3">
      <c r="A2773" s="30" t="s">
        <v>14986</v>
      </c>
      <c r="B2773" s="30">
        <v>17655201</v>
      </c>
      <c r="C2773" s="30">
        <v>10000000</v>
      </c>
      <c r="D2773" s="42">
        <f t="shared" si="43"/>
        <v>7655201</v>
      </c>
      <c r="E2773" s="30">
        <f>RANK(D2773, Budget_Analysis!D:D, 0)</f>
        <v>1513</v>
      </c>
      <c r="F2773" s="30"/>
    </row>
    <row r="2774" spans="1:6" x14ac:dyDescent="0.3">
      <c r="A2774" s="30" t="s">
        <v>14989</v>
      </c>
      <c r="B2774" s="30">
        <v>16247775</v>
      </c>
      <c r="C2774" s="30">
        <v>25000000</v>
      </c>
      <c r="D2774" s="42">
        <f t="shared" si="43"/>
        <v>-8752225</v>
      </c>
      <c r="E2774" s="30">
        <f>RANK(D2774, Budget_Analysis!D:D, 0)</f>
        <v>2743</v>
      </c>
      <c r="F2774" s="30"/>
    </row>
    <row r="2775" spans="1:6" x14ac:dyDescent="0.3">
      <c r="A2775" s="30" t="s">
        <v>14992</v>
      </c>
      <c r="B2775" s="30">
        <v>16153600</v>
      </c>
      <c r="C2775" s="30">
        <v>10000000</v>
      </c>
      <c r="D2775" s="42">
        <f t="shared" si="43"/>
        <v>6153600</v>
      </c>
      <c r="E2775" s="30">
        <f>RANK(D2775, Budget_Analysis!D:D, 0)</f>
        <v>1573</v>
      </c>
      <c r="F2775" s="30"/>
    </row>
    <row r="2776" spans="1:6" x14ac:dyDescent="0.3">
      <c r="A2776" s="30" t="s">
        <v>14997</v>
      </c>
      <c r="B2776" s="30">
        <v>16033556</v>
      </c>
      <c r="C2776" s="30">
        <v>10000000</v>
      </c>
      <c r="D2776" s="42">
        <f t="shared" si="43"/>
        <v>6033556</v>
      </c>
      <c r="E2776" s="30">
        <f>RANK(D2776, Budget_Analysis!D:D, 0)</f>
        <v>1575</v>
      </c>
      <c r="F2776" s="30"/>
    </row>
    <row r="2777" spans="1:6" x14ac:dyDescent="0.3">
      <c r="A2777" s="30" t="s">
        <v>15002</v>
      </c>
      <c r="B2777" s="30">
        <v>16667084</v>
      </c>
      <c r="C2777" s="30">
        <v>11000000</v>
      </c>
      <c r="D2777" s="42">
        <f t="shared" si="43"/>
        <v>5667084</v>
      </c>
      <c r="E2777" s="30">
        <f>RANK(D2777, Budget_Analysis!D:D, 0)</f>
        <v>1599</v>
      </c>
      <c r="F2777" s="30"/>
    </row>
    <row r="2778" spans="1:6" x14ac:dyDescent="0.3">
      <c r="A2778" s="30" t="s">
        <v>15008</v>
      </c>
      <c r="B2778" s="30">
        <v>15417771</v>
      </c>
      <c r="C2778" s="30">
        <v>12600000</v>
      </c>
      <c r="D2778" s="42">
        <f t="shared" si="43"/>
        <v>2817771</v>
      </c>
      <c r="E2778" s="30">
        <f>RANK(D2778, Budget_Analysis!D:D, 0)</f>
        <v>1746</v>
      </c>
      <c r="F2778" s="30"/>
    </row>
    <row r="2779" spans="1:6" x14ac:dyDescent="0.3">
      <c r="A2779" s="30" t="s">
        <v>15016</v>
      </c>
      <c r="B2779" s="30">
        <v>15156200</v>
      </c>
      <c r="C2779" s="30">
        <v>30000000</v>
      </c>
      <c r="D2779" s="42">
        <f t="shared" si="43"/>
        <v>-14843800</v>
      </c>
      <c r="E2779" s="30">
        <f>RANK(D2779, Budget_Analysis!D:D, 0)</f>
        <v>3066</v>
      </c>
      <c r="F2779" s="30"/>
    </row>
    <row r="2780" spans="1:6" x14ac:dyDescent="0.3">
      <c r="A2780" s="30" t="s">
        <v>15019</v>
      </c>
      <c r="B2780" s="30">
        <v>21589307</v>
      </c>
      <c r="C2780" s="30">
        <v>10000000</v>
      </c>
      <c r="D2780" s="42">
        <f t="shared" si="43"/>
        <v>11589307</v>
      </c>
      <c r="E2780" s="30">
        <f>RANK(D2780, Budget_Analysis!D:D, 0)</f>
        <v>1352</v>
      </c>
      <c r="F2780" s="30"/>
    </row>
    <row r="2781" spans="1:6" x14ac:dyDescent="0.3">
      <c r="A2781" s="30" t="s">
        <v>15023</v>
      </c>
      <c r="B2781" s="30">
        <v>20339754</v>
      </c>
      <c r="C2781" s="30">
        <v>10000000</v>
      </c>
      <c r="D2781" s="42">
        <f t="shared" si="43"/>
        <v>10339754</v>
      </c>
      <c r="E2781" s="30">
        <f>RANK(D2781, Budget_Analysis!D:D, 0)</f>
        <v>1400</v>
      </c>
      <c r="F2781" s="30"/>
    </row>
    <row r="2782" spans="1:6" x14ac:dyDescent="0.3">
      <c r="A2782" s="30" t="s">
        <v>15030</v>
      </c>
      <c r="B2782" s="30">
        <v>28873374</v>
      </c>
      <c r="C2782" s="30">
        <v>10000000</v>
      </c>
      <c r="D2782" s="42">
        <f t="shared" si="43"/>
        <v>18873374</v>
      </c>
      <c r="E2782" s="30">
        <f>RANK(D2782, Budget_Analysis!D:D, 0)</f>
        <v>1109</v>
      </c>
      <c r="F2782" s="30"/>
    </row>
    <row r="2783" spans="1:6" x14ac:dyDescent="0.3">
      <c r="A2783" s="30" t="s">
        <v>15039</v>
      </c>
      <c r="B2783" s="30">
        <v>13684949</v>
      </c>
      <c r="C2783" s="30">
        <v>3000000</v>
      </c>
      <c r="D2783" s="42">
        <f t="shared" si="43"/>
        <v>10684949</v>
      </c>
      <c r="E2783" s="30">
        <f>RANK(D2783, Budget_Analysis!D:D, 0)</f>
        <v>1386</v>
      </c>
      <c r="F2783" s="30"/>
    </row>
    <row r="2784" spans="1:6" x14ac:dyDescent="0.3">
      <c r="A2784" s="30" t="s">
        <v>15042</v>
      </c>
      <c r="B2784" s="30">
        <v>14597405</v>
      </c>
      <c r="C2784" s="30">
        <v>6400000</v>
      </c>
      <c r="D2784" s="42">
        <f t="shared" si="43"/>
        <v>8197405</v>
      </c>
      <c r="E2784" s="30">
        <f>RANK(D2784, Budget_Analysis!D:D, 0)</f>
        <v>1487</v>
      </c>
      <c r="F2784" s="30"/>
    </row>
    <row r="2785" spans="1:6" x14ac:dyDescent="0.3">
      <c r="A2785" s="30" t="s">
        <v>15045</v>
      </c>
      <c r="B2785" s="30">
        <v>12570442</v>
      </c>
      <c r="C2785" s="30">
        <v>10000000</v>
      </c>
      <c r="D2785" s="42">
        <f t="shared" si="43"/>
        <v>2570442</v>
      </c>
      <c r="E2785" s="30">
        <f>RANK(D2785, Budget_Analysis!D:D, 0)</f>
        <v>1766</v>
      </c>
      <c r="F2785" s="30"/>
    </row>
    <row r="2786" spans="1:6" x14ac:dyDescent="0.3">
      <c r="A2786" s="30" t="s">
        <v>15049</v>
      </c>
      <c r="B2786" s="30">
        <v>12514138</v>
      </c>
      <c r="C2786" s="30">
        <v>10000000</v>
      </c>
      <c r="D2786" s="42">
        <f t="shared" si="43"/>
        <v>2514138</v>
      </c>
      <c r="E2786" s="30">
        <f>RANK(D2786, Budget_Analysis!D:D, 0)</f>
        <v>1770</v>
      </c>
      <c r="F2786" s="30"/>
    </row>
    <row r="2787" spans="1:6" x14ac:dyDescent="0.3">
      <c r="A2787" s="30" t="s">
        <v>15053</v>
      </c>
      <c r="B2787" s="30">
        <v>43771291</v>
      </c>
      <c r="C2787" s="30">
        <v>5000000</v>
      </c>
      <c r="D2787" s="42">
        <f t="shared" si="43"/>
        <v>38771291</v>
      </c>
      <c r="E2787" s="30">
        <f>RANK(D2787, Budget_Analysis!D:D, 0)</f>
        <v>662</v>
      </c>
      <c r="F2787" s="30"/>
    </row>
    <row r="2788" spans="1:6" x14ac:dyDescent="0.3">
      <c r="A2788" s="30" t="s">
        <v>15059</v>
      </c>
      <c r="B2788" s="30">
        <v>11703287</v>
      </c>
      <c r="C2788" s="30">
        <v>10000000</v>
      </c>
      <c r="D2788" s="42">
        <f t="shared" si="43"/>
        <v>1703287</v>
      </c>
      <c r="E2788" s="30">
        <f>RANK(D2788, Budget_Analysis!D:D, 0)</f>
        <v>1826</v>
      </c>
      <c r="F2788" s="30"/>
    </row>
    <row r="2789" spans="1:6" x14ac:dyDescent="0.3">
      <c r="A2789" s="30" t="s">
        <v>15063</v>
      </c>
      <c r="B2789" s="30">
        <v>11560259</v>
      </c>
      <c r="C2789" s="30">
        <v>22000000</v>
      </c>
      <c r="D2789" s="42">
        <f t="shared" si="43"/>
        <v>-10439741</v>
      </c>
      <c r="E2789" s="30">
        <f>RANK(D2789, Budget_Analysis!D:D, 0)</f>
        <v>2854</v>
      </c>
      <c r="F2789" s="30"/>
    </row>
    <row r="2790" spans="1:6" x14ac:dyDescent="0.3">
      <c r="A2790" s="30" t="s">
        <v>15066</v>
      </c>
      <c r="B2790" s="30">
        <v>10824921</v>
      </c>
      <c r="C2790" s="30">
        <v>10000000</v>
      </c>
      <c r="D2790" s="42">
        <f t="shared" si="43"/>
        <v>824921</v>
      </c>
      <c r="E2790" s="30">
        <f>RANK(D2790, Budget_Analysis!D:D, 0)</f>
        <v>1886</v>
      </c>
      <c r="F2790" s="30"/>
    </row>
    <row r="2791" spans="1:6" x14ac:dyDescent="0.3">
      <c r="A2791" s="30" t="s">
        <v>15071</v>
      </c>
      <c r="B2791" s="30">
        <v>10561238</v>
      </c>
      <c r="C2791" s="30">
        <v>10000000</v>
      </c>
      <c r="D2791" s="42">
        <f t="shared" si="43"/>
        <v>561238</v>
      </c>
      <c r="E2791" s="30">
        <f>RANK(D2791, Budget_Analysis!D:D, 0)</f>
        <v>1915</v>
      </c>
      <c r="F2791" s="30"/>
    </row>
    <row r="2792" spans="1:6" x14ac:dyDescent="0.3">
      <c r="A2792" s="30" t="s">
        <v>15075</v>
      </c>
      <c r="B2792" s="30">
        <v>14479776</v>
      </c>
      <c r="C2792" s="30">
        <v>10000000</v>
      </c>
      <c r="D2792" s="42">
        <f t="shared" si="43"/>
        <v>4479776</v>
      </c>
      <c r="E2792" s="30">
        <f>RANK(D2792, Budget_Analysis!D:D, 0)</f>
        <v>1654</v>
      </c>
      <c r="F2792" s="30"/>
    </row>
    <row r="2793" spans="1:6" x14ac:dyDescent="0.3">
      <c r="A2793" s="30" t="s">
        <v>15078</v>
      </c>
      <c r="B2793" s="30">
        <v>9801782</v>
      </c>
      <c r="C2793" s="30">
        <v>10000000</v>
      </c>
      <c r="D2793" s="42">
        <f t="shared" si="43"/>
        <v>-198218</v>
      </c>
      <c r="E2793" s="30">
        <f>RANK(D2793, Budget_Analysis!D:D, 0)</f>
        <v>2025</v>
      </c>
      <c r="F2793" s="30"/>
    </row>
    <row r="2794" spans="1:6" x14ac:dyDescent="0.3">
      <c r="A2794" s="30" t="s">
        <v>15081</v>
      </c>
      <c r="B2794" s="30">
        <v>8070311</v>
      </c>
      <c r="C2794" s="30">
        <v>10000000</v>
      </c>
      <c r="D2794" s="42">
        <f t="shared" si="43"/>
        <v>-1929689</v>
      </c>
      <c r="E2794" s="30">
        <f>RANK(D2794, Budget_Analysis!D:D, 0)</f>
        <v>2261</v>
      </c>
      <c r="F2794" s="30"/>
    </row>
    <row r="2795" spans="1:6" x14ac:dyDescent="0.3">
      <c r="A2795" s="30" t="s">
        <v>15088</v>
      </c>
      <c r="B2795" s="30">
        <v>8460995</v>
      </c>
      <c r="C2795" s="30">
        <v>10000000</v>
      </c>
      <c r="D2795" s="42">
        <f t="shared" si="43"/>
        <v>-1539005</v>
      </c>
      <c r="E2795" s="30">
        <f>RANK(D2795, Budget_Analysis!D:D, 0)</f>
        <v>2224</v>
      </c>
      <c r="F2795" s="30"/>
    </row>
    <row r="2796" spans="1:6" x14ac:dyDescent="0.3">
      <c r="A2796" s="30" t="s">
        <v>15091</v>
      </c>
      <c r="B2796" s="30">
        <v>8111360</v>
      </c>
      <c r="C2796" s="30">
        <v>10000000</v>
      </c>
      <c r="D2796" s="42">
        <f t="shared" si="43"/>
        <v>-1888640</v>
      </c>
      <c r="E2796" s="30">
        <f>RANK(D2796, Budget_Analysis!D:D, 0)</f>
        <v>2253</v>
      </c>
      <c r="F2796" s="30"/>
    </row>
    <row r="2797" spans="1:6" x14ac:dyDescent="0.3">
      <c r="A2797" s="30" t="s">
        <v>15094</v>
      </c>
      <c r="B2797" s="30">
        <v>8828771</v>
      </c>
      <c r="C2797" s="30">
        <v>6000000</v>
      </c>
      <c r="D2797" s="42">
        <f t="shared" si="43"/>
        <v>2828771</v>
      </c>
      <c r="E2797" s="30">
        <f>RANK(D2797, Budget_Analysis!D:D, 0)</f>
        <v>1744</v>
      </c>
      <c r="F2797" s="30"/>
    </row>
    <row r="2798" spans="1:6" x14ac:dyDescent="0.3">
      <c r="A2798" s="30" t="s">
        <v>15098</v>
      </c>
      <c r="B2798" s="30">
        <v>7563670</v>
      </c>
      <c r="C2798" s="30">
        <v>10000000</v>
      </c>
      <c r="D2798" s="42">
        <f t="shared" si="43"/>
        <v>-2436330</v>
      </c>
      <c r="E2798" s="30">
        <f>RANK(D2798, Budget_Analysis!D:D, 0)</f>
        <v>2307</v>
      </c>
      <c r="F2798" s="30"/>
    </row>
    <row r="2799" spans="1:6" x14ac:dyDescent="0.3">
      <c r="A2799" s="30" t="s">
        <v>15103</v>
      </c>
      <c r="B2799" s="30">
        <v>6619173</v>
      </c>
      <c r="C2799" s="30">
        <v>10000000</v>
      </c>
      <c r="D2799" s="42">
        <f t="shared" si="43"/>
        <v>-3380827</v>
      </c>
      <c r="E2799" s="30">
        <f>RANK(D2799, Budget_Analysis!D:D, 0)</f>
        <v>2383</v>
      </c>
      <c r="F2799" s="30"/>
    </row>
    <row r="2800" spans="1:6" x14ac:dyDescent="0.3">
      <c r="A2800" s="30" t="s">
        <v>15115</v>
      </c>
      <c r="B2800" s="30">
        <v>6712241</v>
      </c>
      <c r="C2800" s="30">
        <v>7500000</v>
      </c>
      <c r="D2800" s="42">
        <f t="shared" si="43"/>
        <v>-787759</v>
      </c>
      <c r="E2800" s="30">
        <f>RANK(D2800, Budget_Analysis!D:D, 0)</f>
        <v>2120</v>
      </c>
      <c r="F2800" s="30"/>
    </row>
    <row r="2801" spans="1:6" x14ac:dyDescent="0.3">
      <c r="A2801" s="30" t="s">
        <v>15120</v>
      </c>
      <c r="B2801" s="30">
        <v>6842058</v>
      </c>
      <c r="C2801" s="30">
        <v>10000000</v>
      </c>
      <c r="D2801" s="42">
        <f t="shared" si="43"/>
        <v>-3157942</v>
      </c>
      <c r="E2801" s="30">
        <f>RANK(D2801, Budget_Analysis!D:D, 0)</f>
        <v>2366</v>
      </c>
      <c r="F2801" s="30"/>
    </row>
    <row r="2802" spans="1:6" x14ac:dyDescent="0.3">
      <c r="A2802" s="30" t="s">
        <v>15125</v>
      </c>
      <c r="B2802" s="30">
        <v>6491350</v>
      </c>
      <c r="C2802" s="30">
        <v>10000000</v>
      </c>
      <c r="D2802" s="42">
        <f t="shared" si="43"/>
        <v>-3508650</v>
      </c>
      <c r="E2802" s="30">
        <f>RANK(D2802, Budget_Analysis!D:D, 0)</f>
        <v>2396</v>
      </c>
      <c r="F2802" s="30"/>
    </row>
    <row r="2803" spans="1:6" x14ac:dyDescent="0.3">
      <c r="A2803" s="30" t="s">
        <v>15132</v>
      </c>
      <c r="B2803" s="30">
        <v>9473382</v>
      </c>
      <c r="C2803" s="30">
        <v>10000000</v>
      </c>
      <c r="D2803" s="42">
        <f t="shared" si="43"/>
        <v>-526618</v>
      </c>
      <c r="E2803" s="30">
        <f>RANK(D2803, Budget_Analysis!D:D, 0)</f>
        <v>2077</v>
      </c>
      <c r="F2803" s="30"/>
    </row>
    <row r="2804" spans="1:6" x14ac:dyDescent="0.3">
      <c r="A2804" s="30" t="s">
        <v>15136</v>
      </c>
      <c r="B2804" s="30">
        <v>6197866</v>
      </c>
      <c r="C2804" s="30">
        <v>10000000</v>
      </c>
      <c r="D2804" s="42">
        <f t="shared" si="43"/>
        <v>-3802134</v>
      </c>
      <c r="E2804" s="30">
        <f>RANK(D2804, Budget_Analysis!D:D, 0)</f>
        <v>2423</v>
      </c>
      <c r="F2804" s="30"/>
    </row>
    <row r="2805" spans="1:6" x14ac:dyDescent="0.3">
      <c r="A2805" s="30" t="s">
        <v>15141</v>
      </c>
      <c r="B2805" s="30">
        <v>6044618</v>
      </c>
      <c r="C2805" s="30">
        <v>10000000</v>
      </c>
      <c r="D2805" s="42">
        <f t="shared" si="43"/>
        <v>-3955382</v>
      </c>
      <c r="E2805" s="30">
        <f>RANK(D2805, Budget_Analysis!D:D, 0)</f>
        <v>2436</v>
      </c>
      <c r="F2805" s="30"/>
    </row>
    <row r="2806" spans="1:6" x14ac:dyDescent="0.3">
      <c r="A2806" s="30" t="s">
        <v>15145</v>
      </c>
      <c r="B2806" s="30">
        <v>7764027</v>
      </c>
      <c r="C2806" s="30">
        <v>10000000</v>
      </c>
      <c r="D2806" s="42">
        <f t="shared" si="43"/>
        <v>-2235973</v>
      </c>
      <c r="E2806" s="30">
        <f>RANK(D2806, Budget_Analysis!D:D, 0)</f>
        <v>2286</v>
      </c>
      <c r="F2806" s="30"/>
    </row>
    <row r="2807" spans="1:6" x14ac:dyDescent="0.3">
      <c r="A2807" s="30" t="s">
        <v>15158</v>
      </c>
      <c r="B2807" s="30">
        <v>21569041</v>
      </c>
      <c r="C2807" s="30">
        <v>9000000</v>
      </c>
      <c r="D2807" s="42">
        <f t="shared" si="43"/>
        <v>12569041</v>
      </c>
      <c r="E2807" s="30">
        <f>RANK(D2807, Budget_Analysis!D:D, 0)</f>
        <v>1320</v>
      </c>
      <c r="F2807" s="30"/>
    </row>
    <row r="2808" spans="1:6" x14ac:dyDescent="0.3">
      <c r="A2808" s="30" t="s">
        <v>15163</v>
      </c>
      <c r="B2808" s="30">
        <v>4356743</v>
      </c>
      <c r="C2808" s="30">
        <v>16000000</v>
      </c>
      <c r="D2808" s="42">
        <f t="shared" si="43"/>
        <v>-11643257</v>
      </c>
      <c r="E2808" s="30">
        <f>RANK(D2808, Budget_Analysis!D:D, 0)</f>
        <v>2917</v>
      </c>
      <c r="F2808" s="30"/>
    </row>
    <row r="2809" spans="1:6" x14ac:dyDescent="0.3">
      <c r="A2809" s="30" t="s">
        <v>15168</v>
      </c>
      <c r="B2809" s="30">
        <v>5484375</v>
      </c>
      <c r="C2809" s="30">
        <v>10000000</v>
      </c>
      <c r="D2809" s="42">
        <f t="shared" si="43"/>
        <v>-4515625</v>
      </c>
      <c r="E2809" s="30">
        <f>RANK(D2809, Budget_Analysis!D:D, 0)</f>
        <v>2479</v>
      </c>
      <c r="F2809" s="30"/>
    </row>
    <row r="2810" spans="1:6" x14ac:dyDescent="0.3">
      <c r="A2810" s="30" t="s">
        <v>15173</v>
      </c>
      <c r="B2810" s="30">
        <v>5348317</v>
      </c>
      <c r="C2810" s="30">
        <v>10000000</v>
      </c>
      <c r="D2810" s="42">
        <f t="shared" si="43"/>
        <v>-4651683</v>
      </c>
      <c r="E2810" s="30">
        <f>RANK(D2810, Budget_Analysis!D:D, 0)</f>
        <v>2488</v>
      </c>
      <c r="F2810" s="30"/>
    </row>
    <row r="2811" spans="1:6" x14ac:dyDescent="0.3">
      <c r="A2811" s="30" t="s">
        <v>15178</v>
      </c>
      <c r="B2811" s="30">
        <v>4244155</v>
      </c>
      <c r="C2811" s="30">
        <v>10000000</v>
      </c>
      <c r="D2811" s="42">
        <f t="shared" si="43"/>
        <v>-5755845</v>
      </c>
      <c r="E2811" s="30">
        <f>RANK(D2811, Budget_Analysis!D:D, 0)</f>
        <v>2556</v>
      </c>
      <c r="F2811" s="30"/>
    </row>
    <row r="2812" spans="1:6" x14ac:dyDescent="0.3">
      <c r="A2812" s="30" t="s">
        <v>15184</v>
      </c>
      <c r="B2812" s="30">
        <v>5004648</v>
      </c>
      <c r="C2812" s="30">
        <v>10000000</v>
      </c>
      <c r="D2812" s="42">
        <f t="shared" si="43"/>
        <v>-4995352</v>
      </c>
      <c r="E2812" s="30">
        <f>RANK(D2812, Budget_Analysis!D:D, 0)</f>
        <v>2517</v>
      </c>
      <c r="F2812" s="30"/>
    </row>
    <row r="2813" spans="1:6" x14ac:dyDescent="0.3">
      <c r="A2813" s="30" t="s">
        <v>15189</v>
      </c>
      <c r="B2813" s="30">
        <v>3333823</v>
      </c>
      <c r="C2813" s="30">
        <v>10000000</v>
      </c>
      <c r="D2813" s="42">
        <f t="shared" si="43"/>
        <v>-6666177</v>
      </c>
      <c r="E2813" s="30">
        <f>RANK(D2813, Budget_Analysis!D:D, 0)</f>
        <v>2614</v>
      </c>
      <c r="F2813" s="30"/>
    </row>
    <row r="2814" spans="1:6" x14ac:dyDescent="0.3">
      <c r="A2814" s="30" t="s">
        <v>15193</v>
      </c>
      <c r="B2814" s="30">
        <v>3275585</v>
      </c>
      <c r="C2814" s="30">
        <v>11500000</v>
      </c>
      <c r="D2814" s="42">
        <f t="shared" si="43"/>
        <v>-8224415</v>
      </c>
      <c r="E2814" s="30">
        <f>RANK(D2814, Budget_Analysis!D:D, 0)</f>
        <v>2720</v>
      </c>
      <c r="F2814" s="30"/>
    </row>
    <row r="2815" spans="1:6" x14ac:dyDescent="0.3">
      <c r="A2815" s="30" t="s">
        <v>15197</v>
      </c>
      <c r="B2815" s="30">
        <v>3193102</v>
      </c>
      <c r="C2815" s="30">
        <v>9000000</v>
      </c>
      <c r="D2815" s="42">
        <f t="shared" si="43"/>
        <v>-5806898</v>
      </c>
      <c r="E2815" s="30">
        <f>RANK(D2815, Budget_Analysis!D:D, 0)</f>
        <v>2557</v>
      </c>
      <c r="F2815" s="30"/>
    </row>
    <row r="2816" spans="1:6" x14ac:dyDescent="0.3">
      <c r="A2816" s="30" t="s">
        <v>15200</v>
      </c>
      <c r="B2816" s="30">
        <v>54557348</v>
      </c>
      <c r="C2816" s="30">
        <v>6500000</v>
      </c>
      <c r="D2816" s="42">
        <f t="shared" si="43"/>
        <v>48057348</v>
      </c>
      <c r="E2816" s="30">
        <f>RANK(D2816, Budget_Analysis!D:D, 0)</f>
        <v>531</v>
      </c>
      <c r="F2816" s="30"/>
    </row>
    <row r="2817" spans="1:6" x14ac:dyDescent="0.3">
      <c r="A2817" s="30" t="s">
        <v>15204</v>
      </c>
      <c r="B2817" s="30">
        <v>3041803</v>
      </c>
      <c r="C2817" s="30">
        <v>10000000</v>
      </c>
      <c r="D2817" s="42">
        <f t="shared" si="43"/>
        <v>-6958197</v>
      </c>
      <c r="E2817" s="30">
        <f>RANK(D2817, Budget_Analysis!D:D, 0)</f>
        <v>2635</v>
      </c>
      <c r="F2817" s="30"/>
    </row>
    <row r="2818" spans="1:6" x14ac:dyDescent="0.3">
      <c r="A2818" s="30" t="s">
        <v>15208</v>
      </c>
      <c r="B2818" s="30">
        <v>3060858</v>
      </c>
      <c r="C2818" s="30">
        <v>10000000</v>
      </c>
      <c r="D2818" s="42">
        <f t="shared" si="43"/>
        <v>-6939142</v>
      </c>
      <c r="E2818" s="30">
        <f>RANK(D2818, Budget_Analysis!D:D, 0)</f>
        <v>2633</v>
      </c>
      <c r="F2818" s="30"/>
    </row>
    <row r="2819" spans="1:6" x14ac:dyDescent="0.3">
      <c r="A2819" s="30" t="s">
        <v>15213</v>
      </c>
      <c r="B2819" s="30">
        <v>1055654</v>
      </c>
      <c r="C2819" s="30">
        <v>10000000</v>
      </c>
      <c r="D2819" s="42">
        <f t="shared" ref="D2819:D2882" si="44">B2819-C2819</f>
        <v>-8944346</v>
      </c>
      <c r="E2819" s="30">
        <f>RANK(D2819, Budget_Analysis!D:D, 0)</f>
        <v>2752</v>
      </c>
      <c r="F2819" s="30"/>
    </row>
    <row r="2820" spans="1:6" x14ac:dyDescent="0.3">
      <c r="A2820" s="30" t="s">
        <v>15217</v>
      </c>
      <c r="B2820" s="30">
        <v>2331318</v>
      </c>
      <c r="C2820" s="30">
        <v>10000000</v>
      </c>
      <c r="D2820" s="42">
        <f t="shared" si="44"/>
        <v>-7668682</v>
      </c>
      <c r="E2820" s="30">
        <f>RANK(D2820, Budget_Analysis!D:D, 0)</f>
        <v>2673</v>
      </c>
      <c r="F2820" s="30"/>
    </row>
    <row r="2821" spans="1:6" x14ac:dyDescent="0.3">
      <c r="A2821" s="30" t="s">
        <v>15221</v>
      </c>
      <c r="B2821" s="30">
        <v>2185266</v>
      </c>
      <c r="C2821" s="30">
        <v>10000000</v>
      </c>
      <c r="D2821" s="42">
        <f t="shared" si="44"/>
        <v>-7814734</v>
      </c>
      <c r="E2821" s="30">
        <f>RANK(D2821, Budget_Analysis!D:D, 0)</f>
        <v>2684</v>
      </c>
      <c r="F2821" s="30"/>
    </row>
    <row r="2822" spans="1:6" x14ac:dyDescent="0.3">
      <c r="A2822" s="30" t="s">
        <v>15227</v>
      </c>
      <c r="B2822" s="30">
        <v>26583369</v>
      </c>
      <c r="C2822" s="30">
        <v>10000000</v>
      </c>
      <c r="D2822" s="42">
        <f t="shared" si="44"/>
        <v>16583369</v>
      </c>
      <c r="E2822" s="30">
        <f>RANK(D2822, Budget_Analysis!D:D, 0)</f>
        <v>1176</v>
      </c>
      <c r="F2822" s="30"/>
    </row>
    <row r="2823" spans="1:6" x14ac:dyDescent="0.3">
      <c r="A2823" s="30" t="s">
        <v>15231</v>
      </c>
      <c r="B2823" s="30">
        <v>800000</v>
      </c>
      <c r="C2823" s="30">
        <v>14000000</v>
      </c>
      <c r="D2823" s="42">
        <f t="shared" si="44"/>
        <v>-13200000</v>
      </c>
      <c r="E2823" s="30">
        <f>RANK(D2823, Budget_Analysis!D:D, 0)</f>
        <v>2986</v>
      </c>
      <c r="F2823" s="30"/>
    </row>
    <row r="2824" spans="1:6" x14ac:dyDescent="0.3">
      <c r="A2824" s="30" t="s">
        <v>15236</v>
      </c>
      <c r="B2824" s="30">
        <v>7574066</v>
      </c>
      <c r="C2824" s="30">
        <v>10000000</v>
      </c>
      <c r="D2824" s="42">
        <f t="shared" si="44"/>
        <v>-2425934</v>
      </c>
      <c r="E2824" s="30">
        <f>RANK(D2824, Budget_Analysis!D:D, 0)</f>
        <v>2304</v>
      </c>
      <c r="F2824" s="30"/>
    </row>
    <row r="2825" spans="1:6" x14ac:dyDescent="0.3">
      <c r="A2825" s="30" t="s">
        <v>15241</v>
      </c>
      <c r="B2825" s="30">
        <v>1754319</v>
      </c>
      <c r="C2825" s="30">
        <v>10000000</v>
      </c>
      <c r="D2825" s="42">
        <f t="shared" si="44"/>
        <v>-8245681</v>
      </c>
      <c r="E2825" s="30">
        <f>RANK(D2825, Budget_Analysis!D:D, 0)</f>
        <v>2721</v>
      </c>
      <c r="F2825" s="30"/>
    </row>
    <row r="2826" spans="1:6" x14ac:dyDescent="0.3">
      <c r="A2826" s="30" t="s">
        <v>15245</v>
      </c>
      <c r="B2826" s="30">
        <v>1641788</v>
      </c>
      <c r="C2826" s="30">
        <v>8000000</v>
      </c>
      <c r="D2826" s="42">
        <f t="shared" si="44"/>
        <v>-6358212</v>
      </c>
      <c r="E2826" s="30">
        <f>RANK(D2826, Budget_Analysis!D:D, 0)</f>
        <v>2590</v>
      </c>
      <c r="F2826" s="30"/>
    </row>
    <row r="2827" spans="1:6" x14ac:dyDescent="0.3">
      <c r="A2827" s="30" t="s">
        <v>15249</v>
      </c>
      <c r="B2827" s="30">
        <v>1631839</v>
      </c>
      <c r="C2827" s="30">
        <v>10000000</v>
      </c>
      <c r="D2827" s="42">
        <f t="shared" si="44"/>
        <v>-8368161</v>
      </c>
      <c r="E2827" s="30">
        <f>RANK(D2827, Budget_Analysis!D:D, 0)</f>
        <v>2725</v>
      </c>
      <c r="F2827" s="30"/>
    </row>
    <row r="2828" spans="1:6" x14ac:dyDescent="0.3">
      <c r="A2828" s="30" t="s">
        <v>15252</v>
      </c>
      <c r="B2828" s="30">
        <v>1309849</v>
      </c>
      <c r="C2828" s="30">
        <v>10000000</v>
      </c>
      <c r="D2828" s="42">
        <f t="shared" si="44"/>
        <v>-8690151</v>
      </c>
      <c r="E2828" s="30">
        <f>RANK(D2828, Budget_Analysis!D:D, 0)</f>
        <v>2740</v>
      </c>
      <c r="F2828" s="30"/>
    </row>
    <row r="2829" spans="1:6" x14ac:dyDescent="0.3">
      <c r="A2829" s="30" t="s">
        <v>15255</v>
      </c>
      <c r="B2829" s="30">
        <v>1939441</v>
      </c>
      <c r="C2829" s="30">
        <v>10000000</v>
      </c>
      <c r="D2829" s="42">
        <f t="shared" si="44"/>
        <v>-8060559</v>
      </c>
      <c r="E2829" s="30">
        <f>RANK(D2829, Budget_Analysis!D:D, 0)</f>
        <v>2705</v>
      </c>
      <c r="F2829" s="30"/>
    </row>
    <row r="2830" spans="1:6" x14ac:dyDescent="0.3">
      <c r="A2830" s="30" t="s">
        <v>15265</v>
      </c>
      <c r="B2830" s="30">
        <v>1276984</v>
      </c>
      <c r="C2830" s="30">
        <v>10000000</v>
      </c>
      <c r="D2830" s="42">
        <f t="shared" si="44"/>
        <v>-8723016</v>
      </c>
      <c r="E2830" s="30">
        <f>RANK(D2830, Budget_Analysis!D:D, 0)</f>
        <v>2741</v>
      </c>
      <c r="F2830" s="30"/>
    </row>
    <row r="2831" spans="1:6" x14ac:dyDescent="0.3">
      <c r="A2831" s="30" t="s">
        <v>15269</v>
      </c>
      <c r="B2831" s="30">
        <v>1987762</v>
      </c>
      <c r="C2831" s="30">
        <v>11000000</v>
      </c>
      <c r="D2831" s="42">
        <f t="shared" si="44"/>
        <v>-9012238</v>
      </c>
      <c r="E2831" s="30">
        <f>RANK(D2831, Budget_Analysis!D:D, 0)</f>
        <v>2763</v>
      </c>
      <c r="F2831" s="30"/>
    </row>
    <row r="2832" spans="1:6" x14ac:dyDescent="0.3">
      <c r="A2832" s="30" t="s">
        <v>15274</v>
      </c>
      <c r="B2832" s="30">
        <v>1474508</v>
      </c>
      <c r="C2832" s="30">
        <v>5000000</v>
      </c>
      <c r="D2832" s="42">
        <f t="shared" si="44"/>
        <v>-3525492</v>
      </c>
      <c r="E2832" s="30">
        <f>RANK(D2832, Budget_Analysis!D:D, 0)</f>
        <v>2397</v>
      </c>
      <c r="F2832" s="30"/>
    </row>
    <row r="2833" spans="1:6" x14ac:dyDescent="0.3">
      <c r="A2833" s="30" t="s">
        <v>15279</v>
      </c>
      <c r="B2833" s="30">
        <v>1011054</v>
      </c>
      <c r="C2833" s="30">
        <v>10000000</v>
      </c>
      <c r="D2833" s="42">
        <f t="shared" si="44"/>
        <v>-8988946</v>
      </c>
      <c r="E2833" s="30">
        <f>RANK(D2833, Budget_Analysis!D:D, 0)</f>
        <v>2758</v>
      </c>
      <c r="F2833" s="30"/>
    </row>
    <row r="2834" spans="1:6" x14ac:dyDescent="0.3">
      <c r="A2834" s="30" t="s">
        <v>15283</v>
      </c>
      <c r="B2834" s="30">
        <v>900926</v>
      </c>
      <c r="C2834" s="30">
        <v>10000000</v>
      </c>
      <c r="D2834" s="42">
        <f t="shared" si="44"/>
        <v>-9099074</v>
      </c>
      <c r="E2834" s="30">
        <f>RANK(D2834, Budget_Analysis!D:D, 0)</f>
        <v>2767</v>
      </c>
      <c r="F2834" s="30"/>
    </row>
    <row r="2835" spans="1:6" x14ac:dyDescent="0.3">
      <c r="A2835" s="30" t="s">
        <v>15287</v>
      </c>
      <c r="B2835" s="30">
        <v>866778</v>
      </c>
      <c r="C2835" s="30">
        <v>10000000</v>
      </c>
      <c r="D2835" s="42">
        <f t="shared" si="44"/>
        <v>-9133222</v>
      </c>
      <c r="E2835" s="30">
        <f>RANK(D2835, Budget_Analysis!D:D, 0)</f>
        <v>2770</v>
      </c>
      <c r="F2835" s="30"/>
    </row>
    <row r="2836" spans="1:6" x14ac:dyDescent="0.3">
      <c r="A2836" s="30" t="s">
        <v>15295</v>
      </c>
      <c r="B2836" s="30">
        <v>598645</v>
      </c>
      <c r="C2836" s="30">
        <v>10000000</v>
      </c>
      <c r="D2836" s="42">
        <f t="shared" si="44"/>
        <v>-9401355</v>
      </c>
      <c r="E2836" s="30">
        <f>RANK(D2836, Budget_Analysis!D:D, 0)</f>
        <v>2784</v>
      </c>
      <c r="F2836" s="30"/>
    </row>
    <row r="2837" spans="1:6" x14ac:dyDescent="0.3">
      <c r="A2837" s="30" t="s">
        <v>15300</v>
      </c>
      <c r="B2837" s="30">
        <v>578527</v>
      </c>
      <c r="C2837" s="30">
        <v>10000000</v>
      </c>
      <c r="D2837" s="42">
        <f t="shared" si="44"/>
        <v>-9421473</v>
      </c>
      <c r="E2837" s="30">
        <f>RANK(D2837, Budget_Analysis!D:D, 0)</f>
        <v>2785</v>
      </c>
      <c r="F2837" s="30"/>
    </row>
    <row r="2838" spans="1:6" x14ac:dyDescent="0.3">
      <c r="A2838" s="30" t="s">
        <v>15304</v>
      </c>
      <c r="B2838" s="30">
        <v>488872</v>
      </c>
      <c r="C2838" s="30">
        <v>10000000</v>
      </c>
      <c r="D2838" s="42">
        <f t="shared" si="44"/>
        <v>-9511128</v>
      </c>
      <c r="E2838" s="30">
        <f>RANK(D2838, Budget_Analysis!D:D, 0)</f>
        <v>2793</v>
      </c>
      <c r="F2838" s="30"/>
    </row>
    <row r="2839" spans="1:6" x14ac:dyDescent="0.3">
      <c r="A2839" s="30" t="s">
        <v>15308</v>
      </c>
      <c r="B2839" s="30">
        <v>365734</v>
      </c>
      <c r="C2839" s="30">
        <v>10000000</v>
      </c>
      <c r="D2839" s="42">
        <f t="shared" si="44"/>
        <v>-9634266</v>
      </c>
      <c r="E2839" s="30">
        <f>RANK(D2839, Budget_Analysis!D:D, 0)</f>
        <v>2799</v>
      </c>
      <c r="F2839" s="30"/>
    </row>
    <row r="2840" spans="1:6" x14ac:dyDescent="0.3">
      <c r="A2840" s="30" t="s">
        <v>15313</v>
      </c>
      <c r="B2840" s="30">
        <v>231417</v>
      </c>
      <c r="C2840" s="30">
        <v>60000000</v>
      </c>
      <c r="D2840" s="42">
        <f t="shared" si="44"/>
        <v>-59768583</v>
      </c>
      <c r="E2840" s="30">
        <f>RANK(D2840, Budget_Analysis!D:D, 0)</f>
        <v>3674</v>
      </c>
      <c r="F2840" s="30"/>
    </row>
    <row r="2841" spans="1:6" x14ac:dyDescent="0.3">
      <c r="A2841" s="30" t="s">
        <v>15319</v>
      </c>
      <c r="B2841" s="30">
        <v>3093491</v>
      </c>
      <c r="C2841" s="30">
        <v>5000000</v>
      </c>
      <c r="D2841" s="42">
        <f t="shared" si="44"/>
        <v>-1906509</v>
      </c>
      <c r="E2841" s="30">
        <f>RANK(D2841, Budget_Analysis!D:D, 0)</f>
        <v>2257</v>
      </c>
      <c r="F2841" s="30"/>
    </row>
    <row r="2842" spans="1:6" x14ac:dyDescent="0.3">
      <c r="A2842" s="30" t="s">
        <v>15336</v>
      </c>
      <c r="B2842" s="30">
        <v>228524</v>
      </c>
      <c r="C2842" s="30">
        <v>4000000</v>
      </c>
      <c r="D2842" s="42">
        <f t="shared" si="44"/>
        <v>-3771476</v>
      </c>
      <c r="E2842" s="30">
        <f>RANK(D2842, Budget_Analysis!D:D, 0)</f>
        <v>2416</v>
      </c>
      <c r="F2842" s="30"/>
    </row>
    <row r="2843" spans="1:6" x14ac:dyDescent="0.3">
      <c r="A2843" s="30" t="s">
        <v>15343</v>
      </c>
      <c r="B2843" s="30">
        <v>226792</v>
      </c>
      <c r="C2843" s="30">
        <v>10000000</v>
      </c>
      <c r="D2843" s="42">
        <f t="shared" si="44"/>
        <v>-9773208</v>
      </c>
      <c r="E2843" s="30">
        <f>RANK(D2843, Budget_Analysis!D:D, 0)</f>
        <v>2807</v>
      </c>
      <c r="F2843" s="30"/>
    </row>
    <row r="2844" spans="1:6" x14ac:dyDescent="0.3">
      <c r="A2844" s="30" t="s">
        <v>15350</v>
      </c>
      <c r="B2844" s="30">
        <v>136432</v>
      </c>
      <c r="C2844" s="30">
        <v>5000000</v>
      </c>
      <c r="D2844" s="42">
        <f t="shared" si="44"/>
        <v>-4863568</v>
      </c>
      <c r="E2844" s="30">
        <f>RANK(D2844, Budget_Analysis!D:D, 0)</f>
        <v>2502</v>
      </c>
      <c r="F2844" s="30"/>
    </row>
    <row r="2845" spans="1:6" x14ac:dyDescent="0.3">
      <c r="A2845" s="30" t="s">
        <v>15355</v>
      </c>
      <c r="B2845" s="30">
        <v>131617</v>
      </c>
      <c r="C2845" s="30">
        <v>10000000</v>
      </c>
      <c r="D2845" s="42">
        <f t="shared" si="44"/>
        <v>-9868383</v>
      </c>
      <c r="E2845" s="30">
        <f>RANK(D2845, Budget_Analysis!D:D, 0)</f>
        <v>2815</v>
      </c>
      <c r="F2845" s="30"/>
    </row>
    <row r="2846" spans="1:6" x14ac:dyDescent="0.3">
      <c r="A2846" s="30" t="s">
        <v>15364</v>
      </c>
      <c r="B2846" s="30">
        <v>126247</v>
      </c>
      <c r="C2846" s="30">
        <v>6200000</v>
      </c>
      <c r="D2846" s="42">
        <f t="shared" si="44"/>
        <v>-6073753</v>
      </c>
      <c r="E2846" s="30">
        <f>RANK(D2846, Budget_Analysis!D:D, 0)</f>
        <v>2577</v>
      </c>
      <c r="F2846" s="30"/>
    </row>
    <row r="2847" spans="1:6" x14ac:dyDescent="0.3">
      <c r="A2847" s="30" t="s">
        <v>15374</v>
      </c>
      <c r="B2847" s="30">
        <v>169379</v>
      </c>
      <c r="C2847" s="30">
        <v>10000000</v>
      </c>
      <c r="D2847" s="42">
        <f t="shared" si="44"/>
        <v>-9830621</v>
      </c>
      <c r="E2847" s="30">
        <f>RANK(D2847, Budget_Analysis!D:D, 0)</f>
        <v>2814</v>
      </c>
      <c r="F2847" s="30"/>
    </row>
    <row r="2848" spans="1:6" x14ac:dyDescent="0.3">
      <c r="A2848" s="30" t="s">
        <v>15383</v>
      </c>
      <c r="B2848" s="30">
        <v>15447</v>
      </c>
      <c r="C2848" s="30">
        <v>10000000</v>
      </c>
      <c r="D2848" s="42">
        <f t="shared" si="44"/>
        <v>-9984553</v>
      </c>
      <c r="E2848" s="30">
        <f>RANK(D2848, Budget_Analysis!D:D, 0)</f>
        <v>2824</v>
      </c>
      <c r="F2848" s="30"/>
    </row>
    <row r="2849" spans="1:6" x14ac:dyDescent="0.3">
      <c r="A2849" s="30" t="s">
        <v>15387</v>
      </c>
      <c r="B2849" s="30">
        <v>19348</v>
      </c>
      <c r="C2849" s="30">
        <v>10000000</v>
      </c>
      <c r="D2849" s="42">
        <f t="shared" si="44"/>
        <v>-9980652</v>
      </c>
      <c r="E2849" s="30">
        <f>RANK(D2849, Budget_Analysis!D:D, 0)</f>
        <v>2822</v>
      </c>
      <c r="F2849" s="30"/>
    </row>
    <row r="2850" spans="1:6" x14ac:dyDescent="0.3">
      <c r="A2850" s="30" t="s">
        <v>15391</v>
      </c>
      <c r="B2850" s="30">
        <v>100503</v>
      </c>
      <c r="C2850" s="30">
        <v>8000000</v>
      </c>
      <c r="D2850" s="42">
        <f t="shared" si="44"/>
        <v>-7899497</v>
      </c>
      <c r="E2850" s="30">
        <f>RANK(D2850, Budget_Analysis!D:D, 0)</f>
        <v>2690</v>
      </c>
      <c r="F2850" s="30"/>
    </row>
    <row r="2851" spans="1:6" x14ac:dyDescent="0.3">
      <c r="A2851" s="30" t="s">
        <v>15395</v>
      </c>
      <c r="B2851" s="30">
        <v>92900</v>
      </c>
      <c r="C2851" s="30">
        <v>5000000</v>
      </c>
      <c r="D2851" s="42">
        <f t="shared" si="44"/>
        <v>-4907100</v>
      </c>
      <c r="E2851" s="30">
        <f>RANK(D2851, Budget_Analysis!D:D, 0)</f>
        <v>2505</v>
      </c>
      <c r="F2851" s="30"/>
    </row>
    <row r="2852" spans="1:6" x14ac:dyDescent="0.3">
      <c r="A2852" s="30" t="s">
        <v>15415</v>
      </c>
      <c r="B2852" s="30">
        <v>5561</v>
      </c>
      <c r="C2852" s="30">
        <v>10000000</v>
      </c>
      <c r="D2852" s="42">
        <f t="shared" si="44"/>
        <v>-9994439</v>
      </c>
      <c r="E2852" s="30">
        <f>RANK(D2852, Budget_Analysis!D:D, 0)</f>
        <v>2827</v>
      </c>
      <c r="F2852" s="30"/>
    </row>
    <row r="2853" spans="1:6" x14ac:dyDescent="0.3">
      <c r="A2853" s="30" t="s">
        <v>15420</v>
      </c>
      <c r="B2853" s="30">
        <v>3607</v>
      </c>
      <c r="C2853" s="30">
        <v>10000000</v>
      </c>
      <c r="D2853" s="42">
        <f t="shared" si="44"/>
        <v>-9996393</v>
      </c>
      <c r="E2853" s="30">
        <f>RANK(D2853, Budget_Analysis!D:D, 0)</f>
        <v>2828</v>
      </c>
      <c r="F2853" s="30"/>
    </row>
    <row r="2854" spans="1:6" x14ac:dyDescent="0.3">
      <c r="A2854" s="30" t="s">
        <v>15432</v>
      </c>
      <c r="B2854" s="30">
        <v>70527</v>
      </c>
      <c r="C2854" s="30">
        <v>6500000</v>
      </c>
      <c r="D2854" s="42">
        <f t="shared" si="44"/>
        <v>-6429473</v>
      </c>
      <c r="E2854" s="30">
        <f>RANK(D2854, Budget_Analysis!D:D, 0)</f>
        <v>2596</v>
      </c>
      <c r="F2854" s="30"/>
    </row>
    <row r="2855" spans="1:6" x14ac:dyDescent="0.3">
      <c r="A2855" s="30" t="s">
        <v>15463</v>
      </c>
      <c r="B2855" s="30">
        <v>11835</v>
      </c>
      <c r="C2855" s="30">
        <v>10000000</v>
      </c>
      <c r="D2855" s="42">
        <f t="shared" si="44"/>
        <v>-9988165</v>
      </c>
      <c r="E2855" s="30">
        <f>RANK(D2855, Budget_Analysis!D:D, 0)</f>
        <v>2825</v>
      </c>
      <c r="F2855" s="30"/>
    </row>
    <row r="2856" spans="1:6" x14ac:dyDescent="0.3">
      <c r="A2856" s="30" t="s">
        <v>15487</v>
      </c>
      <c r="B2856" s="30">
        <v>128486</v>
      </c>
      <c r="C2856" s="30">
        <v>10000000</v>
      </c>
      <c r="D2856" s="42">
        <f t="shared" si="44"/>
        <v>-9871514</v>
      </c>
      <c r="E2856" s="30">
        <f>RANK(D2856, Budget_Analysis!D:D, 0)</f>
        <v>2816</v>
      </c>
      <c r="F2856" s="30"/>
    </row>
    <row r="2857" spans="1:6" x14ac:dyDescent="0.3">
      <c r="A2857" s="30" t="s">
        <v>15504</v>
      </c>
      <c r="B2857" s="30">
        <v>2483955</v>
      </c>
      <c r="C2857" s="30">
        <v>9600000</v>
      </c>
      <c r="D2857" s="42">
        <f t="shared" si="44"/>
        <v>-7116045</v>
      </c>
      <c r="E2857" s="30">
        <f>RANK(D2857, Budget_Analysis!D:D, 0)</f>
        <v>2645</v>
      </c>
      <c r="F2857" s="30"/>
    </row>
    <row r="2858" spans="1:6" x14ac:dyDescent="0.3">
      <c r="A2858" s="30" t="s">
        <v>15508</v>
      </c>
      <c r="B2858" s="30">
        <v>57176582</v>
      </c>
      <c r="C2858" s="30">
        <v>9500000</v>
      </c>
      <c r="D2858" s="42">
        <f t="shared" si="44"/>
        <v>47676582</v>
      </c>
      <c r="E2858" s="30">
        <f>RANK(D2858, Budget_Analysis!D:D, 0)</f>
        <v>535</v>
      </c>
      <c r="F2858" s="30"/>
    </row>
    <row r="2859" spans="1:6" x14ac:dyDescent="0.3">
      <c r="A2859" s="30" t="s">
        <v>15517</v>
      </c>
      <c r="B2859" s="30">
        <v>43100000</v>
      </c>
      <c r="C2859" s="30">
        <v>9500000</v>
      </c>
      <c r="D2859" s="42">
        <f t="shared" si="44"/>
        <v>33600000</v>
      </c>
      <c r="E2859" s="30">
        <f>RANK(D2859, Budget_Analysis!D:D, 0)</f>
        <v>743</v>
      </c>
      <c r="F2859" s="30"/>
    </row>
    <row r="2860" spans="1:6" x14ac:dyDescent="0.3">
      <c r="A2860" s="30" t="s">
        <v>15525</v>
      </c>
      <c r="B2860" s="30">
        <v>225377</v>
      </c>
      <c r="C2860" s="30">
        <v>8900000</v>
      </c>
      <c r="D2860" s="42">
        <f t="shared" si="44"/>
        <v>-8674623</v>
      </c>
      <c r="E2860" s="30">
        <f>RANK(D2860, Budget_Analysis!D:D, 0)</f>
        <v>2739</v>
      </c>
      <c r="F2860" s="30"/>
    </row>
    <row r="2861" spans="1:6" x14ac:dyDescent="0.3">
      <c r="A2861" s="30" t="s">
        <v>15530</v>
      </c>
      <c r="B2861" s="30">
        <v>14114488</v>
      </c>
      <c r="C2861" s="30">
        <v>10500000</v>
      </c>
      <c r="D2861" s="42">
        <f t="shared" si="44"/>
        <v>3614488</v>
      </c>
      <c r="E2861" s="30">
        <f>RANK(D2861, Budget_Analysis!D:D, 0)</f>
        <v>1694</v>
      </c>
      <c r="F2861" s="30"/>
    </row>
    <row r="2862" spans="1:6" x14ac:dyDescent="0.3">
      <c r="A2862" s="30" t="s">
        <v>15539</v>
      </c>
      <c r="B2862" s="30">
        <v>46300000</v>
      </c>
      <c r="C2862" s="30">
        <v>9400000</v>
      </c>
      <c r="D2862" s="42">
        <f t="shared" si="44"/>
        <v>36900000</v>
      </c>
      <c r="E2862" s="30">
        <f>RANK(D2862, Budget_Analysis!D:D, 0)</f>
        <v>685</v>
      </c>
      <c r="F2862" s="30"/>
    </row>
    <row r="2863" spans="1:6" x14ac:dyDescent="0.3">
      <c r="A2863" s="30" t="s">
        <v>15561</v>
      </c>
      <c r="B2863" s="30">
        <v>2600000</v>
      </c>
      <c r="C2863" s="30">
        <v>6000000</v>
      </c>
      <c r="D2863" s="42">
        <f t="shared" si="44"/>
        <v>-3400000</v>
      </c>
      <c r="E2863" s="30">
        <f>RANK(D2863, Budget_Analysis!D:D, 0)</f>
        <v>2386</v>
      </c>
      <c r="F2863" s="30"/>
    </row>
    <row r="2864" spans="1:6" x14ac:dyDescent="0.3">
      <c r="A2864" s="30" t="s">
        <v>15573</v>
      </c>
      <c r="B2864" s="30">
        <v>1602466</v>
      </c>
      <c r="C2864" s="30">
        <v>600000000</v>
      </c>
      <c r="D2864" s="42">
        <f t="shared" si="44"/>
        <v>-598397534</v>
      </c>
      <c r="E2864" s="30">
        <f>RANK(D2864, Budget_Analysis!D:D, 0)</f>
        <v>3777</v>
      </c>
      <c r="F2864" s="30"/>
    </row>
    <row r="2865" spans="1:6" x14ac:dyDescent="0.3">
      <c r="A2865" s="30" t="s">
        <v>15576</v>
      </c>
      <c r="B2865" s="30">
        <v>3029870</v>
      </c>
      <c r="C2865" s="30">
        <v>7400000</v>
      </c>
      <c r="D2865" s="42">
        <f t="shared" si="44"/>
        <v>-4370130</v>
      </c>
      <c r="E2865" s="30">
        <f>RANK(D2865, Budget_Analysis!D:D, 0)</f>
        <v>2471</v>
      </c>
      <c r="F2865" s="30"/>
    </row>
    <row r="2866" spans="1:6" x14ac:dyDescent="0.3">
      <c r="A2866" s="30" t="s">
        <v>15587</v>
      </c>
      <c r="B2866" s="30">
        <v>3047539</v>
      </c>
      <c r="C2866" s="30">
        <v>7217600</v>
      </c>
      <c r="D2866" s="42">
        <f t="shared" si="44"/>
        <v>-4170061</v>
      </c>
      <c r="E2866" s="30">
        <f>RANK(D2866, Budget_Analysis!D:D, 0)</f>
        <v>2457</v>
      </c>
      <c r="F2866" s="30"/>
    </row>
    <row r="2867" spans="1:6" x14ac:dyDescent="0.3">
      <c r="A2867" s="30" t="s">
        <v>15591</v>
      </c>
      <c r="B2867" s="30">
        <v>78900000</v>
      </c>
      <c r="C2867" s="30">
        <v>11000000</v>
      </c>
      <c r="D2867" s="42">
        <f t="shared" si="44"/>
        <v>67900000</v>
      </c>
      <c r="E2867" s="30">
        <f>RANK(D2867, Budget_Analysis!D:D, 0)</f>
        <v>362</v>
      </c>
      <c r="F2867" s="30"/>
    </row>
    <row r="2868" spans="1:6" x14ac:dyDescent="0.3">
      <c r="A2868" s="30" t="s">
        <v>15596</v>
      </c>
      <c r="B2868" s="30">
        <v>30859000</v>
      </c>
      <c r="C2868" s="30">
        <v>83532</v>
      </c>
      <c r="D2868" s="42">
        <f t="shared" si="44"/>
        <v>30775468</v>
      </c>
      <c r="E2868" s="30">
        <f>RANK(D2868, Budget_Analysis!D:D, 0)</f>
        <v>812</v>
      </c>
      <c r="F2868" s="30"/>
    </row>
    <row r="2869" spans="1:6" x14ac:dyDescent="0.3">
      <c r="A2869" s="30" t="s">
        <v>15601</v>
      </c>
      <c r="B2869" s="30">
        <v>3571735</v>
      </c>
      <c r="C2869" s="30">
        <v>10000000</v>
      </c>
      <c r="D2869" s="42">
        <f t="shared" si="44"/>
        <v>-6428265</v>
      </c>
      <c r="E2869" s="30">
        <f>RANK(D2869, Budget_Analysis!D:D, 0)</f>
        <v>2595</v>
      </c>
      <c r="F2869" s="30"/>
    </row>
    <row r="2870" spans="1:6" x14ac:dyDescent="0.3">
      <c r="A2870" s="30" t="s">
        <v>15604</v>
      </c>
      <c r="B2870" s="30">
        <v>50000000</v>
      </c>
      <c r="C2870" s="30">
        <v>9000000</v>
      </c>
      <c r="D2870" s="42">
        <f t="shared" si="44"/>
        <v>41000000</v>
      </c>
      <c r="E2870" s="30">
        <f>RANK(D2870, Budget_Analysis!D:D, 0)</f>
        <v>633</v>
      </c>
      <c r="F2870" s="30"/>
    </row>
    <row r="2871" spans="1:6" x14ac:dyDescent="0.3">
      <c r="A2871" s="30" t="s">
        <v>15609</v>
      </c>
      <c r="B2871" s="30">
        <v>63600000</v>
      </c>
      <c r="C2871" s="30">
        <v>9000000</v>
      </c>
      <c r="D2871" s="42">
        <f t="shared" si="44"/>
        <v>54600000</v>
      </c>
      <c r="E2871" s="30">
        <f>RANK(D2871, Budget_Analysis!D:D, 0)</f>
        <v>454</v>
      </c>
      <c r="F2871" s="30"/>
    </row>
    <row r="2872" spans="1:6" x14ac:dyDescent="0.3">
      <c r="A2872" s="30" t="s">
        <v>15623</v>
      </c>
      <c r="B2872" s="30">
        <v>36049108</v>
      </c>
      <c r="C2872" s="30">
        <v>9000000</v>
      </c>
      <c r="D2872" s="42">
        <f t="shared" si="44"/>
        <v>27049108</v>
      </c>
      <c r="E2872" s="30">
        <f>RANK(D2872, Budget_Analysis!D:D, 0)</f>
        <v>887</v>
      </c>
      <c r="F2872" s="30"/>
    </row>
    <row r="2873" spans="1:6" x14ac:dyDescent="0.3">
      <c r="A2873" s="30" t="s">
        <v>15626</v>
      </c>
      <c r="B2873" s="30">
        <v>34074895</v>
      </c>
      <c r="C2873" s="30">
        <v>9000000</v>
      </c>
      <c r="D2873" s="42">
        <f t="shared" si="44"/>
        <v>25074895</v>
      </c>
      <c r="E2873" s="30">
        <f>RANK(D2873, Budget_Analysis!D:D, 0)</f>
        <v>924</v>
      </c>
      <c r="F2873" s="30"/>
    </row>
    <row r="2874" spans="1:6" x14ac:dyDescent="0.3">
      <c r="A2874" s="30" t="s">
        <v>15632</v>
      </c>
      <c r="B2874" s="30">
        <v>33244684</v>
      </c>
      <c r="C2874" s="30">
        <v>9000000</v>
      </c>
      <c r="D2874" s="42">
        <f t="shared" si="44"/>
        <v>24244684</v>
      </c>
      <c r="E2874" s="30">
        <f>RANK(D2874, Budget_Analysis!D:D, 0)</f>
        <v>949</v>
      </c>
      <c r="F2874" s="30"/>
    </row>
    <row r="2875" spans="1:6" x14ac:dyDescent="0.3">
      <c r="A2875" s="30" t="s">
        <v>15637</v>
      </c>
      <c r="B2875" s="30">
        <v>24530513</v>
      </c>
      <c r="C2875" s="30">
        <v>9000000</v>
      </c>
      <c r="D2875" s="42">
        <f t="shared" si="44"/>
        <v>15530513</v>
      </c>
      <c r="E2875" s="30">
        <f>RANK(D2875, Budget_Analysis!D:D, 0)</f>
        <v>1214</v>
      </c>
      <c r="F2875" s="30"/>
    </row>
    <row r="2876" spans="1:6" x14ac:dyDescent="0.3">
      <c r="A2876" s="30" t="s">
        <v>15641</v>
      </c>
      <c r="B2876" s="30">
        <v>71519230</v>
      </c>
      <c r="C2876" s="30">
        <v>9000000</v>
      </c>
      <c r="D2876" s="42">
        <f t="shared" si="44"/>
        <v>62519230</v>
      </c>
      <c r="E2876" s="30">
        <f>RANK(D2876, Budget_Analysis!D:D, 0)</f>
        <v>391</v>
      </c>
      <c r="F2876" s="30"/>
    </row>
    <row r="2877" spans="1:6" x14ac:dyDescent="0.3">
      <c r="A2877" s="30" t="s">
        <v>15646</v>
      </c>
      <c r="B2877" s="30">
        <v>20035310</v>
      </c>
      <c r="C2877" s="30">
        <v>9000000</v>
      </c>
      <c r="D2877" s="42">
        <f t="shared" si="44"/>
        <v>11035310</v>
      </c>
      <c r="E2877" s="30">
        <f>RANK(D2877, Budget_Analysis!D:D, 0)</f>
        <v>1374</v>
      </c>
      <c r="F2877" s="30"/>
    </row>
    <row r="2878" spans="1:6" x14ac:dyDescent="0.3">
      <c r="A2878" s="30" t="s">
        <v>15649</v>
      </c>
      <c r="B2878" s="30">
        <v>18225165</v>
      </c>
      <c r="C2878" s="30">
        <v>9000000</v>
      </c>
      <c r="D2878" s="42">
        <f t="shared" si="44"/>
        <v>9225165</v>
      </c>
      <c r="E2878" s="30">
        <f>RANK(D2878, Budget_Analysis!D:D, 0)</f>
        <v>1445</v>
      </c>
      <c r="F2878" s="30"/>
    </row>
    <row r="2879" spans="1:6" x14ac:dyDescent="0.3">
      <c r="A2879" s="30" t="s">
        <v>15652</v>
      </c>
      <c r="B2879" s="30">
        <v>17804273</v>
      </c>
      <c r="C2879" s="30">
        <v>20000000</v>
      </c>
      <c r="D2879" s="42">
        <f t="shared" si="44"/>
        <v>-2195727</v>
      </c>
      <c r="E2879" s="30">
        <f>RANK(D2879, Budget_Analysis!D:D, 0)</f>
        <v>2281</v>
      </c>
      <c r="F2879" s="30"/>
    </row>
    <row r="2880" spans="1:6" x14ac:dyDescent="0.3">
      <c r="A2880" s="30" t="s">
        <v>15656</v>
      </c>
      <c r="B2880" s="30">
        <v>16938179</v>
      </c>
      <c r="C2880" s="30">
        <v>8000000</v>
      </c>
      <c r="D2880" s="42">
        <f t="shared" si="44"/>
        <v>8938179</v>
      </c>
      <c r="E2880" s="30">
        <f>RANK(D2880, Budget_Analysis!D:D, 0)</f>
        <v>1455</v>
      </c>
      <c r="F2880" s="30"/>
    </row>
    <row r="2881" spans="1:6" x14ac:dyDescent="0.3">
      <c r="A2881" s="30" t="s">
        <v>15665</v>
      </c>
      <c r="B2881" s="30">
        <v>16235293</v>
      </c>
      <c r="C2881" s="30">
        <v>9000000</v>
      </c>
      <c r="D2881" s="42">
        <f t="shared" si="44"/>
        <v>7235293</v>
      </c>
      <c r="E2881" s="30">
        <f>RANK(D2881, Budget_Analysis!D:D, 0)</f>
        <v>1531</v>
      </c>
      <c r="F2881" s="30"/>
    </row>
    <row r="2882" spans="1:6" x14ac:dyDescent="0.3">
      <c r="A2882" s="30" t="s">
        <v>15674</v>
      </c>
      <c r="B2882" s="30">
        <v>10161099</v>
      </c>
      <c r="C2882" s="30">
        <v>9000000</v>
      </c>
      <c r="D2882" s="42">
        <f t="shared" si="44"/>
        <v>1161099</v>
      </c>
      <c r="E2882" s="30">
        <f>RANK(D2882, Budget_Analysis!D:D, 0)</f>
        <v>1863</v>
      </c>
      <c r="F2882" s="30"/>
    </row>
    <row r="2883" spans="1:6" x14ac:dyDescent="0.3">
      <c r="A2883" s="30" t="s">
        <v>15689</v>
      </c>
      <c r="B2883" s="30">
        <v>6047856</v>
      </c>
      <c r="C2883" s="30">
        <v>8500000</v>
      </c>
      <c r="D2883" s="42">
        <f t="shared" ref="D2883:D2946" si="45">B2883-C2883</f>
        <v>-2452144</v>
      </c>
      <c r="E2883" s="30">
        <f>RANK(D2883, Budget_Analysis!D:D, 0)</f>
        <v>2312</v>
      </c>
      <c r="F2883" s="30"/>
    </row>
    <row r="2884" spans="1:6" x14ac:dyDescent="0.3">
      <c r="A2884" s="30" t="s">
        <v>15693</v>
      </c>
      <c r="B2884" s="30">
        <v>4681503</v>
      </c>
      <c r="C2884" s="30">
        <v>9000000</v>
      </c>
      <c r="D2884" s="42">
        <f t="shared" si="45"/>
        <v>-4318497</v>
      </c>
      <c r="E2884" s="30">
        <f>RANK(D2884, Budget_Analysis!D:D, 0)</f>
        <v>2467</v>
      </c>
      <c r="F2884" s="30"/>
    </row>
    <row r="2885" spans="1:6" x14ac:dyDescent="0.3">
      <c r="A2885" s="30" t="s">
        <v>15697</v>
      </c>
      <c r="B2885" s="30">
        <v>4350774</v>
      </c>
      <c r="C2885" s="30">
        <v>8000000</v>
      </c>
      <c r="D2885" s="42">
        <f t="shared" si="45"/>
        <v>-3649226</v>
      </c>
      <c r="E2885" s="30">
        <f>RANK(D2885, Budget_Analysis!D:D, 0)</f>
        <v>2407</v>
      </c>
      <c r="F2885" s="30"/>
    </row>
    <row r="2886" spans="1:6" x14ac:dyDescent="0.3">
      <c r="A2886" s="30" t="s">
        <v>15716</v>
      </c>
      <c r="B2886" s="30">
        <v>2955039</v>
      </c>
      <c r="C2886" s="30">
        <v>9000000</v>
      </c>
      <c r="D2886" s="42">
        <f t="shared" si="45"/>
        <v>-6044961</v>
      </c>
      <c r="E2886" s="30">
        <f>RANK(D2886, Budget_Analysis!D:D, 0)</f>
        <v>2574</v>
      </c>
      <c r="F2886" s="30"/>
    </row>
    <row r="2887" spans="1:6" x14ac:dyDescent="0.3">
      <c r="A2887" s="30" t="s">
        <v>15720</v>
      </c>
      <c r="B2887" s="30">
        <v>1530535</v>
      </c>
      <c r="C2887" s="30">
        <v>9000000</v>
      </c>
      <c r="D2887" s="42">
        <f t="shared" si="45"/>
        <v>-7469465</v>
      </c>
      <c r="E2887" s="30">
        <f>RANK(D2887, Budget_Analysis!D:D, 0)</f>
        <v>2663</v>
      </c>
      <c r="F2887" s="30"/>
    </row>
    <row r="2888" spans="1:6" x14ac:dyDescent="0.3">
      <c r="A2888" s="30" t="s">
        <v>15723</v>
      </c>
      <c r="B2888" s="30">
        <v>4881867</v>
      </c>
      <c r="C2888" s="30">
        <v>9000000</v>
      </c>
      <c r="D2888" s="42">
        <f t="shared" si="45"/>
        <v>-4118133</v>
      </c>
      <c r="E2888" s="30">
        <f>RANK(D2888, Budget_Analysis!D:D, 0)</f>
        <v>2453</v>
      </c>
      <c r="F2888" s="30"/>
    </row>
    <row r="2889" spans="1:6" x14ac:dyDescent="0.3">
      <c r="A2889" s="30" t="s">
        <v>15738</v>
      </c>
      <c r="B2889" s="30">
        <v>11860839</v>
      </c>
      <c r="C2889" s="30">
        <v>9000000</v>
      </c>
      <c r="D2889" s="42">
        <f t="shared" si="45"/>
        <v>2860839</v>
      </c>
      <c r="E2889" s="30">
        <f>RANK(D2889, Budget_Analysis!D:D, 0)</f>
        <v>1740</v>
      </c>
      <c r="F2889" s="30"/>
    </row>
    <row r="2890" spans="1:6" x14ac:dyDescent="0.3">
      <c r="A2890" s="30" t="s">
        <v>15744</v>
      </c>
      <c r="B2890" s="30">
        <v>454255</v>
      </c>
      <c r="C2890" s="30">
        <v>400000000</v>
      </c>
      <c r="D2890" s="42">
        <f t="shared" si="45"/>
        <v>-399545745</v>
      </c>
      <c r="E2890" s="30">
        <f>RANK(D2890, Budget_Analysis!D:D, 0)</f>
        <v>3775</v>
      </c>
      <c r="F2890" s="30"/>
    </row>
    <row r="2891" spans="1:6" x14ac:dyDescent="0.3">
      <c r="A2891" s="30" t="s">
        <v>15749</v>
      </c>
      <c r="B2891" s="30">
        <v>349618</v>
      </c>
      <c r="C2891" s="30">
        <v>9000000</v>
      </c>
      <c r="D2891" s="42">
        <f t="shared" si="45"/>
        <v>-8650382</v>
      </c>
      <c r="E2891" s="30">
        <f>RANK(D2891, Budget_Analysis!D:D, 0)</f>
        <v>2738</v>
      </c>
      <c r="F2891" s="30"/>
    </row>
    <row r="2892" spans="1:6" x14ac:dyDescent="0.3">
      <c r="A2892" s="30" t="s">
        <v>15757</v>
      </c>
      <c r="B2892" s="30">
        <v>112935</v>
      </c>
      <c r="C2892" s="30">
        <v>9000000</v>
      </c>
      <c r="D2892" s="42">
        <f t="shared" si="45"/>
        <v>-8887065</v>
      </c>
      <c r="E2892" s="30">
        <f>RANK(D2892, Budget_Analysis!D:D, 0)</f>
        <v>2747</v>
      </c>
      <c r="F2892" s="30"/>
    </row>
    <row r="2893" spans="1:6" x14ac:dyDescent="0.3">
      <c r="A2893" s="30" t="s">
        <v>15763</v>
      </c>
      <c r="B2893" s="30">
        <v>883887</v>
      </c>
      <c r="C2893" s="30">
        <v>9000000</v>
      </c>
      <c r="D2893" s="42">
        <f t="shared" si="45"/>
        <v>-8116113</v>
      </c>
      <c r="E2893" s="30">
        <f>RANK(D2893, Budget_Analysis!D:D, 0)</f>
        <v>2709</v>
      </c>
      <c r="F2893" s="30"/>
    </row>
    <row r="2894" spans="1:6" x14ac:dyDescent="0.3">
      <c r="A2894" s="30" t="s">
        <v>15768</v>
      </c>
      <c r="B2894" s="30">
        <v>13751</v>
      </c>
      <c r="C2894" s="30">
        <v>11400000</v>
      </c>
      <c r="D2894" s="42">
        <f t="shared" si="45"/>
        <v>-11386249</v>
      </c>
      <c r="E2894" s="30">
        <f>RANK(D2894, Budget_Analysis!D:D, 0)</f>
        <v>2902</v>
      </c>
      <c r="F2894" s="30"/>
    </row>
    <row r="2895" spans="1:6" x14ac:dyDescent="0.3">
      <c r="A2895" s="30" t="s">
        <v>15775</v>
      </c>
      <c r="B2895" s="30">
        <v>145109</v>
      </c>
      <c r="C2895" s="30">
        <v>45000000</v>
      </c>
      <c r="D2895" s="42">
        <f t="shared" si="45"/>
        <v>-44854891</v>
      </c>
      <c r="E2895" s="30">
        <f>RANK(D2895, Budget_Analysis!D:D, 0)</f>
        <v>3599</v>
      </c>
      <c r="F2895" s="30"/>
    </row>
    <row r="2896" spans="1:6" x14ac:dyDescent="0.3">
      <c r="A2896" s="30" t="s">
        <v>15780</v>
      </c>
      <c r="B2896" s="30">
        <v>1046166</v>
      </c>
      <c r="C2896" s="30">
        <v>9000000</v>
      </c>
      <c r="D2896" s="42">
        <f t="shared" si="45"/>
        <v>-7953834</v>
      </c>
      <c r="E2896" s="30">
        <f>RANK(D2896, Budget_Analysis!D:D, 0)</f>
        <v>2697</v>
      </c>
      <c r="F2896" s="30"/>
    </row>
    <row r="2897" spans="1:6" x14ac:dyDescent="0.3">
      <c r="A2897" s="30" t="s">
        <v>15799</v>
      </c>
      <c r="B2897" s="30">
        <v>174635000</v>
      </c>
      <c r="C2897" s="30">
        <v>8800000</v>
      </c>
      <c r="D2897" s="42">
        <f t="shared" si="45"/>
        <v>165835000</v>
      </c>
      <c r="E2897" s="30">
        <f>RANK(D2897, Budget_Analysis!D:D, 0)</f>
        <v>74</v>
      </c>
      <c r="F2897" s="30"/>
    </row>
    <row r="2898" spans="1:6" x14ac:dyDescent="0.3">
      <c r="A2898" s="30" t="s">
        <v>15824</v>
      </c>
      <c r="B2898" s="30">
        <v>14373825</v>
      </c>
      <c r="C2898" s="30">
        <v>8600000</v>
      </c>
      <c r="D2898" s="42">
        <f t="shared" si="45"/>
        <v>5773825</v>
      </c>
      <c r="E2898" s="30">
        <f>RANK(D2898, Budget_Analysis!D:D, 0)</f>
        <v>1593</v>
      </c>
      <c r="F2898" s="30"/>
    </row>
    <row r="2899" spans="1:6" x14ac:dyDescent="0.3">
      <c r="A2899" s="30" t="s">
        <v>15833</v>
      </c>
      <c r="B2899" s="30">
        <v>162</v>
      </c>
      <c r="C2899" s="30">
        <v>9000000</v>
      </c>
      <c r="D2899" s="42">
        <f t="shared" si="45"/>
        <v>-8999838</v>
      </c>
      <c r="E2899" s="30">
        <f>RANK(D2899, Budget_Analysis!D:D, 0)</f>
        <v>2759</v>
      </c>
      <c r="F2899" s="30"/>
    </row>
    <row r="2900" spans="1:6" x14ac:dyDescent="0.3">
      <c r="A2900" s="30" t="s">
        <v>15840</v>
      </c>
      <c r="B2900" s="30">
        <v>39462438</v>
      </c>
      <c r="C2900" s="30">
        <v>7000000</v>
      </c>
      <c r="D2900" s="42">
        <f t="shared" si="45"/>
        <v>32462438</v>
      </c>
      <c r="E2900" s="30">
        <f>RANK(D2900, Budget_Analysis!D:D, 0)</f>
        <v>770</v>
      </c>
      <c r="F2900" s="30"/>
    </row>
    <row r="2901" spans="1:6" x14ac:dyDescent="0.3">
      <c r="A2901" s="30" t="s">
        <v>15846</v>
      </c>
      <c r="B2901" s="30">
        <v>29200000</v>
      </c>
      <c r="C2901" s="30">
        <v>8500000</v>
      </c>
      <c r="D2901" s="42">
        <f t="shared" si="45"/>
        <v>20700000</v>
      </c>
      <c r="E2901" s="30">
        <f>RANK(D2901, Budget_Analysis!D:D, 0)</f>
        <v>1050</v>
      </c>
      <c r="F2901" s="30"/>
    </row>
    <row r="2902" spans="1:6" x14ac:dyDescent="0.3">
      <c r="A2902" s="30" t="s">
        <v>15851</v>
      </c>
      <c r="B2902" s="30">
        <v>21564616</v>
      </c>
      <c r="C2902" s="30">
        <v>8500000</v>
      </c>
      <c r="D2902" s="42">
        <f t="shared" si="45"/>
        <v>13064616</v>
      </c>
      <c r="E2902" s="30">
        <f>RANK(D2902, Budget_Analysis!D:D, 0)</f>
        <v>1301</v>
      </c>
      <c r="F2902" s="30"/>
    </row>
    <row r="2903" spans="1:6" x14ac:dyDescent="0.3">
      <c r="A2903" s="30" t="s">
        <v>15867</v>
      </c>
      <c r="B2903" s="30">
        <v>14879556</v>
      </c>
      <c r="C2903" s="30">
        <v>8000000</v>
      </c>
      <c r="D2903" s="42">
        <f t="shared" si="45"/>
        <v>6879556</v>
      </c>
      <c r="E2903" s="30">
        <f>RANK(D2903, Budget_Analysis!D:D, 0)</f>
        <v>1550</v>
      </c>
      <c r="F2903" s="30"/>
    </row>
    <row r="2904" spans="1:6" x14ac:dyDescent="0.3">
      <c r="A2904" s="30" t="s">
        <v>15875</v>
      </c>
      <c r="B2904" s="30">
        <v>34017854</v>
      </c>
      <c r="C2904" s="30">
        <v>8500000</v>
      </c>
      <c r="D2904" s="42">
        <f t="shared" si="45"/>
        <v>25517854</v>
      </c>
      <c r="E2904" s="30">
        <f>RANK(D2904, Budget_Analysis!D:D, 0)</f>
        <v>919</v>
      </c>
      <c r="F2904" s="30"/>
    </row>
    <row r="2905" spans="1:6" x14ac:dyDescent="0.3">
      <c r="A2905" s="30" t="s">
        <v>15879</v>
      </c>
      <c r="B2905" s="30">
        <v>4273372</v>
      </c>
      <c r="C2905" s="30">
        <v>22000000</v>
      </c>
      <c r="D2905" s="42">
        <f t="shared" si="45"/>
        <v>-17726628</v>
      </c>
      <c r="E2905" s="30">
        <f>RANK(D2905, Budget_Analysis!D:D, 0)</f>
        <v>3155</v>
      </c>
      <c r="F2905" s="30"/>
    </row>
    <row r="2906" spans="1:6" x14ac:dyDescent="0.3">
      <c r="A2906" s="30" t="s">
        <v>15894</v>
      </c>
      <c r="B2906" s="30">
        <v>4440055</v>
      </c>
      <c r="C2906" s="30">
        <v>8500000</v>
      </c>
      <c r="D2906" s="42">
        <f t="shared" si="45"/>
        <v>-4059945</v>
      </c>
      <c r="E2906" s="30">
        <f>RANK(D2906, Budget_Analysis!D:D, 0)</f>
        <v>2446</v>
      </c>
      <c r="F2906" s="30"/>
    </row>
    <row r="2907" spans="1:6" x14ac:dyDescent="0.3">
      <c r="A2907" s="30" t="s">
        <v>15899</v>
      </c>
      <c r="B2907" s="30">
        <v>4018695</v>
      </c>
      <c r="C2907" s="30">
        <v>12000000</v>
      </c>
      <c r="D2907" s="42">
        <f t="shared" si="45"/>
        <v>-7981305</v>
      </c>
      <c r="E2907" s="30">
        <f>RANK(D2907, Budget_Analysis!D:D, 0)</f>
        <v>2699</v>
      </c>
      <c r="F2907" s="30"/>
    </row>
    <row r="2908" spans="1:6" x14ac:dyDescent="0.3">
      <c r="A2908" s="30" t="s">
        <v>15903</v>
      </c>
      <c r="B2908" s="30">
        <v>6262942</v>
      </c>
      <c r="C2908" s="30">
        <v>9000000</v>
      </c>
      <c r="D2908" s="42">
        <f t="shared" si="45"/>
        <v>-2737058</v>
      </c>
      <c r="E2908" s="30">
        <f>RANK(D2908, Budget_Analysis!D:D, 0)</f>
        <v>2335</v>
      </c>
      <c r="F2908" s="30"/>
    </row>
    <row r="2909" spans="1:6" x14ac:dyDescent="0.3">
      <c r="A2909" s="30" t="s">
        <v>15908</v>
      </c>
      <c r="B2909" s="30">
        <v>1997807</v>
      </c>
      <c r="C2909" s="30">
        <v>8000000</v>
      </c>
      <c r="D2909" s="42">
        <f t="shared" si="45"/>
        <v>-6002193</v>
      </c>
      <c r="E2909" s="30">
        <f>RANK(D2909, Budget_Analysis!D:D, 0)</f>
        <v>2571</v>
      </c>
      <c r="F2909" s="30"/>
    </row>
    <row r="2910" spans="1:6" x14ac:dyDescent="0.3">
      <c r="A2910" s="30" t="s">
        <v>15940</v>
      </c>
      <c r="B2910" s="30">
        <v>140244</v>
      </c>
      <c r="C2910" s="30">
        <v>8500000</v>
      </c>
      <c r="D2910" s="42">
        <f t="shared" si="45"/>
        <v>-8359756</v>
      </c>
      <c r="E2910" s="30">
        <f>RANK(D2910, Budget_Analysis!D:D, 0)</f>
        <v>2723</v>
      </c>
      <c r="F2910" s="30"/>
    </row>
    <row r="2911" spans="1:6" x14ac:dyDescent="0.3">
      <c r="A2911" s="30" t="s">
        <v>15952</v>
      </c>
      <c r="B2911" s="30">
        <v>107930000</v>
      </c>
      <c r="C2911" s="30">
        <v>8000000</v>
      </c>
      <c r="D2911" s="42">
        <f t="shared" si="45"/>
        <v>99930000</v>
      </c>
      <c r="E2911" s="30">
        <f>RANK(D2911, Budget_Analysis!D:D, 0)</f>
        <v>218</v>
      </c>
      <c r="F2911" s="30"/>
    </row>
    <row r="2912" spans="1:6" x14ac:dyDescent="0.3">
      <c r="A2912" s="30" t="s">
        <v>15961</v>
      </c>
      <c r="B2912" s="30">
        <v>32279955</v>
      </c>
      <c r="C2912" s="30">
        <v>8500000</v>
      </c>
      <c r="D2912" s="42">
        <f t="shared" si="45"/>
        <v>23779955</v>
      </c>
      <c r="E2912" s="30">
        <f>RANK(D2912, Budget_Analysis!D:D, 0)</f>
        <v>962</v>
      </c>
      <c r="F2912" s="30"/>
    </row>
    <row r="2913" spans="1:6" x14ac:dyDescent="0.3">
      <c r="A2913" s="30" t="s">
        <v>15966</v>
      </c>
      <c r="B2913" s="30">
        <v>4992159</v>
      </c>
      <c r="C2913" s="30">
        <v>8550000</v>
      </c>
      <c r="D2913" s="42">
        <f t="shared" si="45"/>
        <v>-3557841</v>
      </c>
      <c r="E2913" s="30">
        <f>RANK(D2913, Budget_Analysis!D:D, 0)</f>
        <v>2400</v>
      </c>
      <c r="F2913" s="30"/>
    </row>
    <row r="2914" spans="1:6" x14ac:dyDescent="0.3">
      <c r="A2914" s="30" t="s">
        <v>15972</v>
      </c>
      <c r="B2914" s="30">
        <v>163214286</v>
      </c>
      <c r="C2914" s="30">
        <v>8200000</v>
      </c>
      <c r="D2914" s="42">
        <f t="shared" si="45"/>
        <v>155014286</v>
      </c>
      <c r="E2914" s="30">
        <f>RANK(D2914, Budget_Analysis!D:D, 0)</f>
        <v>95</v>
      </c>
      <c r="F2914" s="30"/>
    </row>
    <row r="2915" spans="1:6" x14ac:dyDescent="0.3">
      <c r="A2915" s="30" t="s">
        <v>15977</v>
      </c>
      <c r="B2915" s="30">
        <v>69800000</v>
      </c>
      <c r="C2915" s="30">
        <v>8000000</v>
      </c>
      <c r="D2915" s="42">
        <f t="shared" si="45"/>
        <v>61800000</v>
      </c>
      <c r="E2915" s="30">
        <f>RANK(D2915, Budget_Analysis!D:D, 0)</f>
        <v>396</v>
      </c>
      <c r="F2915" s="30"/>
    </row>
    <row r="2916" spans="1:6" x14ac:dyDescent="0.3">
      <c r="A2916" s="30" t="s">
        <v>15983</v>
      </c>
      <c r="B2916" s="30">
        <v>59889948</v>
      </c>
      <c r="C2916" s="30">
        <v>8000000</v>
      </c>
      <c r="D2916" s="42">
        <f t="shared" si="45"/>
        <v>51889948</v>
      </c>
      <c r="E2916" s="30">
        <f>RANK(D2916, Budget_Analysis!D:D, 0)</f>
        <v>486</v>
      </c>
      <c r="F2916" s="30"/>
    </row>
    <row r="2917" spans="1:6" x14ac:dyDescent="0.3">
      <c r="A2917" s="30" t="s">
        <v>15988</v>
      </c>
      <c r="B2917" s="30">
        <v>52287414</v>
      </c>
      <c r="C2917" s="30">
        <v>8000000</v>
      </c>
      <c r="D2917" s="42">
        <f t="shared" si="45"/>
        <v>44287414</v>
      </c>
      <c r="E2917" s="30">
        <f>RANK(D2917, Budget_Analysis!D:D, 0)</f>
        <v>591</v>
      </c>
      <c r="F2917" s="30"/>
    </row>
    <row r="2918" spans="1:6" x14ac:dyDescent="0.3">
      <c r="A2918" s="30" t="s">
        <v>15993</v>
      </c>
      <c r="B2918" s="30">
        <v>45063889</v>
      </c>
      <c r="C2918" s="30">
        <v>8000000</v>
      </c>
      <c r="D2918" s="42">
        <f t="shared" si="45"/>
        <v>37063889</v>
      </c>
      <c r="E2918" s="30">
        <f>RANK(D2918, Budget_Analysis!D:D, 0)</f>
        <v>684</v>
      </c>
      <c r="F2918" s="30"/>
    </row>
    <row r="2919" spans="1:6" x14ac:dyDescent="0.3">
      <c r="A2919" s="30" t="s">
        <v>16000</v>
      </c>
      <c r="B2919" s="30">
        <v>40066497</v>
      </c>
      <c r="C2919" s="30">
        <v>8000000</v>
      </c>
      <c r="D2919" s="42">
        <f t="shared" si="45"/>
        <v>32066497</v>
      </c>
      <c r="E2919" s="30">
        <f>RANK(D2919, Budget_Analysis!D:D, 0)</f>
        <v>780</v>
      </c>
      <c r="F2919" s="30"/>
    </row>
    <row r="2920" spans="1:6" x14ac:dyDescent="0.3">
      <c r="A2920" s="30" t="s">
        <v>16005</v>
      </c>
      <c r="B2920" s="30">
        <v>36500000</v>
      </c>
      <c r="C2920" s="30">
        <v>8000000</v>
      </c>
      <c r="D2920" s="42">
        <f t="shared" si="45"/>
        <v>28500000</v>
      </c>
      <c r="E2920" s="30">
        <f>RANK(D2920, Budget_Analysis!D:D, 0)</f>
        <v>854</v>
      </c>
      <c r="F2920" s="30"/>
    </row>
    <row r="2921" spans="1:6" x14ac:dyDescent="0.3">
      <c r="A2921" s="30" t="s">
        <v>16008</v>
      </c>
      <c r="B2921" s="30">
        <v>27362712</v>
      </c>
      <c r="C2921" s="30">
        <v>8000000</v>
      </c>
      <c r="D2921" s="42">
        <f t="shared" si="45"/>
        <v>19362712</v>
      </c>
      <c r="E2921" s="30">
        <f>RANK(D2921, Budget_Analysis!D:D, 0)</f>
        <v>1093</v>
      </c>
      <c r="F2921" s="30"/>
    </row>
    <row r="2922" spans="1:6" x14ac:dyDescent="0.3">
      <c r="A2922" s="30" t="s">
        <v>16013</v>
      </c>
      <c r="B2922" s="30">
        <v>34746109</v>
      </c>
      <c r="C2922" s="30">
        <v>8000000</v>
      </c>
      <c r="D2922" s="42">
        <f t="shared" si="45"/>
        <v>26746109</v>
      </c>
      <c r="E2922" s="30">
        <f>RANK(D2922, Budget_Analysis!D:D, 0)</f>
        <v>894</v>
      </c>
      <c r="F2922" s="30"/>
    </row>
    <row r="2923" spans="1:6" x14ac:dyDescent="0.3">
      <c r="A2923" s="30" t="s">
        <v>16016</v>
      </c>
      <c r="B2923" s="30">
        <v>34963967</v>
      </c>
      <c r="C2923" s="30">
        <v>8000000</v>
      </c>
      <c r="D2923" s="42">
        <f t="shared" si="45"/>
        <v>26963967</v>
      </c>
      <c r="E2923" s="30">
        <f>RANK(D2923, Budget_Analysis!D:D, 0)</f>
        <v>889</v>
      </c>
      <c r="F2923" s="30"/>
    </row>
    <row r="2924" spans="1:6" x14ac:dyDescent="0.3">
      <c r="A2924" s="30" t="s">
        <v>16022</v>
      </c>
      <c r="B2924" s="30">
        <v>25926543</v>
      </c>
      <c r="C2924" s="30">
        <v>8000000</v>
      </c>
      <c r="D2924" s="42">
        <f t="shared" si="45"/>
        <v>17926543</v>
      </c>
      <c r="E2924" s="30">
        <f>RANK(D2924, Budget_Analysis!D:D, 0)</f>
        <v>1135</v>
      </c>
      <c r="F2924" s="30"/>
    </row>
    <row r="2925" spans="1:6" x14ac:dyDescent="0.3">
      <c r="A2925" s="30" t="s">
        <v>16029</v>
      </c>
      <c r="B2925" s="30">
        <v>26049082</v>
      </c>
      <c r="C2925" s="30">
        <v>8000000</v>
      </c>
      <c r="D2925" s="42">
        <f t="shared" si="45"/>
        <v>18049082</v>
      </c>
      <c r="E2925" s="30">
        <f>RANK(D2925, Budget_Analysis!D:D, 0)</f>
        <v>1129</v>
      </c>
      <c r="F2925" s="30"/>
    </row>
    <row r="2926" spans="1:6" x14ac:dyDescent="0.3">
      <c r="A2926" s="30" t="s">
        <v>16043</v>
      </c>
      <c r="B2926" s="30">
        <v>22551000</v>
      </c>
      <c r="C2926" s="30">
        <v>8000000</v>
      </c>
      <c r="D2926" s="42">
        <f t="shared" si="45"/>
        <v>14551000</v>
      </c>
      <c r="E2926" s="30">
        <f>RANK(D2926, Budget_Analysis!D:D, 0)</f>
        <v>1248</v>
      </c>
      <c r="F2926" s="30"/>
    </row>
    <row r="2927" spans="1:6" x14ac:dyDescent="0.3">
      <c r="A2927" s="30" t="s">
        <v>16049</v>
      </c>
      <c r="B2927" s="30">
        <v>22800000</v>
      </c>
      <c r="C2927" s="30">
        <v>7000000</v>
      </c>
      <c r="D2927" s="42">
        <f t="shared" si="45"/>
        <v>15800000</v>
      </c>
      <c r="E2927" s="30">
        <f>RANK(D2927, Budget_Analysis!D:D, 0)</f>
        <v>1200</v>
      </c>
      <c r="F2927" s="30"/>
    </row>
    <row r="2928" spans="1:6" x14ac:dyDescent="0.3">
      <c r="A2928" s="30" t="s">
        <v>16059</v>
      </c>
      <c r="B2928" s="30">
        <v>18090181</v>
      </c>
      <c r="C2928" s="30">
        <v>8000000</v>
      </c>
      <c r="D2928" s="42">
        <f t="shared" si="45"/>
        <v>10090181</v>
      </c>
      <c r="E2928" s="30">
        <f>RANK(D2928, Budget_Analysis!D:D, 0)</f>
        <v>1412</v>
      </c>
      <c r="F2928" s="30"/>
    </row>
    <row r="2929" spans="1:6" x14ac:dyDescent="0.3">
      <c r="A2929" s="30" t="s">
        <v>16063</v>
      </c>
      <c r="B2929" s="30">
        <v>17843379</v>
      </c>
      <c r="C2929" s="30">
        <v>8000000</v>
      </c>
      <c r="D2929" s="42">
        <f t="shared" si="45"/>
        <v>9843379</v>
      </c>
      <c r="E2929" s="30">
        <f>RANK(D2929, Budget_Analysis!D:D, 0)</f>
        <v>1424</v>
      </c>
      <c r="F2929" s="30"/>
    </row>
    <row r="2930" spans="1:6" x14ac:dyDescent="0.3">
      <c r="A2930" s="30" t="s">
        <v>16072</v>
      </c>
      <c r="B2930" s="30">
        <v>17278980</v>
      </c>
      <c r="C2930" s="30">
        <v>8000000</v>
      </c>
      <c r="D2930" s="42">
        <f t="shared" si="45"/>
        <v>9278980</v>
      </c>
      <c r="E2930" s="30">
        <f>RANK(D2930, Budget_Analysis!D:D, 0)</f>
        <v>1443</v>
      </c>
      <c r="F2930" s="30"/>
    </row>
    <row r="2931" spans="1:6" x14ac:dyDescent="0.3">
      <c r="A2931" s="30" t="s">
        <v>16076</v>
      </c>
      <c r="B2931" s="30">
        <v>16699684</v>
      </c>
      <c r="C2931" s="30">
        <v>8000000</v>
      </c>
      <c r="D2931" s="42">
        <f t="shared" si="45"/>
        <v>8699684</v>
      </c>
      <c r="E2931" s="30">
        <f>RANK(D2931, Budget_Analysis!D:D, 0)</f>
        <v>1466</v>
      </c>
      <c r="F2931" s="30"/>
    </row>
    <row r="2932" spans="1:6" x14ac:dyDescent="0.3">
      <c r="A2932" s="30" t="s">
        <v>16080</v>
      </c>
      <c r="B2932" s="30">
        <v>15047419</v>
      </c>
      <c r="C2932" s="30">
        <v>7000000</v>
      </c>
      <c r="D2932" s="42">
        <f t="shared" si="45"/>
        <v>8047419</v>
      </c>
      <c r="E2932" s="30">
        <f>RANK(D2932, Budget_Analysis!D:D, 0)</f>
        <v>1498</v>
      </c>
      <c r="F2932" s="30"/>
    </row>
    <row r="2933" spans="1:6" x14ac:dyDescent="0.3">
      <c r="A2933" s="30" t="s">
        <v>16083</v>
      </c>
      <c r="B2933" s="30">
        <v>14015786</v>
      </c>
      <c r="C2933" s="30">
        <v>5000000</v>
      </c>
      <c r="D2933" s="42">
        <f t="shared" si="45"/>
        <v>9015786</v>
      </c>
      <c r="E2933" s="30">
        <f>RANK(D2933, Budget_Analysis!D:D, 0)</f>
        <v>1453</v>
      </c>
      <c r="F2933" s="30"/>
    </row>
    <row r="2934" spans="1:6" x14ac:dyDescent="0.3">
      <c r="A2934" s="30" t="s">
        <v>16093</v>
      </c>
      <c r="B2934" s="30">
        <v>10269307</v>
      </c>
      <c r="C2934" s="30">
        <v>8000000</v>
      </c>
      <c r="D2934" s="42">
        <f t="shared" si="45"/>
        <v>2269307</v>
      </c>
      <c r="E2934" s="30">
        <f>RANK(D2934, Budget_Analysis!D:D, 0)</f>
        <v>1791</v>
      </c>
      <c r="F2934" s="30"/>
    </row>
    <row r="2935" spans="1:6" x14ac:dyDescent="0.3">
      <c r="A2935" s="30" t="s">
        <v>16103</v>
      </c>
      <c r="B2935" s="30">
        <v>17536788</v>
      </c>
      <c r="C2935" s="30">
        <v>8000000</v>
      </c>
      <c r="D2935" s="42">
        <f t="shared" si="45"/>
        <v>9536788</v>
      </c>
      <c r="E2935" s="30">
        <f>RANK(D2935, Budget_Analysis!D:D, 0)</f>
        <v>1431</v>
      </c>
      <c r="F2935" s="30"/>
    </row>
    <row r="2936" spans="1:6" x14ac:dyDescent="0.3">
      <c r="A2936" s="30" t="s">
        <v>16107</v>
      </c>
      <c r="B2936" s="30">
        <v>58401464</v>
      </c>
      <c r="C2936" s="30">
        <v>8000000</v>
      </c>
      <c r="D2936" s="42">
        <f t="shared" si="45"/>
        <v>50401464</v>
      </c>
      <c r="E2936" s="30">
        <f>RANK(D2936, Budget_Analysis!D:D, 0)</f>
        <v>505</v>
      </c>
      <c r="F2936" s="30"/>
    </row>
    <row r="2937" spans="1:6" x14ac:dyDescent="0.3">
      <c r="A2937" s="30" t="s">
        <v>16115</v>
      </c>
      <c r="B2937" s="30">
        <v>8279017</v>
      </c>
      <c r="C2937" s="30">
        <v>8000000</v>
      </c>
      <c r="D2937" s="42">
        <f t="shared" si="45"/>
        <v>279017</v>
      </c>
      <c r="E2937" s="30">
        <f>RANK(D2937, Budget_Analysis!D:D, 0)</f>
        <v>1945</v>
      </c>
      <c r="F2937" s="30"/>
    </row>
    <row r="2938" spans="1:6" x14ac:dyDescent="0.3">
      <c r="A2938" s="30" t="s">
        <v>16118</v>
      </c>
      <c r="B2938" s="30">
        <v>10106233</v>
      </c>
      <c r="C2938" s="30">
        <v>8000000</v>
      </c>
      <c r="D2938" s="42">
        <f t="shared" si="45"/>
        <v>2106233</v>
      </c>
      <c r="E2938" s="30">
        <f>RANK(D2938, Budget_Analysis!D:D, 0)</f>
        <v>1804</v>
      </c>
      <c r="F2938" s="30"/>
    </row>
    <row r="2939" spans="1:6" x14ac:dyDescent="0.3">
      <c r="A2939" s="30" t="s">
        <v>16124</v>
      </c>
      <c r="B2939" s="30">
        <v>4692814</v>
      </c>
      <c r="C2939" s="30">
        <v>8000000</v>
      </c>
      <c r="D2939" s="42">
        <f t="shared" si="45"/>
        <v>-3307186</v>
      </c>
      <c r="E2939" s="30">
        <f>RANK(D2939, Budget_Analysis!D:D, 0)</f>
        <v>2378</v>
      </c>
      <c r="F2939" s="30"/>
    </row>
    <row r="2940" spans="1:6" x14ac:dyDescent="0.3">
      <c r="A2940" s="30" t="s">
        <v>16128</v>
      </c>
      <c r="B2940" s="30">
        <v>5018450</v>
      </c>
      <c r="C2940" s="30">
        <v>8000000</v>
      </c>
      <c r="D2940" s="42">
        <f t="shared" si="45"/>
        <v>-2981550</v>
      </c>
      <c r="E2940" s="30">
        <f>RANK(D2940, Budget_Analysis!D:D, 0)</f>
        <v>2356</v>
      </c>
      <c r="F2940" s="30"/>
    </row>
    <row r="2941" spans="1:6" x14ac:dyDescent="0.3">
      <c r="A2941" s="30" t="s">
        <v>16141</v>
      </c>
      <c r="B2941" s="30">
        <v>3442820</v>
      </c>
      <c r="C2941" s="30">
        <v>8000000</v>
      </c>
      <c r="D2941" s="42">
        <f t="shared" si="45"/>
        <v>-4557180</v>
      </c>
      <c r="E2941" s="30">
        <f>RANK(D2941, Budget_Analysis!D:D, 0)</f>
        <v>2483</v>
      </c>
      <c r="F2941" s="30"/>
    </row>
    <row r="2942" spans="1:6" x14ac:dyDescent="0.3">
      <c r="A2942" s="30" t="s">
        <v>16145</v>
      </c>
      <c r="B2942" s="30">
        <v>3205244</v>
      </c>
      <c r="C2942" s="30">
        <v>10000000</v>
      </c>
      <c r="D2942" s="42">
        <f t="shared" si="45"/>
        <v>-6794756</v>
      </c>
      <c r="E2942" s="30">
        <f>RANK(D2942, Budget_Analysis!D:D, 0)</f>
        <v>2623</v>
      </c>
      <c r="F2942" s="30"/>
    </row>
    <row r="2943" spans="1:6" x14ac:dyDescent="0.3">
      <c r="A2943" s="30" t="s">
        <v>16150</v>
      </c>
      <c r="B2943" s="30">
        <v>3076425</v>
      </c>
      <c r="C2943" s="30">
        <v>8000000</v>
      </c>
      <c r="D2943" s="42">
        <f t="shared" si="45"/>
        <v>-4923575</v>
      </c>
      <c r="E2943" s="30">
        <f>RANK(D2943, Budget_Analysis!D:D, 0)</f>
        <v>2509</v>
      </c>
      <c r="F2943" s="30"/>
    </row>
    <row r="2944" spans="1:6" x14ac:dyDescent="0.3">
      <c r="A2944" s="30" t="s">
        <v>16154</v>
      </c>
      <c r="B2944" s="30">
        <v>2275557</v>
      </c>
      <c r="C2944" s="30">
        <v>8000000</v>
      </c>
      <c r="D2944" s="42">
        <f t="shared" si="45"/>
        <v>-5724443</v>
      </c>
      <c r="E2944" s="30">
        <f>RANK(D2944, Budget_Analysis!D:D, 0)</f>
        <v>2554</v>
      </c>
      <c r="F2944" s="30"/>
    </row>
    <row r="2945" spans="1:6" x14ac:dyDescent="0.3">
      <c r="A2945" s="30" t="s">
        <v>16158</v>
      </c>
      <c r="B2945" s="30">
        <v>1789892</v>
      </c>
      <c r="C2945" s="30">
        <v>8000000</v>
      </c>
      <c r="D2945" s="42">
        <f t="shared" si="45"/>
        <v>-6210108</v>
      </c>
      <c r="E2945" s="30">
        <f>RANK(D2945, Budget_Analysis!D:D, 0)</f>
        <v>2584</v>
      </c>
      <c r="F2945" s="30"/>
    </row>
    <row r="2946" spans="1:6" x14ac:dyDescent="0.3">
      <c r="A2946" s="30" t="s">
        <v>16163</v>
      </c>
      <c r="B2946" s="30">
        <v>6350058</v>
      </c>
      <c r="C2946" s="30">
        <v>8000000</v>
      </c>
      <c r="D2946" s="42">
        <f t="shared" si="45"/>
        <v>-1649942</v>
      </c>
      <c r="E2946" s="30">
        <f>RANK(D2946, Budget_Analysis!D:D, 0)</f>
        <v>2236</v>
      </c>
      <c r="F2946" s="30"/>
    </row>
    <row r="2947" spans="1:6" x14ac:dyDescent="0.3">
      <c r="A2947" s="30" t="s">
        <v>16167</v>
      </c>
      <c r="B2947" s="30">
        <v>1094798</v>
      </c>
      <c r="C2947" s="30">
        <v>7200000</v>
      </c>
      <c r="D2947" s="42">
        <f t="shared" ref="D2947:D3010" si="46">B2947-C2947</f>
        <v>-6105202</v>
      </c>
      <c r="E2947" s="30">
        <f>RANK(D2947, Budget_Analysis!D:D, 0)</f>
        <v>2578</v>
      </c>
      <c r="F2947" s="30"/>
    </row>
    <row r="2948" spans="1:6" x14ac:dyDescent="0.3">
      <c r="A2948" s="30" t="s">
        <v>16170</v>
      </c>
      <c r="B2948" s="30">
        <v>1071240</v>
      </c>
      <c r="C2948" s="30">
        <v>8000000</v>
      </c>
      <c r="D2948" s="42">
        <f t="shared" si="46"/>
        <v>-6928760</v>
      </c>
      <c r="E2948" s="30">
        <f>RANK(D2948, Budget_Analysis!D:D, 0)</f>
        <v>2630</v>
      </c>
      <c r="F2948" s="30"/>
    </row>
    <row r="2949" spans="1:6" x14ac:dyDescent="0.3">
      <c r="A2949" s="30" t="s">
        <v>16176</v>
      </c>
      <c r="B2949" s="30">
        <v>532190</v>
      </c>
      <c r="C2949" s="30">
        <v>8000000</v>
      </c>
      <c r="D2949" s="42">
        <f t="shared" si="46"/>
        <v>-7467810</v>
      </c>
      <c r="E2949" s="30">
        <f>RANK(D2949, Budget_Analysis!D:D, 0)</f>
        <v>2662</v>
      </c>
      <c r="F2949" s="30"/>
    </row>
    <row r="2950" spans="1:6" x14ac:dyDescent="0.3">
      <c r="A2950" s="30" t="s">
        <v>16188</v>
      </c>
      <c r="B2950" s="30">
        <v>686383</v>
      </c>
      <c r="C2950" s="30">
        <v>6500000</v>
      </c>
      <c r="D2950" s="42">
        <f t="shared" si="46"/>
        <v>-5813617</v>
      </c>
      <c r="E2950" s="30">
        <f>RANK(D2950, Budget_Analysis!D:D, 0)</f>
        <v>2558</v>
      </c>
      <c r="F2950" s="30"/>
    </row>
    <row r="2951" spans="1:6" x14ac:dyDescent="0.3">
      <c r="A2951" s="30" t="s">
        <v>16194</v>
      </c>
      <c r="B2951" s="30">
        <v>16168741</v>
      </c>
      <c r="C2951" s="30">
        <v>8000000</v>
      </c>
      <c r="D2951" s="42">
        <f t="shared" si="46"/>
        <v>8168741</v>
      </c>
      <c r="E2951" s="30">
        <f>RANK(D2951, Budget_Analysis!D:D, 0)</f>
        <v>1489</v>
      </c>
      <c r="F2951" s="30"/>
    </row>
    <row r="2952" spans="1:6" x14ac:dyDescent="0.3">
      <c r="A2952" s="30" t="s">
        <v>16199</v>
      </c>
      <c r="B2952" s="30">
        <v>568695</v>
      </c>
      <c r="C2952" s="30">
        <v>8000000</v>
      </c>
      <c r="D2952" s="42">
        <f t="shared" si="46"/>
        <v>-7431305</v>
      </c>
      <c r="E2952" s="30">
        <f>RANK(D2952, Budget_Analysis!D:D, 0)</f>
        <v>2660</v>
      </c>
      <c r="F2952" s="30"/>
    </row>
    <row r="2953" spans="1:6" x14ac:dyDescent="0.3">
      <c r="A2953" s="30" t="s">
        <v>16204</v>
      </c>
      <c r="B2953" s="30">
        <v>398420</v>
      </c>
      <c r="C2953" s="30">
        <v>8000000</v>
      </c>
      <c r="D2953" s="42">
        <f t="shared" si="46"/>
        <v>-7601580</v>
      </c>
      <c r="E2953" s="30">
        <f>RANK(D2953, Budget_Analysis!D:D, 0)</f>
        <v>2671</v>
      </c>
      <c r="F2953" s="30"/>
    </row>
    <row r="2954" spans="1:6" x14ac:dyDescent="0.3">
      <c r="A2954" s="30" t="s">
        <v>16214</v>
      </c>
      <c r="B2954" s="30">
        <v>336456</v>
      </c>
      <c r="C2954" s="30">
        <v>8000000</v>
      </c>
      <c r="D2954" s="42">
        <f t="shared" si="46"/>
        <v>-7663544</v>
      </c>
      <c r="E2954" s="30">
        <f>RANK(D2954, Budget_Analysis!D:D, 0)</f>
        <v>2672</v>
      </c>
      <c r="F2954" s="30"/>
    </row>
    <row r="2955" spans="1:6" x14ac:dyDescent="0.3">
      <c r="A2955" s="30" t="s">
        <v>16222</v>
      </c>
      <c r="B2955" s="30">
        <v>298110</v>
      </c>
      <c r="C2955" s="30">
        <v>8000000</v>
      </c>
      <c r="D2955" s="42">
        <f t="shared" si="46"/>
        <v>-7701890</v>
      </c>
      <c r="E2955" s="30">
        <f>RANK(D2955, Budget_Analysis!D:D, 0)</f>
        <v>2676</v>
      </c>
      <c r="F2955" s="30"/>
    </row>
    <row r="2956" spans="1:6" x14ac:dyDescent="0.3">
      <c r="A2956" s="30" t="s">
        <v>16226</v>
      </c>
      <c r="B2956" s="30">
        <v>127144</v>
      </c>
      <c r="C2956" s="30">
        <v>8000000</v>
      </c>
      <c r="D2956" s="42">
        <f t="shared" si="46"/>
        <v>-7872856</v>
      </c>
      <c r="E2956" s="30">
        <f>RANK(D2956, Budget_Analysis!D:D, 0)</f>
        <v>2686</v>
      </c>
      <c r="F2956" s="30"/>
    </row>
    <row r="2957" spans="1:6" x14ac:dyDescent="0.3">
      <c r="A2957" s="30" t="s">
        <v>16229</v>
      </c>
      <c r="B2957" s="30">
        <v>117190</v>
      </c>
      <c r="C2957" s="30">
        <v>8000000</v>
      </c>
      <c r="D2957" s="42">
        <f t="shared" si="46"/>
        <v>-7882810</v>
      </c>
      <c r="E2957" s="30">
        <f>RANK(D2957, Budget_Analysis!D:D, 0)</f>
        <v>2687</v>
      </c>
      <c r="F2957" s="30"/>
    </row>
    <row r="2958" spans="1:6" x14ac:dyDescent="0.3">
      <c r="A2958" s="30" t="s">
        <v>16234</v>
      </c>
      <c r="B2958" s="30">
        <v>108662</v>
      </c>
      <c r="C2958" s="30">
        <v>8000000</v>
      </c>
      <c r="D2958" s="42">
        <f t="shared" si="46"/>
        <v>-7891338</v>
      </c>
      <c r="E2958" s="30">
        <f>RANK(D2958, Budget_Analysis!D:D, 0)</f>
        <v>2689</v>
      </c>
      <c r="F2958" s="30"/>
    </row>
    <row r="2959" spans="1:6" x14ac:dyDescent="0.3">
      <c r="A2959" s="30" t="s">
        <v>16241</v>
      </c>
      <c r="B2959" s="30">
        <v>53481</v>
      </c>
      <c r="C2959" s="30">
        <v>8000000</v>
      </c>
      <c r="D2959" s="42">
        <f t="shared" si="46"/>
        <v>-7946519</v>
      </c>
      <c r="E2959" s="30">
        <f>RANK(D2959, Budget_Analysis!D:D, 0)</f>
        <v>2695</v>
      </c>
      <c r="F2959" s="30"/>
    </row>
    <row r="2960" spans="1:6" x14ac:dyDescent="0.3">
      <c r="A2960" s="30" t="s">
        <v>16246</v>
      </c>
      <c r="B2960" s="30">
        <v>23106</v>
      </c>
      <c r="C2960" s="30">
        <v>50000000</v>
      </c>
      <c r="D2960" s="42">
        <f t="shared" si="46"/>
        <v>-49976894</v>
      </c>
      <c r="E2960" s="30">
        <f>RANK(D2960, Budget_Analysis!D:D, 0)</f>
        <v>3635</v>
      </c>
      <c r="F2960" s="30"/>
    </row>
    <row r="2961" spans="1:6" x14ac:dyDescent="0.3">
      <c r="A2961" s="30" t="s">
        <v>16252</v>
      </c>
      <c r="B2961" s="30">
        <v>52961</v>
      </c>
      <c r="C2961" s="30">
        <v>8000000</v>
      </c>
      <c r="D2961" s="42">
        <f t="shared" si="46"/>
        <v>-7947039</v>
      </c>
      <c r="E2961" s="30">
        <f>RANK(D2961, Budget_Analysis!D:D, 0)</f>
        <v>2696</v>
      </c>
      <c r="F2961" s="30"/>
    </row>
    <row r="2962" spans="1:6" x14ac:dyDescent="0.3">
      <c r="A2962" s="30" t="s">
        <v>16258</v>
      </c>
      <c r="B2962" s="30">
        <v>439162</v>
      </c>
      <c r="C2962" s="30">
        <v>1100000000</v>
      </c>
      <c r="D2962" s="42">
        <f t="shared" si="46"/>
        <v>-1099560838</v>
      </c>
      <c r="E2962" s="30">
        <f>RANK(D2962, Budget_Analysis!D:D, 0)</f>
        <v>3781</v>
      </c>
      <c r="F2962" s="30"/>
    </row>
    <row r="2963" spans="1:6" x14ac:dyDescent="0.3">
      <c r="A2963" s="30" t="s">
        <v>16282</v>
      </c>
      <c r="B2963" s="30">
        <v>671240</v>
      </c>
      <c r="C2963" s="30">
        <v>7900000</v>
      </c>
      <c r="D2963" s="42">
        <f t="shared" si="46"/>
        <v>-7228760</v>
      </c>
      <c r="E2963" s="30">
        <f>RANK(D2963, Budget_Analysis!D:D, 0)</f>
        <v>2651</v>
      </c>
      <c r="F2963" s="30"/>
    </row>
    <row r="2964" spans="1:6" x14ac:dyDescent="0.3">
      <c r="A2964" s="30" t="s">
        <v>16302</v>
      </c>
      <c r="B2964" s="30">
        <v>882290</v>
      </c>
      <c r="C2964" s="30">
        <v>10000000</v>
      </c>
      <c r="D2964" s="42">
        <f t="shared" si="46"/>
        <v>-9117710</v>
      </c>
      <c r="E2964" s="30">
        <f>RANK(D2964, Budget_Analysis!D:D, 0)</f>
        <v>2768</v>
      </c>
      <c r="F2964" s="30"/>
    </row>
    <row r="2965" spans="1:6" x14ac:dyDescent="0.3">
      <c r="A2965" s="30" t="s">
        <v>16314</v>
      </c>
      <c r="B2965" s="30">
        <v>106593296</v>
      </c>
      <c r="C2965" s="30">
        <v>7500000</v>
      </c>
      <c r="D2965" s="42">
        <f t="shared" si="46"/>
        <v>99093296</v>
      </c>
      <c r="E2965" s="30">
        <f>RANK(D2965, Budget_Analysis!D:D, 0)</f>
        <v>221</v>
      </c>
      <c r="F2965" s="30"/>
    </row>
    <row r="2966" spans="1:6" x14ac:dyDescent="0.3">
      <c r="A2966" s="30" t="s">
        <v>16318</v>
      </c>
      <c r="B2966" s="30">
        <v>43490057</v>
      </c>
      <c r="C2966" s="30">
        <v>7500000</v>
      </c>
      <c r="D2966" s="42">
        <f t="shared" si="46"/>
        <v>35990057</v>
      </c>
      <c r="E2966" s="30">
        <f>RANK(D2966, Budget_Analysis!D:D, 0)</f>
        <v>706</v>
      </c>
      <c r="F2966" s="30"/>
    </row>
    <row r="2967" spans="1:6" x14ac:dyDescent="0.3">
      <c r="A2967" s="30" t="s">
        <v>16324</v>
      </c>
      <c r="B2967" s="30">
        <v>32333860</v>
      </c>
      <c r="C2967" s="30">
        <v>7500000</v>
      </c>
      <c r="D2967" s="42">
        <f t="shared" si="46"/>
        <v>24833860</v>
      </c>
      <c r="E2967" s="30">
        <f>RANK(D2967, Budget_Analysis!D:D, 0)</f>
        <v>931</v>
      </c>
      <c r="F2967" s="30"/>
    </row>
    <row r="2968" spans="1:6" x14ac:dyDescent="0.3">
      <c r="A2968" s="30" t="s">
        <v>16335</v>
      </c>
      <c r="B2968" s="30">
        <v>24792061</v>
      </c>
      <c r="C2968" s="30">
        <v>6500000</v>
      </c>
      <c r="D2968" s="42">
        <f t="shared" si="46"/>
        <v>18292061</v>
      </c>
      <c r="E2968" s="30">
        <f>RANK(D2968, Budget_Analysis!D:D, 0)</f>
        <v>1124</v>
      </c>
      <c r="F2968" s="30"/>
    </row>
    <row r="2969" spans="1:6" x14ac:dyDescent="0.3">
      <c r="A2969" s="30" t="s">
        <v>16340</v>
      </c>
      <c r="B2969" s="30">
        <v>17544812</v>
      </c>
      <c r="C2969" s="30">
        <v>10000000</v>
      </c>
      <c r="D2969" s="42">
        <f t="shared" si="46"/>
        <v>7544812</v>
      </c>
      <c r="E2969" s="30">
        <f>RANK(D2969, Budget_Analysis!D:D, 0)</f>
        <v>1521</v>
      </c>
      <c r="F2969" s="30"/>
    </row>
    <row r="2970" spans="1:6" x14ac:dyDescent="0.3">
      <c r="A2970" s="30" t="s">
        <v>16344</v>
      </c>
      <c r="B2970" s="30">
        <v>12574715</v>
      </c>
      <c r="C2970" s="30">
        <v>4500000</v>
      </c>
      <c r="D2970" s="42">
        <f t="shared" si="46"/>
        <v>8074715</v>
      </c>
      <c r="E2970" s="30">
        <f>RANK(D2970, Budget_Analysis!D:D, 0)</f>
        <v>1496</v>
      </c>
      <c r="F2970" s="30"/>
    </row>
    <row r="2971" spans="1:6" x14ac:dyDescent="0.3">
      <c r="A2971" s="30" t="s">
        <v>16352</v>
      </c>
      <c r="B2971" s="30">
        <v>5100000</v>
      </c>
      <c r="C2971" s="30">
        <v>7500000</v>
      </c>
      <c r="D2971" s="42">
        <f t="shared" si="46"/>
        <v>-2400000</v>
      </c>
      <c r="E2971" s="30">
        <f>RANK(D2971, Budget_Analysis!D:D, 0)</f>
        <v>2299</v>
      </c>
      <c r="F2971" s="30"/>
    </row>
    <row r="2972" spans="1:6" x14ac:dyDescent="0.3">
      <c r="A2972" s="30" t="s">
        <v>16356</v>
      </c>
      <c r="B2972" s="30">
        <v>10460089</v>
      </c>
      <c r="C2972" s="30">
        <v>7500000</v>
      </c>
      <c r="D2972" s="42">
        <f t="shared" si="46"/>
        <v>2960089</v>
      </c>
      <c r="E2972" s="30">
        <f>RANK(D2972, Budget_Analysis!D:D, 0)</f>
        <v>1732</v>
      </c>
      <c r="F2972" s="30"/>
    </row>
    <row r="2973" spans="1:6" x14ac:dyDescent="0.3">
      <c r="A2973" s="30" t="s">
        <v>16360</v>
      </c>
      <c r="B2973" s="30">
        <v>4239767</v>
      </c>
      <c r="C2973" s="30">
        <v>7500000</v>
      </c>
      <c r="D2973" s="42">
        <f t="shared" si="46"/>
        <v>-3260233</v>
      </c>
      <c r="E2973" s="30">
        <f>RANK(D2973, Budget_Analysis!D:D, 0)</f>
        <v>2373</v>
      </c>
      <c r="F2973" s="30"/>
    </row>
    <row r="2974" spans="1:6" x14ac:dyDescent="0.3">
      <c r="A2974" s="30" t="s">
        <v>16364</v>
      </c>
      <c r="B2974" s="30">
        <v>4131640</v>
      </c>
      <c r="C2974" s="30">
        <v>7500000</v>
      </c>
      <c r="D2974" s="42">
        <f t="shared" si="46"/>
        <v>-3368360</v>
      </c>
      <c r="E2974" s="30">
        <f>RANK(D2974, Budget_Analysis!D:D, 0)</f>
        <v>2381</v>
      </c>
      <c r="F2974" s="30"/>
    </row>
    <row r="2975" spans="1:6" x14ac:dyDescent="0.3">
      <c r="A2975" s="30" t="s">
        <v>16370</v>
      </c>
      <c r="B2975" s="30">
        <v>3347439</v>
      </c>
      <c r="C2975" s="30">
        <v>7500000</v>
      </c>
      <c r="D2975" s="42">
        <f t="shared" si="46"/>
        <v>-4152561</v>
      </c>
      <c r="E2975" s="30">
        <f>RANK(D2975, Budget_Analysis!D:D, 0)</f>
        <v>2454</v>
      </c>
      <c r="F2975" s="30"/>
    </row>
    <row r="2976" spans="1:6" x14ac:dyDescent="0.3">
      <c r="A2976" s="30" t="s">
        <v>16373</v>
      </c>
      <c r="B2976" s="30">
        <v>10814185</v>
      </c>
      <c r="C2976" s="30">
        <v>8000000</v>
      </c>
      <c r="D2976" s="42">
        <f t="shared" si="46"/>
        <v>2814185</v>
      </c>
      <c r="E2976" s="30">
        <f>RANK(D2976, Budget_Analysis!D:D, 0)</f>
        <v>1747</v>
      </c>
      <c r="F2976" s="30"/>
    </row>
    <row r="2977" spans="1:6" x14ac:dyDescent="0.3">
      <c r="A2977" s="30" t="s">
        <v>16380</v>
      </c>
      <c r="B2977" s="30">
        <v>206400</v>
      </c>
      <c r="C2977" s="30">
        <v>50000000</v>
      </c>
      <c r="D2977" s="42">
        <f t="shared" si="46"/>
        <v>-49793600</v>
      </c>
      <c r="E2977" s="30">
        <f>RANK(D2977, Budget_Analysis!D:D, 0)</f>
        <v>3634</v>
      </c>
      <c r="F2977" s="30"/>
    </row>
    <row r="2978" spans="1:6" x14ac:dyDescent="0.3">
      <c r="A2978" s="30" t="s">
        <v>16385</v>
      </c>
      <c r="B2978" s="30">
        <v>197148</v>
      </c>
      <c r="C2978" s="30">
        <v>7500000</v>
      </c>
      <c r="D2978" s="42">
        <f t="shared" si="46"/>
        <v>-7302852</v>
      </c>
      <c r="E2978" s="30">
        <f>RANK(D2978, Budget_Analysis!D:D, 0)</f>
        <v>2656</v>
      </c>
      <c r="F2978" s="30"/>
    </row>
    <row r="2979" spans="1:6" x14ac:dyDescent="0.3">
      <c r="A2979" s="30" t="s">
        <v>16393</v>
      </c>
      <c r="B2979" s="30">
        <v>3014541</v>
      </c>
      <c r="C2979" s="30">
        <v>8000000</v>
      </c>
      <c r="D2979" s="42">
        <f t="shared" si="46"/>
        <v>-4985459</v>
      </c>
      <c r="E2979" s="30">
        <f>RANK(D2979, Budget_Analysis!D:D, 0)</f>
        <v>2515</v>
      </c>
      <c r="F2979" s="30"/>
    </row>
    <row r="2980" spans="1:6" x14ac:dyDescent="0.3">
      <c r="A2980" s="30" t="s">
        <v>16406</v>
      </c>
      <c r="B2980" s="30">
        <v>872643</v>
      </c>
      <c r="C2980" s="30">
        <v>6000000</v>
      </c>
      <c r="D2980" s="42">
        <f t="shared" si="46"/>
        <v>-5127357</v>
      </c>
      <c r="E2980" s="30">
        <f>RANK(D2980, Budget_Analysis!D:D, 0)</f>
        <v>2525</v>
      </c>
      <c r="F2980" s="30"/>
    </row>
    <row r="2981" spans="1:6" x14ac:dyDescent="0.3">
      <c r="A2981" s="30" t="s">
        <v>16412</v>
      </c>
      <c r="B2981" s="30">
        <v>4443403</v>
      </c>
      <c r="C2981" s="30">
        <v>7300000</v>
      </c>
      <c r="D2981" s="42">
        <f t="shared" si="46"/>
        <v>-2856597</v>
      </c>
      <c r="E2981" s="30">
        <f>RANK(D2981, Budget_Analysis!D:D, 0)</f>
        <v>2344</v>
      </c>
      <c r="F2981" s="30"/>
    </row>
    <row r="2982" spans="1:6" x14ac:dyDescent="0.3">
      <c r="A2982" s="30" t="s">
        <v>16427</v>
      </c>
      <c r="B2982" s="30">
        <v>1330827</v>
      </c>
      <c r="C2982" s="30">
        <v>7000000</v>
      </c>
      <c r="D2982" s="42">
        <f t="shared" si="46"/>
        <v>-5669173</v>
      </c>
      <c r="E2982" s="30">
        <f>RANK(D2982, Budget_Analysis!D:D, 0)</f>
        <v>2550</v>
      </c>
      <c r="F2982" s="30"/>
    </row>
    <row r="2983" spans="1:6" x14ac:dyDescent="0.3">
      <c r="A2983" s="30" t="s">
        <v>16432</v>
      </c>
      <c r="B2983" s="30">
        <v>1818681</v>
      </c>
      <c r="C2983" s="30">
        <v>7300000</v>
      </c>
      <c r="D2983" s="42">
        <f t="shared" si="46"/>
        <v>-5481319</v>
      </c>
      <c r="E2983" s="30">
        <f>RANK(D2983, Budget_Analysis!D:D, 0)</f>
        <v>2542</v>
      </c>
      <c r="F2983" s="30"/>
    </row>
    <row r="2984" spans="1:6" x14ac:dyDescent="0.3">
      <c r="A2984" s="30" t="s">
        <v>16437</v>
      </c>
      <c r="B2984" s="30">
        <v>12610552</v>
      </c>
      <c r="C2984" s="30">
        <v>7500000</v>
      </c>
      <c r="D2984" s="42">
        <f t="shared" si="46"/>
        <v>5110552</v>
      </c>
      <c r="E2984" s="30">
        <f>RANK(D2984, Budget_Analysis!D:D, 0)</f>
        <v>1620</v>
      </c>
      <c r="F2984" s="30"/>
    </row>
    <row r="2985" spans="1:6" x14ac:dyDescent="0.3">
      <c r="A2985" s="30" t="s">
        <v>16441</v>
      </c>
      <c r="B2985" s="30">
        <v>143492840</v>
      </c>
      <c r="C2985" s="30">
        <v>7500000</v>
      </c>
      <c r="D2985" s="42">
        <f t="shared" si="46"/>
        <v>135992840</v>
      </c>
      <c r="E2985" s="30">
        <f>RANK(D2985, Budget_Analysis!D:D, 0)</f>
        <v>125</v>
      </c>
      <c r="F2985" s="30"/>
    </row>
    <row r="2986" spans="1:6" x14ac:dyDescent="0.3">
      <c r="A2986" s="30" t="s">
        <v>16451</v>
      </c>
      <c r="B2986" s="30">
        <v>43800000</v>
      </c>
      <c r="C2986" s="30">
        <v>7200000</v>
      </c>
      <c r="D2986" s="42">
        <f t="shared" si="46"/>
        <v>36600000</v>
      </c>
      <c r="E2986" s="30">
        <f>RANK(D2986, Budget_Analysis!D:D, 0)</f>
        <v>691</v>
      </c>
      <c r="F2986" s="30"/>
    </row>
    <row r="2987" spans="1:6" x14ac:dyDescent="0.3">
      <c r="A2987" s="30" t="s">
        <v>16455</v>
      </c>
      <c r="B2987" s="30">
        <v>134821952</v>
      </c>
      <c r="C2987" s="30">
        <v>6000000</v>
      </c>
      <c r="D2987" s="42">
        <f t="shared" si="46"/>
        <v>128821952</v>
      </c>
      <c r="E2987" s="30">
        <f>RANK(D2987, Budget_Analysis!D:D, 0)</f>
        <v>135</v>
      </c>
      <c r="F2987" s="30"/>
    </row>
    <row r="2988" spans="1:6" x14ac:dyDescent="0.3">
      <c r="A2988" s="30" t="s">
        <v>16459</v>
      </c>
      <c r="B2988" s="30">
        <v>94900000</v>
      </c>
      <c r="C2988" s="30">
        <v>4000000</v>
      </c>
      <c r="D2988" s="42">
        <f t="shared" si="46"/>
        <v>90900000</v>
      </c>
      <c r="E2988" s="30">
        <f>RANK(D2988, Budget_Analysis!D:D, 0)</f>
        <v>245</v>
      </c>
      <c r="F2988" s="30"/>
    </row>
    <row r="2989" spans="1:6" x14ac:dyDescent="0.3">
      <c r="A2989" s="30" t="s">
        <v>16463</v>
      </c>
      <c r="B2989" s="30">
        <v>32391374</v>
      </c>
      <c r="C2989" s="30">
        <v>7500000</v>
      </c>
      <c r="D2989" s="42">
        <f t="shared" si="46"/>
        <v>24891374</v>
      </c>
      <c r="E2989" s="30">
        <f>RANK(D2989, Budget_Analysis!D:D, 0)</f>
        <v>929</v>
      </c>
      <c r="F2989" s="30"/>
    </row>
    <row r="2990" spans="1:6" x14ac:dyDescent="0.3">
      <c r="A2990" s="30" t="s">
        <v>16467</v>
      </c>
      <c r="B2990" s="30">
        <v>40158000</v>
      </c>
      <c r="C2990" s="30">
        <v>7000000</v>
      </c>
      <c r="D2990" s="42">
        <f t="shared" si="46"/>
        <v>33158000</v>
      </c>
      <c r="E2990" s="30">
        <f>RANK(D2990, Budget_Analysis!D:D, 0)</f>
        <v>755</v>
      </c>
      <c r="F2990" s="30"/>
    </row>
    <row r="2991" spans="1:6" x14ac:dyDescent="0.3">
      <c r="A2991" s="30" t="s">
        <v>16471</v>
      </c>
      <c r="B2991" s="30">
        <v>113709992</v>
      </c>
      <c r="C2991" s="30">
        <v>7000000</v>
      </c>
      <c r="D2991" s="42">
        <f t="shared" si="46"/>
        <v>106709992</v>
      </c>
      <c r="E2991" s="30">
        <f>RANK(D2991, Budget_Analysis!D:D, 0)</f>
        <v>196</v>
      </c>
      <c r="F2991" s="30"/>
    </row>
    <row r="2992" spans="1:6" x14ac:dyDescent="0.3">
      <c r="A2992" s="30" t="s">
        <v>16475</v>
      </c>
      <c r="B2992" s="30">
        <v>32131483</v>
      </c>
      <c r="C2992" s="30">
        <v>11000000</v>
      </c>
      <c r="D2992" s="42">
        <f t="shared" si="46"/>
        <v>21131483</v>
      </c>
      <c r="E2992" s="30">
        <f>RANK(D2992, Budget_Analysis!D:D, 0)</f>
        <v>1035</v>
      </c>
      <c r="F2992" s="30"/>
    </row>
    <row r="2993" spans="1:6" x14ac:dyDescent="0.3">
      <c r="A2993" s="30" t="s">
        <v>16479</v>
      </c>
      <c r="B2993" s="30">
        <v>35400000</v>
      </c>
      <c r="C2993" s="30">
        <v>7000000</v>
      </c>
      <c r="D2993" s="42">
        <f t="shared" si="46"/>
        <v>28400000</v>
      </c>
      <c r="E2993" s="30">
        <f>RANK(D2993, Budget_Analysis!D:D, 0)</f>
        <v>857</v>
      </c>
      <c r="F2993" s="30"/>
    </row>
    <row r="2994" spans="1:6" x14ac:dyDescent="0.3">
      <c r="A2994" s="30" t="s">
        <v>16483</v>
      </c>
      <c r="B2994" s="30">
        <v>34099640</v>
      </c>
      <c r="C2994" s="30">
        <v>5000000</v>
      </c>
      <c r="D2994" s="42">
        <f t="shared" si="46"/>
        <v>29099640</v>
      </c>
      <c r="E2994" s="30">
        <f>RANK(D2994, Budget_Analysis!D:D, 0)</f>
        <v>841</v>
      </c>
      <c r="F2994" s="30"/>
    </row>
    <row r="2995" spans="1:6" x14ac:dyDescent="0.3">
      <c r="A2995" s="30" t="s">
        <v>16493</v>
      </c>
      <c r="B2995" s="30">
        <v>37295394</v>
      </c>
      <c r="C2995" s="30">
        <v>6600000</v>
      </c>
      <c r="D2995" s="42">
        <f t="shared" si="46"/>
        <v>30695394</v>
      </c>
      <c r="E2995" s="30">
        <f>RANK(D2995, Budget_Analysis!D:D, 0)</f>
        <v>813</v>
      </c>
      <c r="F2995" s="30"/>
    </row>
    <row r="2996" spans="1:6" x14ac:dyDescent="0.3">
      <c r="A2996" s="30" t="s">
        <v>16496</v>
      </c>
      <c r="B2996" s="30">
        <v>31501218</v>
      </c>
      <c r="C2996" s="30">
        <v>7500000</v>
      </c>
      <c r="D2996" s="42">
        <f t="shared" si="46"/>
        <v>24001218</v>
      </c>
      <c r="E2996" s="30">
        <f>RANK(D2996, Budget_Analysis!D:D, 0)</f>
        <v>957</v>
      </c>
      <c r="F2996" s="30"/>
    </row>
    <row r="2997" spans="1:6" x14ac:dyDescent="0.3">
      <c r="A2997" s="30" t="s">
        <v>16500</v>
      </c>
      <c r="B2997" s="30">
        <v>28747570</v>
      </c>
      <c r="C2997" s="30">
        <v>7000000</v>
      </c>
      <c r="D2997" s="42">
        <f t="shared" si="46"/>
        <v>21747570</v>
      </c>
      <c r="E2997" s="30">
        <f>RANK(D2997, Budget_Analysis!D:D, 0)</f>
        <v>1015</v>
      </c>
      <c r="F2997" s="30"/>
    </row>
    <row r="2998" spans="1:6" x14ac:dyDescent="0.3">
      <c r="A2998" s="30" t="s">
        <v>16504</v>
      </c>
      <c r="B2998" s="30">
        <v>25625110</v>
      </c>
      <c r="C2998" s="30">
        <v>7000000</v>
      </c>
      <c r="D2998" s="42">
        <f t="shared" si="46"/>
        <v>18625110</v>
      </c>
      <c r="E2998" s="30">
        <f>RANK(D2998, Budget_Analysis!D:D, 0)</f>
        <v>1115</v>
      </c>
      <c r="F2998" s="30"/>
    </row>
    <row r="2999" spans="1:6" x14ac:dyDescent="0.3">
      <c r="A2999" s="30" t="s">
        <v>16511</v>
      </c>
      <c r="B2999" s="30">
        <v>25000000</v>
      </c>
      <c r="C2999" s="30">
        <v>9000000</v>
      </c>
      <c r="D2999" s="42">
        <f t="shared" si="46"/>
        <v>16000000</v>
      </c>
      <c r="E2999" s="30">
        <f>RANK(D2999, Budget_Analysis!D:D, 0)</f>
        <v>1195</v>
      </c>
      <c r="F2999" s="30"/>
    </row>
    <row r="3000" spans="1:6" x14ac:dyDescent="0.3">
      <c r="A3000" s="30" t="s">
        <v>16515</v>
      </c>
      <c r="B3000" s="30">
        <v>21000000</v>
      </c>
      <c r="C3000" s="30">
        <v>13000000</v>
      </c>
      <c r="D3000" s="42">
        <f t="shared" si="46"/>
        <v>8000000</v>
      </c>
      <c r="E3000" s="30">
        <f>RANK(D3000, Budget_Analysis!D:D, 0)</f>
        <v>1502</v>
      </c>
      <c r="F3000" s="30"/>
    </row>
    <row r="3001" spans="1:6" x14ac:dyDescent="0.3">
      <c r="A3001" s="30" t="s">
        <v>16518</v>
      </c>
      <c r="B3001" s="30">
        <v>20257000</v>
      </c>
      <c r="C3001" s="30">
        <v>7000000</v>
      </c>
      <c r="D3001" s="42">
        <f t="shared" si="46"/>
        <v>13257000</v>
      </c>
      <c r="E3001" s="30">
        <f>RANK(D3001, Budget_Analysis!D:D, 0)</f>
        <v>1294</v>
      </c>
      <c r="F3001" s="30"/>
    </row>
    <row r="3002" spans="1:6" x14ac:dyDescent="0.3">
      <c r="A3002" s="30" t="s">
        <v>16523</v>
      </c>
      <c r="B3002" s="30">
        <v>26005908</v>
      </c>
      <c r="C3002" s="30">
        <v>3500000</v>
      </c>
      <c r="D3002" s="42">
        <f t="shared" si="46"/>
        <v>22505908</v>
      </c>
      <c r="E3002" s="30">
        <f>RANK(D3002, Budget_Analysis!D:D, 0)</f>
        <v>991</v>
      </c>
      <c r="F3002" s="30"/>
    </row>
    <row r="3003" spans="1:6" x14ac:dyDescent="0.3">
      <c r="A3003" s="30" t="s">
        <v>16535</v>
      </c>
      <c r="B3003" s="30">
        <v>15818967</v>
      </c>
      <c r="C3003" s="30">
        <v>7000000</v>
      </c>
      <c r="D3003" s="42">
        <f t="shared" si="46"/>
        <v>8818967</v>
      </c>
      <c r="E3003" s="30">
        <f>RANK(D3003, Budget_Analysis!D:D, 0)</f>
        <v>1461</v>
      </c>
      <c r="F3003" s="30"/>
    </row>
    <row r="3004" spans="1:6" x14ac:dyDescent="0.3">
      <c r="A3004" s="30" t="s">
        <v>16540</v>
      </c>
      <c r="B3004" s="30">
        <v>14891000</v>
      </c>
      <c r="C3004" s="30">
        <v>7000000</v>
      </c>
      <c r="D3004" s="42">
        <f t="shared" si="46"/>
        <v>7891000</v>
      </c>
      <c r="E3004" s="30">
        <f>RANK(D3004, Budget_Analysis!D:D, 0)</f>
        <v>1506</v>
      </c>
      <c r="F3004" s="30"/>
    </row>
    <row r="3005" spans="1:6" x14ac:dyDescent="0.3">
      <c r="A3005" s="30" t="s">
        <v>16545</v>
      </c>
      <c r="B3005" s="30">
        <v>16901126</v>
      </c>
      <c r="C3005" s="30">
        <v>7000000</v>
      </c>
      <c r="D3005" s="42">
        <f t="shared" si="46"/>
        <v>9901126</v>
      </c>
      <c r="E3005" s="30">
        <f>RANK(D3005, Budget_Analysis!D:D, 0)</f>
        <v>1420</v>
      </c>
      <c r="F3005" s="30"/>
    </row>
    <row r="3006" spans="1:6" x14ac:dyDescent="0.3">
      <c r="A3006" s="30" t="s">
        <v>16552</v>
      </c>
      <c r="B3006" s="30">
        <v>17474107</v>
      </c>
      <c r="C3006" s="30">
        <v>7000000</v>
      </c>
      <c r="D3006" s="42">
        <f t="shared" si="46"/>
        <v>10474107</v>
      </c>
      <c r="E3006" s="30">
        <f>RANK(D3006, Budget_Analysis!D:D, 0)</f>
        <v>1391</v>
      </c>
      <c r="F3006" s="30"/>
    </row>
    <row r="3007" spans="1:6" x14ac:dyDescent="0.3">
      <c r="A3007" s="30" t="s">
        <v>16555</v>
      </c>
      <c r="B3007" s="30">
        <v>14003141</v>
      </c>
      <c r="C3007" s="30">
        <v>7000000</v>
      </c>
      <c r="D3007" s="42">
        <f t="shared" si="46"/>
        <v>7003141</v>
      </c>
      <c r="E3007" s="30">
        <f>RANK(D3007, Budget_Analysis!D:D, 0)</f>
        <v>1545</v>
      </c>
      <c r="F3007" s="30"/>
    </row>
    <row r="3008" spans="1:6" x14ac:dyDescent="0.3">
      <c r="A3008" s="30" t="s">
        <v>16559</v>
      </c>
      <c r="B3008" s="30">
        <v>12583510</v>
      </c>
      <c r="C3008" s="30">
        <v>7000000</v>
      </c>
      <c r="D3008" s="42">
        <f t="shared" si="46"/>
        <v>5583510</v>
      </c>
      <c r="E3008" s="30">
        <f>RANK(D3008, Budget_Analysis!D:D, 0)</f>
        <v>1603</v>
      </c>
      <c r="F3008" s="30"/>
    </row>
    <row r="3009" spans="1:6" x14ac:dyDescent="0.3">
      <c r="A3009" s="30" t="s">
        <v>16571</v>
      </c>
      <c r="B3009" s="30">
        <v>9190525</v>
      </c>
      <c r="C3009" s="30">
        <v>7000000</v>
      </c>
      <c r="D3009" s="42">
        <f t="shared" si="46"/>
        <v>2190525</v>
      </c>
      <c r="E3009" s="30">
        <f>RANK(D3009, Budget_Analysis!D:D, 0)</f>
        <v>1796</v>
      </c>
      <c r="F3009" s="30"/>
    </row>
    <row r="3010" spans="1:6" x14ac:dyDescent="0.3">
      <c r="A3010" s="30" t="s">
        <v>16576</v>
      </c>
      <c r="B3010" s="30">
        <v>9176553</v>
      </c>
      <c r="C3010" s="30">
        <v>7500000</v>
      </c>
      <c r="D3010" s="42">
        <f t="shared" si="46"/>
        <v>1676553</v>
      </c>
      <c r="E3010" s="30">
        <f>RANK(D3010, Budget_Analysis!D:D, 0)</f>
        <v>1829</v>
      </c>
      <c r="F3010" s="30"/>
    </row>
    <row r="3011" spans="1:6" x14ac:dyDescent="0.3">
      <c r="A3011" s="30" t="s">
        <v>16579</v>
      </c>
      <c r="B3011" s="30">
        <v>9094451</v>
      </c>
      <c r="C3011" s="30">
        <v>7000000</v>
      </c>
      <c r="D3011" s="42">
        <f t="shared" ref="D3011:D3074" si="47">B3011-C3011</f>
        <v>2094451</v>
      </c>
      <c r="E3011" s="30">
        <f>RANK(D3011, Budget_Analysis!D:D, 0)</f>
        <v>1806</v>
      </c>
      <c r="F3011" s="30"/>
    </row>
    <row r="3012" spans="1:6" x14ac:dyDescent="0.3">
      <c r="A3012" s="30" t="s">
        <v>16582</v>
      </c>
      <c r="B3012" s="30">
        <v>14612840</v>
      </c>
      <c r="C3012" s="30">
        <v>7000000</v>
      </c>
      <c r="D3012" s="42">
        <f t="shared" si="47"/>
        <v>7612840</v>
      </c>
      <c r="E3012" s="30">
        <f>RANK(D3012, Budget_Analysis!D:D, 0)</f>
        <v>1515</v>
      </c>
      <c r="F3012" s="30"/>
    </row>
    <row r="3013" spans="1:6" x14ac:dyDescent="0.3">
      <c r="A3013" s="30" t="s">
        <v>16588</v>
      </c>
      <c r="B3013" s="30">
        <v>9166863</v>
      </c>
      <c r="C3013" s="30">
        <v>7000000</v>
      </c>
      <c r="D3013" s="42">
        <f t="shared" si="47"/>
        <v>2166863</v>
      </c>
      <c r="E3013" s="30">
        <f>RANK(D3013, Budget_Analysis!D:D, 0)</f>
        <v>1799</v>
      </c>
      <c r="F3013" s="30"/>
    </row>
    <row r="3014" spans="1:6" x14ac:dyDescent="0.3">
      <c r="A3014" s="30" t="s">
        <v>16592</v>
      </c>
      <c r="B3014" s="30">
        <v>8373585</v>
      </c>
      <c r="C3014" s="30">
        <v>7000000</v>
      </c>
      <c r="D3014" s="42">
        <f t="shared" si="47"/>
        <v>1373585</v>
      </c>
      <c r="E3014" s="30">
        <f>RANK(D3014, Budget_Analysis!D:D, 0)</f>
        <v>1848</v>
      </c>
      <c r="F3014" s="30"/>
    </row>
    <row r="3015" spans="1:6" x14ac:dyDescent="0.3">
      <c r="A3015" s="30" t="s">
        <v>16597</v>
      </c>
      <c r="B3015" s="30">
        <v>7292175</v>
      </c>
      <c r="C3015" s="30">
        <v>7000000</v>
      </c>
      <c r="D3015" s="42">
        <f t="shared" si="47"/>
        <v>292175</v>
      </c>
      <c r="E3015" s="30">
        <f>RANK(D3015, Budget_Analysis!D:D, 0)</f>
        <v>1944</v>
      </c>
      <c r="F3015" s="30"/>
    </row>
    <row r="3016" spans="1:6" x14ac:dyDescent="0.3">
      <c r="A3016" s="30" t="s">
        <v>16600</v>
      </c>
      <c r="B3016" s="30">
        <v>6601079</v>
      </c>
      <c r="C3016" s="30">
        <v>7000000</v>
      </c>
      <c r="D3016" s="42">
        <f t="shared" si="47"/>
        <v>-398921</v>
      </c>
      <c r="E3016" s="30">
        <f>RANK(D3016, Budget_Analysis!D:D, 0)</f>
        <v>2050</v>
      </c>
      <c r="F3016" s="30"/>
    </row>
    <row r="3017" spans="1:6" x14ac:dyDescent="0.3">
      <c r="A3017" s="30" t="s">
        <v>16606</v>
      </c>
      <c r="B3017" s="30">
        <v>6165429</v>
      </c>
      <c r="C3017" s="30">
        <v>6000000</v>
      </c>
      <c r="D3017" s="42">
        <f t="shared" si="47"/>
        <v>165429</v>
      </c>
      <c r="E3017" s="30">
        <f>RANK(D3017, Budget_Analysis!D:D, 0)</f>
        <v>1964</v>
      </c>
      <c r="F3017" s="30"/>
    </row>
    <row r="3018" spans="1:6" x14ac:dyDescent="0.3">
      <c r="A3018" s="30" t="s">
        <v>16610</v>
      </c>
      <c r="B3018" s="30">
        <v>5694308</v>
      </c>
      <c r="C3018" s="30">
        <v>7000000</v>
      </c>
      <c r="D3018" s="42">
        <f t="shared" si="47"/>
        <v>-1305692</v>
      </c>
      <c r="E3018" s="30">
        <f>RANK(D3018, Budget_Analysis!D:D, 0)</f>
        <v>2189</v>
      </c>
      <c r="F3018" s="30"/>
    </row>
    <row r="3019" spans="1:6" x14ac:dyDescent="0.3">
      <c r="A3019" s="30" t="s">
        <v>16617</v>
      </c>
      <c r="B3019" s="30">
        <v>5430822</v>
      </c>
      <c r="C3019" s="30">
        <v>7000000</v>
      </c>
      <c r="D3019" s="42">
        <f t="shared" si="47"/>
        <v>-1569178</v>
      </c>
      <c r="E3019" s="30">
        <f>RANK(D3019, Budget_Analysis!D:D, 0)</f>
        <v>2227</v>
      </c>
      <c r="F3019" s="30"/>
    </row>
    <row r="3020" spans="1:6" x14ac:dyDescent="0.3">
      <c r="A3020" s="30" t="s">
        <v>16626</v>
      </c>
      <c r="B3020" s="30">
        <v>4720371</v>
      </c>
      <c r="C3020" s="30">
        <v>7000000</v>
      </c>
      <c r="D3020" s="42">
        <f t="shared" si="47"/>
        <v>-2279629</v>
      </c>
      <c r="E3020" s="30">
        <f>RANK(D3020, Budget_Analysis!D:D, 0)</f>
        <v>2290</v>
      </c>
      <c r="F3020" s="30"/>
    </row>
    <row r="3021" spans="1:6" x14ac:dyDescent="0.3">
      <c r="A3021" s="30" t="s">
        <v>16633</v>
      </c>
      <c r="B3021" s="30">
        <v>2921738</v>
      </c>
      <c r="C3021" s="30">
        <v>7000000</v>
      </c>
      <c r="D3021" s="42">
        <f t="shared" si="47"/>
        <v>-4078262</v>
      </c>
      <c r="E3021" s="30">
        <f>RANK(D3021, Budget_Analysis!D:D, 0)</f>
        <v>2449</v>
      </c>
      <c r="F3021" s="30"/>
    </row>
    <row r="3022" spans="1:6" x14ac:dyDescent="0.3">
      <c r="A3022" s="30" t="s">
        <v>16637</v>
      </c>
      <c r="B3022" s="30">
        <v>2344847</v>
      </c>
      <c r="C3022" s="30">
        <v>7000000</v>
      </c>
      <c r="D3022" s="42">
        <f t="shared" si="47"/>
        <v>-4655153</v>
      </c>
      <c r="E3022" s="30">
        <f>RANK(D3022, Budget_Analysis!D:D, 0)</f>
        <v>2490</v>
      </c>
      <c r="F3022" s="30"/>
    </row>
    <row r="3023" spans="1:6" x14ac:dyDescent="0.3">
      <c r="A3023" s="30" t="s">
        <v>16640</v>
      </c>
      <c r="B3023" s="30">
        <v>7455447</v>
      </c>
      <c r="C3023" s="30">
        <v>7000000</v>
      </c>
      <c r="D3023" s="42">
        <f t="shared" si="47"/>
        <v>455447</v>
      </c>
      <c r="E3023" s="30">
        <f>RANK(D3023, Budget_Analysis!D:D, 0)</f>
        <v>1926</v>
      </c>
      <c r="F3023" s="30"/>
    </row>
    <row r="3024" spans="1:6" x14ac:dyDescent="0.3">
      <c r="A3024" s="30" t="s">
        <v>16646</v>
      </c>
      <c r="B3024" s="30">
        <v>2148212</v>
      </c>
      <c r="C3024" s="30">
        <v>7000000</v>
      </c>
      <c r="D3024" s="42">
        <f t="shared" si="47"/>
        <v>-4851788</v>
      </c>
      <c r="E3024" s="30">
        <f>RANK(D3024, Budget_Analysis!D:D, 0)</f>
        <v>2500</v>
      </c>
      <c r="F3024" s="30"/>
    </row>
    <row r="3025" spans="1:6" x14ac:dyDescent="0.3">
      <c r="A3025" s="30" t="s">
        <v>16649</v>
      </c>
      <c r="B3025" s="30">
        <v>2062066</v>
      </c>
      <c r="C3025" s="30">
        <v>7000000</v>
      </c>
      <c r="D3025" s="42">
        <f t="shared" si="47"/>
        <v>-4937934</v>
      </c>
      <c r="E3025" s="30">
        <f>RANK(D3025, Budget_Analysis!D:D, 0)</f>
        <v>2511</v>
      </c>
      <c r="F3025" s="30"/>
    </row>
    <row r="3026" spans="1:6" x14ac:dyDescent="0.3">
      <c r="A3026" s="30" t="s">
        <v>16652</v>
      </c>
      <c r="B3026" s="30">
        <v>1654367</v>
      </c>
      <c r="C3026" s="30">
        <v>7000000</v>
      </c>
      <c r="D3026" s="42">
        <f t="shared" si="47"/>
        <v>-5345633</v>
      </c>
      <c r="E3026" s="30">
        <f>RANK(D3026, Budget_Analysis!D:D, 0)</f>
        <v>2536</v>
      </c>
      <c r="F3026" s="30"/>
    </row>
    <row r="3027" spans="1:6" x14ac:dyDescent="0.3">
      <c r="A3027" s="30" t="s">
        <v>16656</v>
      </c>
      <c r="B3027" s="30">
        <v>1738692</v>
      </c>
      <c r="C3027" s="30">
        <v>7000000</v>
      </c>
      <c r="D3027" s="42">
        <f t="shared" si="47"/>
        <v>-5261308</v>
      </c>
      <c r="E3027" s="30">
        <f>RANK(D3027, Budget_Analysis!D:D, 0)</f>
        <v>2534</v>
      </c>
      <c r="F3027" s="30"/>
    </row>
    <row r="3028" spans="1:6" x14ac:dyDescent="0.3">
      <c r="A3028" s="30" t="s">
        <v>16666</v>
      </c>
      <c r="B3028" s="30">
        <v>1889522</v>
      </c>
      <c r="C3028" s="30">
        <v>7000000</v>
      </c>
      <c r="D3028" s="42">
        <f t="shared" si="47"/>
        <v>-5110478</v>
      </c>
      <c r="E3028" s="30">
        <f>RANK(D3028, Budget_Analysis!D:D, 0)</f>
        <v>2523</v>
      </c>
      <c r="F3028" s="30"/>
    </row>
    <row r="3029" spans="1:6" x14ac:dyDescent="0.3">
      <c r="A3029" s="30" t="s">
        <v>16674</v>
      </c>
      <c r="B3029" s="30">
        <v>1110286</v>
      </c>
      <c r="C3029" s="30">
        <v>4825000</v>
      </c>
      <c r="D3029" s="42">
        <f t="shared" si="47"/>
        <v>-3714714</v>
      </c>
      <c r="E3029" s="30">
        <f>RANK(D3029, Budget_Analysis!D:D, 0)</f>
        <v>2410</v>
      </c>
      <c r="F3029" s="30"/>
    </row>
    <row r="3030" spans="1:6" x14ac:dyDescent="0.3">
      <c r="A3030" s="30" t="s">
        <v>16679</v>
      </c>
      <c r="B3030" s="30">
        <v>1000000</v>
      </c>
      <c r="C3030" s="30">
        <v>9000000</v>
      </c>
      <c r="D3030" s="42">
        <f t="shared" si="47"/>
        <v>-8000000</v>
      </c>
      <c r="E3030" s="30">
        <f>RANK(D3030, Budget_Analysis!D:D, 0)</f>
        <v>2702</v>
      </c>
      <c r="F3030" s="30"/>
    </row>
    <row r="3031" spans="1:6" x14ac:dyDescent="0.3">
      <c r="A3031" s="30" t="s">
        <v>16683</v>
      </c>
      <c r="B3031" s="30">
        <v>700000</v>
      </c>
      <c r="C3031" s="30">
        <v>50000000</v>
      </c>
      <c r="D3031" s="42">
        <f t="shared" si="47"/>
        <v>-49300000</v>
      </c>
      <c r="E3031" s="30">
        <f>RANK(D3031, Budget_Analysis!D:D, 0)</f>
        <v>3632</v>
      </c>
      <c r="F3031" s="30"/>
    </row>
    <row r="3032" spans="1:6" x14ac:dyDescent="0.3">
      <c r="A3032" s="30" t="s">
        <v>16688</v>
      </c>
      <c r="B3032" s="30">
        <v>1768416</v>
      </c>
      <c r="C3032" s="30">
        <v>7000000</v>
      </c>
      <c r="D3032" s="42">
        <f t="shared" si="47"/>
        <v>-5231584</v>
      </c>
      <c r="E3032" s="30">
        <f>RANK(D3032, Budget_Analysis!D:D, 0)</f>
        <v>2531</v>
      </c>
      <c r="F3032" s="30"/>
    </row>
    <row r="3033" spans="1:6" x14ac:dyDescent="0.3">
      <c r="A3033" s="30" t="s">
        <v>16699</v>
      </c>
      <c r="B3033" s="30">
        <v>306715</v>
      </c>
      <c r="C3033" s="30">
        <v>10000000</v>
      </c>
      <c r="D3033" s="42">
        <f t="shared" si="47"/>
        <v>-9693285</v>
      </c>
      <c r="E3033" s="30">
        <f>RANK(D3033, Budget_Analysis!D:D, 0)</f>
        <v>2801</v>
      </c>
      <c r="F3033" s="30"/>
    </row>
    <row r="3034" spans="1:6" x14ac:dyDescent="0.3">
      <c r="A3034" s="30" t="s">
        <v>16703</v>
      </c>
      <c r="B3034" s="30">
        <v>382946</v>
      </c>
      <c r="C3034" s="30">
        <v>7000000</v>
      </c>
      <c r="D3034" s="42">
        <f t="shared" si="47"/>
        <v>-6617054</v>
      </c>
      <c r="E3034" s="30">
        <f>RANK(D3034, Budget_Analysis!D:D, 0)</f>
        <v>2608</v>
      </c>
      <c r="F3034" s="30"/>
    </row>
    <row r="3035" spans="1:6" x14ac:dyDescent="0.3">
      <c r="A3035" s="30" t="s">
        <v>16711</v>
      </c>
      <c r="B3035" s="30">
        <v>236266</v>
      </c>
      <c r="C3035" s="30">
        <v>3500000</v>
      </c>
      <c r="D3035" s="42">
        <f t="shared" si="47"/>
        <v>-3263734</v>
      </c>
      <c r="E3035" s="30">
        <f>RANK(D3035, Budget_Analysis!D:D, 0)</f>
        <v>2374</v>
      </c>
      <c r="F3035" s="30"/>
    </row>
    <row r="3036" spans="1:6" x14ac:dyDescent="0.3">
      <c r="A3036" s="30" t="s">
        <v>16715</v>
      </c>
      <c r="B3036" s="30">
        <v>196067</v>
      </c>
      <c r="C3036" s="30">
        <v>7000000</v>
      </c>
      <c r="D3036" s="42">
        <f t="shared" si="47"/>
        <v>-6803933</v>
      </c>
      <c r="E3036" s="30">
        <f>RANK(D3036, Budget_Analysis!D:D, 0)</f>
        <v>2624</v>
      </c>
      <c r="F3036" s="30"/>
    </row>
    <row r="3037" spans="1:6" x14ac:dyDescent="0.3">
      <c r="A3037" s="30" t="s">
        <v>16719</v>
      </c>
      <c r="B3037" s="30">
        <v>532988</v>
      </c>
      <c r="C3037" s="30">
        <v>7000000</v>
      </c>
      <c r="D3037" s="42">
        <f t="shared" si="47"/>
        <v>-6467012</v>
      </c>
      <c r="E3037" s="30">
        <f>RANK(D3037, Budget_Analysis!D:D, 0)</f>
        <v>2601</v>
      </c>
      <c r="F3037" s="30"/>
    </row>
    <row r="3038" spans="1:6" x14ac:dyDescent="0.3">
      <c r="A3038" s="30" t="s">
        <v>16723</v>
      </c>
      <c r="B3038" s="30">
        <v>453079</v>
      </c>
      <c r="C3038" s="30">
        <v>7000000</v>
      </c>
      <c r="D3038" s="42">
        <f t="shared" si="47"/>
        <v>-6546921</v>
      </c>
      <c r="E3038" s="30">
        <f>RANK(D3038, Budget_Analysis!D:D, 0)</f>
        <v>2605</v>
      </c>
      <c r="F3038" s="30"/>
    </row>
    <row r="3039" spans="1:6" x14ac:dyDescent="0.3">
      <c r="A3039" s="30" t="s">
        <v>16734</v>
      </c>
      <c r="B3039" s="30">
        <v>46451</v>
      </c>
      <c r="C3039" s="30">
        <v>7000000</v>
      </c>
      <c r="D3039" s="42">
        <f t="shared" si="47"/>
        <v>-6953549</v>
      </c>
      <c r="E3039" s="30">
        <f>RANK(D3039, Budget_Analysis!D:D, 0)</f>
        <v>2634</v>
      </c>
      <c r="F3039" s="30"/>
    </row>
    <row r="3040" spans="1:6" x14ac:dyDescent="0.3">
      <c r="A3040" s="30" t="s">
        <v>16737</v>
      </c>
      <c r="B3040" s="30">
        <v>233103</v>
      </c>
      <c r="C3040" s="30">
        <v>7000000</v>
      </c>
      <c r="D3040" s="42">
        <f t="shared" si="47"/>
        <v>-6766897</v>
      </c>
      <c r="E3040" s="30">
        <f>RANK(D3040, Budget_Analysis!D:D, 0)</f>
        <v>2617</v>
      </c>
      <c r="F3040" s="30"/>
    </row>
    <row r="3041" spans="1:6" x14ac:dyDescent="0.3">
      <c r="A3041" s="30" t="s">
        <v>16768</v>
      </c>
      <c r="B3041" s="30">
        <v>41400000</v>
      </c>
      <c r="C3041" s="30">
        <v>6900000</v>
      </c>
      <c r="D3041" s="42">
        <f t="shared" si="47"/>
        <v>34500000</v>
      </c>
      <c r="E3041" s="30">
        <f>RANK(D3041, Budget_Analysis!D:D, 0)</f>
        <v>729</v>
      </c>
      <c r="F3041" s="30"/>
    </row>
    <row r="3042" spans="1:6" x14ac:dyDescent="0.3">
      <c r="A3042" s="30" t="s">
        <v>16778</v>
      </c>
      <c r="B3042" s="30">
        <v>7993039</v>
      </c>
      <c r="C3042" s="30">
        <v>6900000</v>
      </c>
      <c r="D3042" s="42">
        <f t="shared" si="47"/>
        <v>1093039</v>
      </c>
      <c r="E3042" s="30">
        <f>RANK(D3042, Budget_Analysis!D:D, 0)</f>
        <v>1868</v>
      </c>
      <c r="F3042" s="30"/>
    </row>
    <row r="3043" spans="1:6" x14ac:dyDescent="0.3">
      <c r="A3043" s="30" t="s">
        <v>16800</v>
      </c>
      <c r="B3043" s="30">
        <v>927107</v>
      </c>
      <c r="C3043" s="30">
        <v>15000000</v>
      </c>
      <c r="D3043" s="42">
        <f t="shared" si="47"/>
        <v>-14072893</v>
      </c>
      <c r="E3043" s="30">
        <f>RANK(D3043, Budget_Analysis!D:D, 0)</f>
        <v>3029</v>
      </c>
      <c r="F3043" s="30"/>
    </row>
    <row r="3044" spans="1:6" x14ac:dyDescent="0.3">
      <c r="A3044" s="30" t="s">
        <v>16805</v>
      </c>
      <c r="B3044" s="30">
        <v>49526</v>
      </c>
      <c r="C3044" s="30">
        <v>6800000</v>
      </c>
      <c r="D3044" s="42">
        <f t="shared" si="47"/>
        <v>-6750474</v>
      </c>
      <c r="E3044" s="30">
        <f>RANK(D3044, Budget_Analysis!D:D, 0)</f>
        <v>2615</v>
      </c>
      <c r="F3044" s="30"/>
    </row>
    <row r="3045" spans="1:6" x14ac:dyDescent="0.3">
      <c r="A3045" s="30" t="s">
        <v>16810</v>
      </c>
      <c r="B3045" s="30">
        <v>10696</v>
      </c>
      <c r="C3045" s="30">
        <v>6800000</v>
      </c>
      <c r="D3045" s="42">
        <f t="shared" si="47"/>
        <v>-6789304</v>
      </c>
      <c r="E3045" s="30">
        <f>RANK(D3045, Budget_Analysis!D:D, 0)</f>
        <v>2621</v>
      </c>
      <c r="F3045" s="30"/>
    </row>
    <row r="3046" spans="1:6" x14ac:dyDescent="0.3">
      <c r="A3046" s="30" t="s">
        <v>16815</v>
      </c>
      <c r="B3046" s="30">
        <v>31607598</v>
      </c>
      <c r="C3046" s="30">
        <v>6900000</v>
      </c>
      <c r="D3046" s="42">
        <f t="shared" si="47"/>
        <v>24707598</v>
      </c>
      <c r="E3046" s="30">
        <f>RANK(D3046, Budget_Analysis!D:D, 0)</f>
        <v>935</v>
      </c>
      <c r="F3046" s="30"/>
    </row>
    <row r="3047" spans="1:6" x14ac:dyDescent="0.3">
      <c r="A3047" s="30" t="s">
        <v>16821</v>
      </c>
      <c r="B3047" s="30">
        <v>6857096</v>
      </c>
      <c r="C3047" s="30">
        <v>6800000</v>
      </c>
      <c r="D3047" s="42">
        <f t="shared" si="47"/>
        <v>57096</v>
      </c>
      <c r="E3047" s="30">
        <f>RANK(D3047, Budget_Analysis!D:D, 0)</f>
        <v>1979</v>
      </c>
      <c r="F3047" s="30"/>
    </row>
    <row r="3048" spans="1:6" x14ac:dyDescent="0.3">
      <c r="A3048" s="30" t="s">
        <v>16827</v>
      </c>
      <c r="B3048" s="30">
        <v>223878</v>
      </c>
      <c r="C3048" s="30">
        <v>5000000</v>
      </c>
      <c r="D3048" s="42">
        <f t="shared" si="47"/>
        <v>-4776122</v>
      </c>
      <c r="E3048" s="30">
        <f>RANK(D3048, Budget_Analysis!D:D, 0)</f>
        <v>2496</v>
      </c>
      <c r="F3048" s="30"/>
    </row>
    <row r="3049" spans="1:6" x14ac:dyDescent="0.3">
      <c r="A3049" s="30" t="s">
        <v>16837</v>
      </c>
      <c r="B3049" s="30">
        <v>8060</v>
      </c>
      <c r="C3049" s="30">
        <v>4000000</v>
      </c>
      <c r="D3049" s="42">
        <f t="shared" si="47"/>
        <v>-3991940</v>
      </c>
      <c r="E3049" s="30">
        <f>RANK(D3049, Budget_Analysis!D:D, 0)</f>
        <v>2441</v>
      </c>
      <c r="F3049" s="30"/>
    </row>
    <row r="3050" spans="1:6" x14ac:dyDescent="0.3">
      <c r="A3050" s="30" t="s">
        <v>16843</v>
      </c>
      <c r="B3050" s="30">
        <v>84263837</v>
      </c>
      <c r="C3050" s="30">
        <v>6500000</v>
      </c>
      <c r="D3050" s="42">
        <f t="shared" si="47"/>
        <v>77763837</v>
      </c>
      <c r="E3050" s="30">
        <f>RANK(D3050, Budget_Analysis!D:D, 0)</f>
        <v>310</v>
      </c>
      <c r="F3050" s="30"/>
    </row>
    <row r="3051" spans="1:6" x14ac:dyDescent="0.3">
      <c r="A3051" s="30" t="s">
        <v>16850</v>
      </c>
      <c r="B3051" s="30">
        <v>110029</v>
      </c>
      <c r="C3051" s="30">
        <v>6500000</v>
      </c>
      <c r="D3051" s="42">
        <f t="shared" si="47"/>
        <v>-6389971</v>
      </c>
      <c r="E3051" s="30">
        <f>RANK(D3051, Budget_Analysis!D:D, 0)</f>
        <v>2594</v>
      </c>
      <c r="F3051" s="30"/>
    </row>
    <row r="3052" spans="1:6" x14ac:dyDescent="0.3">
      <c r="A3052" s="30" t="s">
        <v>16856</v>
      </c>
      <c r="B3052" s="30">
        <v>57504069</v>
      </c>
      <c r="C3052" s="30">
        <v>6000000</v>
      </c>
      <c r="D3052" s="42">
        <f t="shared" si="47"/>
        <v>51504069</v>
      </c>
      <c r="E3052" s="30">
        <f>RANK(D3052, Budget_Analysis!D:D, 0)</f>
        <v>490</v>
      </c>
      <c r="F3052" s="30"/>
    </row>
    <row r="3053" spans="1:6" x14ac:dyDescent="0.3">
      <c r="A3053" s="30" t="s">
        <v>16862</v>
      </c>
      <c r="B3053" s="30">
        <v>54215416</v>
      </c>
      <c r="C3053" s="30">
        <v>6500000</v>
      </c>
      <c r="D3053" s="42">
        <f t="shared" si="47"/>
        <v>47715416</v>
      </c>
      <c r="E3053" s="30">
        <f>RANK(D3053, Budget_Analysis!D:D, 0)</f>
        <v>534</v>
      </c>
      <c r="F3053" s="30"/>
    </row>
    <row r="3054" spans="1:6" x14ac:dyDescent="0.3">
      <c r="A3054" s="30" t="s">
        <v>16874</v>
      </c>
      <c r="B3054" s="30">
        <v>31899000</v>
      </c>
      <c r="C3054" s="30">
        <v>6500000</v>
      </c>
      <c r="D3054" s="42">
        <f t="shared" si="47"/>
        <v>25399000</v>
      </c>
      <c r="E3054" s="30">
        <f>RANK(D3054, Budget_Analysis!D:D, 0)</f>
        <v>922</v>
      </c>
      <c r="F3054" s="30"/>
    </row>
    <row r="3055" spans="1:6" x14ac:dyDescent="0.3">
      <c r="A3055" s="30" t="s">
        <v>16878</v>
      </c>
      <c r="B3055" s="30">
        <v>24103594</v>
      </c>
      <c r="C3055" s="30">
        <v>6500000</v>
      </c>
      <c r="D3055" s="42">
        <f t="shared" si="47"/>
        <v>17603594</v>
      </c>
      <c r="E3055" s="30">
        <f>RANK(D3055, Budget_Analysis!D:D, 0)</f>
        <v>1144</v>
      </c>
      <c r="F3055" s="30"/>
    </row>
    <row r="3056" spans="1:6" x14ac:dyDescent="0.3">
      <c r="A3056" s="30" t="s">
        <v>16881</v>
      </c>
      <c r="B3056" s="30">
        <v>16842303</v>
      </c>
      <c r="C3056" s="30">
        <v>6500000</v>
      </c>
      <c r="D3056" s="42">
        <f t="shared" si="47"/>
        <v>10342303</v>
      </c>
      <c r="E3056" s="30">
        <f>RANK(D3056, Budget_Analysis!D:D, 0)</f>
        <v>1399</v>
      </c>
      <c r="F3056" s="30"/>
    </row>
    <row r="3057" spans="1:6" x14ac:dyDescent="0.3">
      <c r="A3057" s="30" t="s">
        <v>16885</v>
      </c>
      <c r="B3057" s="30">
        <v>13367101</v>
      </c>
      <c r="C3057" s="30">
        <v>6500000</v>
      </c>
      <c r="D3057" s="42">
        <f t="shared" si="47"/>
        <v>6867101</v>
      </c>
      <c r="E3057" s="30">
        <f>RANK(D3057, Budget_Analysis!D:D, 0)</f>
        <v>1552</v>
      </c>
      <c r="F3057" s="30"/>
    </row>
    <row r="3058" spans="1:6" x14ac:dyDescent="0.3">
      <c r="A3058" s="30" t="s">
        <v>16896</v>
      </c>
      <c r="B3058" s="30">
        <v>10149779</v>
      </c>
      <c r="C3058" s="30">
        <v>6500000</v>
      </c>
      <c r="D3058" s="42">
        <f t="shared" si="47"/>
        <v>3649779</v>
      </c>
      <c r="E3058" s="30">
        <f>RANK(D3058, Budget_Analysis!D:D, 0)</f>
        <v>1692</v>
      </c>
      <c r="F3058" s="30"/>
    </row>
    <row r="3059" spans="1:6" x14ac:dyDescent="0.3">
      <c r="A3059" s="30" t="s">
        <v>16902</v>
      </c>
      <c r="B3059" s="30">
        <v>6173485</v>
      </c>
      <c r="C3059" s="30">
        <v>7000000</v>
      </c>
      <c r="D3059" s="42">
        <f t="shared" si="47"/>
        <v>-826515</v>
      </c>
      <c r="E3059" s="30">
        <f>RANK(D3059, Budget_Analysis!D:D, 0)</f>
        <v>2127</v>
      </c>
      <c r="F3059" s="30"/>
    </row>
    <row r="3060" spans="1:6" x14ac:dyDescent="0.3">
      <c r="A3060" s="30" t="s">
        <v>16906</v>
      </c>
      <c r="B3060" s="30">
        <v>4000304</v>
      </c>
      <c r="C3060" s="30">
        <v>6500000</v>
      </c>
      <c r="D3060" s="42">
        <f t="shared" si="47"/>
        <v>-2499696</v>
      </c>
      <c r="E3060" s="30">
        <f>RANK(D3060, Budget_Analysis!D:D, 0)</f>
        <v>2317</v>
      </c>
      <c r="F3060" s="30"/>
    </row>
    <row r="3061" spans="1:6" x14ac:dyDescent="0.3">
      <c r="A3061" s="30" t="s">
        <v>16909</v>
      </c>
      <c r="B3061" s="30">
        <v>2338695</v>
      </c>
      <c r="C3061" s="30">
        <v>4000000</v>
      </c>
      <c r="D3061" s="42">
        <f t="shared" si="47"/>
        <v>-1661305</v>
      </c>
      <c r="E3061" s="30">
        <f>RANK(D3061, Budget_Analysis!D:D, 0)</f>
        <v>2237</v>
      </c>
      <c r="F3061" s="30"/>
    </row>
    <row r="3062" spans="1:6" x14ac:dyDescent="0.3">
      <c r="A3062" s="30" t="s">
        <v>16914</v>
      </c>
      <c r="B3062" s="30">
        <v>2024854</v>
      </c>
      <c r="C3062" s="30">
        <v>6500000</v>
      </c>
      <c r="D3062" s="42">
        <f t="shared" si="47"/>
        <v>-4475146</v>
      </c>
      <c r="E3062" s="30">
        <f>RANK(D3062, Budget_Analysis!D:D, 0)</f>
        <v>2473</v>
      </c>
      <c r="F3062" s="30"/>
    </row>
    <row r="3063" spans="1:6" x14ac:dyDescent="0.3">
      <c r="A3063" s="30" t="s">
        <v>16918</v>
      </c>
      <c r="B3063" s="30">
        <v>2268296</v>
      </c>
      <c r="C3063" s="30">
        <v>6500000</v>
      </c>
      <c r="D3063" s="42">
        <f t="shared" si="47"/>
        <v>-4231704</v>
      </c>
      <c r="E3063" s="30">
        <f>RANK(D3063, Budget_Analysis!D:D, 0)</f>
        <v>2460</v>
      </c>
      <c r="F3063" s="30"/>
    </row>
    <row r="3064" spans="1:6" x14ac:dyDescent="0.3">
      <c r="A3064" s="30" t="s">
        <v>16921</v>
      </c>
      <c r="B3064" s="30">
        <v>1029017</v>
      </c>
      <c r="C3064" s="30">
        <v>6500000</v>
      </c>
      <c r="D3064" s="42">
        <f t="shared" si="47"/>
        <v>-5470983</v>
      </c>
      <c r="E3064" s="30">
        <f>RANK(D3064, Budget_Analysis!D:D, 0)</f>
        <v>2540</v>
      </c>
      <c r="F3064" s="30"/>
    </row>
    <row r="3065" spans="1:6" x14ac:dyDescent="0.3">
      <c r="A3065" s="30" t="s">
        <v>16926</v>
      </c>
      <c r="B3065" s="30">
        <v>64148</v>
      </c>
      <c r="C3065" s="30">
        <v>6500000</v>
      </c>
      <c r="D3065" s="42">
        <f t="shared" si="47"/>
        <v>-6435852</v>
      </c>
      <c r="E3065" s="30">
        <f>RANK(D3065, Budget_Analysis!D:D, 0)</f>
        <v>2598</v>
      </c>
      <c r="F3065" s="30"/>
    </row>
    <row r="3066" spans="1:6" x14ac:dyDescent="0.3">
      <c r="A3066" s="30" t="s">
        <v>16931</v>
      </c>
      <c r="B3066" s="30">
        <v>66637</v>
      </c>
      <c r="C3066" s="30">
        <v>6500000</v>
      </c>
      <c r="D3066" s="42">
        <f t="shared" si="47"/>
        <v>-6433363</v>
      </c>
      <c r="E3066" s="30">
        <f>RANK(D3066, Budget_Analysis!D:D, 0)</f>
        <v>2597</v>
      </c>
      <c r="F3066" s="30"/>
    </row>
    <row r="3067" spans="1:6" x14ac:dyDescent="0.3">
      <c r="A3067" s="30" t="s">
        <v>16939</v>
      </c>
      <c r="B3067" s="30">
        <v>871577</v>
      </c>
      <c r="C3067" s="30">
        <v>4500000</v>
      </c>
      <c r="D3067" s="42">
        <f t="shared" si="47"/>
        <v>-3628423</v>
      </c>
      <c r="E3067" s="30">
        <f>RANK(D3067, Budget_Analysis!D:D, 0)</f>
        <v>2405</v>
      </c>
      <c r="F3067" s="30"/>
    </row>
    <row r="3068" spans="1:6" x14ac:dyDescent="0.3">
      <c r="A3068" s="30" t="s">
        <v>16942</v>
      </c>
      <c r="B3068" s="30">
        <v>38400000</v>
      </c>
      <c r="C3068" s="30">
        <v>6500000</v>
      </c>
      <c r="D3068" s="42">
        <f t="shared" si="47"/>
        <v>31900000</v>
      </c>
      <c r="E3068" s="30">
        <f>RANK(D3068, Budget_Analysis!D:D, 0)</f>
        <v>785</v>
      </c>
      <c r="F3068" s="30"/>
    </row>
    <row r="3069" spans="1:6" x14ac:dyDescent="0.3">
      <c r="A3069" s="30" t="s">
        <v>16948</v>
      </c>
      <c r="B3069" s="30">
        <v>4063859</v>
      </c>
      <c r="C3069" s="30">
        <v>4800000</v>
      </c>
      <c r="D3069" s="42">
        <f t="shared" si="47"/>
        <v>-736141</v>
      </c>
      <c r="E3069" s="30">
        <f>RANK(D3069, Budget_Analysis!D:D, 0)</f>
        <v>2111</v>
      </c>
      <c r="F3069" s="30"/>
    </row>
    <row r="3070" spans="1:6" x14ac:dyDescent="0.3">
      <c r="A3070" s="30" t="s">
        <v>16952</v>
      </c>
      <c r="B3070" s="30">
        <v>449558</v>
      </c>
      <c r="C3070" s="30">
        <v>10000000</v>
      </c>
      <c r="D3070" s="42">
        <f t="shared" si="47"/>
        <v>-9550442</v>
      </c>
      <c r="E3070" s="30">
        <f>RANK(D3070, Budget_Analysis!D:D, 0)</f>
        <v>2796</v>
      </c>
      <c r="F3070" s="30"/>
    </row>
    <row r="3071" spans="1:6" x14ac:dyDescent="0.3">
      <c r="A3071" s="30" t="s">
        <v>16968</v>
      </c>
      <c r="B3071" s="30">
        <v>2122561</v>
      </c>
      <c r="C3071" s="30">
        <v>6000000</v>
      </c>
      <c r="D3071" s="42">
        <f t="shared" si="47"/>
        <v>-3877439</v>
      </c>
      <c r="E3071" s="30">
        <f>RANK(D3071, Budget_Analysis!D:D, 0)</f>
        <v>2429</v>
      </c>
      <c r="F3071" s="30"/>
    </row>
    <row r="3072" spans="1:6" x14ac:dyDescent="0.3">
      <c r="A3072" s="30" t="s">
        <v>16973</v>
      </c>
      <c r="B3072" s="30">
        <v>181360000</v>
      </c>
      <c r="C3072" s="30">
        <v>6000000</v>
      </c>
      <c r="D3072" s="42">
        <f t="shared" si="47"/>
        <v>175360000</v>
      </c>
      <c r="E3072" s="30">
        <f>RANK(D3072, Budget_Analysis!D:D, 0)</f>
        <v>64</v>
      </c>
      <c r="F3072" s="30"/>
    </row>
    <row r="3073" spans="1:6" x14ac:dyDescent="0.3">
      <c r="A3073" s="30" t="s">
        <v>16976</v>
      </c>
      <c r="B3073" s="30">
        <v>137963328</v>
      </c>
      <c r="C3073" s="30">
        <v>6000000</v>
      </c>
      <c r="D3073" s="42">
        <f t="shared" si="47"/>
        <v>131963328</v>
      </c>
      <c r="E3073" s="30">
        <f>RANK(D3073, Budget_Analysis!D:D, 0)</f>
        <v>132</v>
      </c>
      <c r="F3073" s="30"/>
    </row>
    <row r="3074" spans="1:6" x14ac:dyDescent="0.3">
      <c r="A3074" s="30" t="s">
        <v>16982</v>
      </c>
      <c r="B3074" s="30">
        <v>119078393</v>
      </c>
      <c r="C3074" s="30">
        <v>6000000</v>
      </c>
      <c r="D3074" s="42">
        <f t="shared" si="47"/>
        <v>113078393</v>
      </c>
      <c r="E3074" s="30">
        <f>RANK(D3074, Budget_Analysis!D:D, 0)</f>
        <v>169</v>
      </c>
      <c r="F3074" s="30"/>
    </row>
    <row r="3075" spans="1:6" x14ac:dyDescent="0.3">
      <c r="A3075" s="30" t="s">
        <v>16990</v>
      </c>
      <c r="B3075" s="30">
        <v>102308900</v>
      </c>
      <c r="C3075" s="30">
        <v>6000000</v>
      </c>
      <c r="D3075" s="42">
        <f t="shared" ref="D3075:D3138" si="48">B3075-C3075</f>
        <v>96308900</v>
      </c>
      <c r="E3075" s="30">
        <f>RANK(D3075, Budget_Analysis!D:D, 0)</f>
        <v>232</v>
      </c>
      <c r="F3075" s="30"/>
    </row>
    <row r="3076" spans="1:6" x14ac:dyDescent="0.3">
      <c r="A3076" s="30" t="s">
        <v>16998</v>
      </c>
      <c r="B3076" s="30">
        <v>102300000</v>
      </c>
      <c r="C3076" s="30">
        <v>6000000</v>
      </c>
      <c r="D3076" s="42">
        <f t="shared" si="48"/>
        <v>96300000</v>
      </c>
      <c r="E3076" s="30">
        <f>RANK(D3076, Budget_Analysis!D:D, 0)</f>
        <v>233</v>
      </c>
      <c r="F3076" s="30"/>
    </row>
    <row r="3077" spans="1:6" x14ac:dyDescent="0.3">
      <c r="A3077" s="30" t="s">
        <v>17002</v>
      </c>
      <c r="B3077" s="30">
        <v>54800000</v>
      </c>
      <c r="C3077" s="30">
        <v>6000000</v>
      </c>
      <c r="D3077" s="42">
        <f t="shared" si="48"/>
        <v>48800000</v>
      </c>
      <c r="E3077" s="30">
        <f>RANK(D3077, Budget_Analysis!D:D, 0)</f>
        <v>520</v>
      </c>
      <c r="F3077" s="30"/>
    </row>
    <row r="3078" spans="1:6" x14ac:dyDescent="0.3">
      <c r="A3078" s="30" t="s">
        <v>17008</v>
      </c>
      <c r="B3078" s="30">
        <v>43650000</v>
      </c>
      <c r="C3078" s="30">
        <v>6000000</v>
      </c>
      <c r="D3078" s="42">
        <f t="shared" si="48"/>
        <v>37650000</v>
      </c>
      <c r="E3078" s="30">
        <f>RANK(D3078, Budget_Analysis!D:D, 0)</f>
        <v>676</v>
      </c>
      <c r="F3078" s="30"/>
    </row>
    <row r="3079" spans="1:6" x14ac:dyDescent="0.3">
      <c r="A3079" s="30" t="s">
        <v>17012</v>
      </c>
      <c r="B3079" s="30">
        <v>39800000</v>
      </c>
      <c r="C3079" s="30">
        <v>6000000</v>
      </c>
      <c r="D3079" s="42">
        <f t="shared" si="48"/>
        <v>33800000</v>
      </c>
      <c r="E3079" s="30">
        <f>RANK(D3079, Budget_Analysis!D:D, 0)</f>
        <v>740</v>
      </c>
      <c r="F3079" s="30"/>
    </row>
    <row r="3080" spans="1:6" x14ac:dyDescent="0.3">
      <c r="A3080" s="30" t="s">
        <v>17016</v>
      </c>
      <c r="B3080" s="30">
        <v>27457409</v>
      </c>
      <c r="C3080" s="30">
        <v>6000000</v>
      </c>
      <c r="D3080" s="42">
        <f t="shared" si="48"/>
        <v>21457409</v>
      </c>
      <c r="E3080" s="30">
        <f>RANK(D3080, Budget_Analysis!D:D, 0)</f>
        <v>1026</v>
      </c>
      <c r="F3080" s="30"/>
    </row>
    <row r="3081" spans="1:6" x14ac:dyDescent="0.3">
      <c r="A3081" s="30" t="s">
        <v>17019</v>
      </c>
      <c r="B3081" s="30">
        <v>25047631</v>
      </c>
      <c r="C3081" s="30">
        <v>6000000</v>
      </c>
      <c r="D3081" s="42">
        <f t="shared" si="48"/>
        <v>19047631</v>
      </c>
      <c r="E3081" s="30">
        <f>RANK(D3081, Budget_Analysis!D:D, 0)</f>
        <v>1107</v>
      </c>
      <c r="F3081" s="30"/>
    </row>
    <row r="3082" spans="1:6" x14ac:dyDescent="0.3">
      <c r="A3082" s="30" t="s">
        <v>17022</v>
      </c>
      <c r="B3082" s="30">
        <v>23272306</v>
      </c>
      <c r="C3082" s="30">
        <v>6000000</v>
      </c>
      <c r="D3082" s="42">
        <f t="shared" si="48"/>
        <v>17272306</v>
      </c>
      <c r="E3082" s="30">
        <f>RANK(D3082, Budget_Analysis!D:D, 0)</f>
        <v>1152</v>
      </c>
      <c r="F3082" s="30"/>
    </row>
    <row r="3083" spans="1:6" x14ac:dyDescent="0.3">
      <c r="A3083" s="30" t="s">
        <v>17028</v>
      </c>
      <c r="B3083" s="30">
        <v>22168359</v>
      </c>
      <c r="C3083" s="30">
        <v>8000000</v>
      </c>
      <c r="D3083" s="42">
        <f t="shared" si="48"/>
        <v>14168359</v>
      </c>
      <c r="E3083" s="30">
        <f>RANK(D3083, Budget_Analysis!D:D, 0)</f>
        <v>1258</v>
      </c>
      <c r="F3083" s="30"/>
    </row>
    <row r="3084" spans="1:6" x14ac:dyDescent="0.3">
      <c r="A3084" s="30" t="s">
        <v>17032</v>
      </c>
      <c r="B3084" s="30">
        <v>21005329</v>
      </c>
      <c r="C3084" s="30">
        <v>6000000</v>
      </c>
      <c r="D3084" s="42">
        <f t="shared" si="48"/>
        <v>15005329</v>
      </c>
      <c r="E3084" s="30">
        <f>RANK(D3084, Budget_Analysis!D:D, 0)</f>
        <v>1236</v>
      </c>
      <c r="F3084" s="30"/>
    </row>
    <row r="3085" spans="1:6" x14ac:dyDescent="0.3">
      <c r="A3085" s="30" t="s">
        <v>17037</v>
      </c>
      <c r="B3085" s="30">
        <v>26236603</v>
      </c>
      <c r="C3085" s="30">
        <v>6000000</v>
      </c>
      <c r="D3085" s="42">
        <f t="shared" si="48"/>
        <v>20236603</v>
      </c>
      <c r="E3085" s="30">
        <f>RANK(D3085, Budget_Analysis!D:D, 0)</f>
        <v>1065</v>
      </c>
      <c r="F3085" s="30"/>
    </row>
    <row r="3086" spans="1:6" x14ac:dyDescent="0.3">
      <c r="A3086" s="30" t="s">
        <v>17043</v>
      </c>
      <c r="B3086" s="30">
        <v>20400000</v>
      </c>
      <c r="C3086" s="30">
        <v>8000000</v>
      </c>
      <c r="D3086" s="42">
        <f t="shared" si="48"/>
        <v>12400000</v>
      </c>
      <c r="E3086" s="30">
        <f>RANK(D3086, Budget_Analysis!D:D, 0)</f>
        <v>1325</v>
      </c>
      <c r="F3086" s="30"/>
    </row>
    <row r="3087" spans="1:6" x14ac:dyDescent="0.3">
      <c r="A3087" s="30" t="s">
        <v>17047</v>
      </c>
      <c r="B3087" s="30">
        <v>18621249</v>
      </c>
      <c r="C3087" s="30">
        <v>6000000</v>
      </c>
      <c r="D3087" s="42">
        <f t="shared" si="48"/>
        <v>12621249</v>
      </c>
      <c r="E3087" s="30">
        <f>RANK(D3087, Budget_Analysis!D:D, 0)</f>
        <v>1319</v>
      </c>
      <c r="F3087" s="30"/>
    </row>
    <row r="3088" spans="1:6" x14ac:dyDescent="0.3">
      <c r="A3088" s="30" t="s">
        <v>17050</v>
      </c>
      <c r="B3088" s="30">
        <v>25244700</v>
      </c>
      <c r="C3088" s="30">
        <v>6000000</v>
      </c>
      <c r="D3088" s="42">
        <f t="shared" si="48"/>
        <v>19244700</v>
      </c>
      <c r="E3088" s="30">
        <f>RANK(D3088, Budget_Analysis!D:D, 0)</f>
        <v>1094</v>
      </c>
      <c r="F3088" s="30"/>
    </row>
    <row r="3089" spans="1:6" x14ac:dyDescent="0.3">
      <c r="A3089" s="30" t="s">
        <v>17055</v>
      </c>
      <c r="B3089" s="30">
        <v>14545844</v>
      </c>
      <c r="C3089" s="30">
        <v>6500000</v>
      </c>
      <c r="D3089" s="42">
        <f t="shared" si="48"/>
        <v>8045844</v>
      </c>
      <c r="E3089" s="30">
        <f>RANK(D3089, Budget_Analysis!D:D, 0)</f>
        <v>1499</v>
      </c>
      <c r="F3089" s="30"/>
    </row>
    <row r="3090" spans="1:6" x14ac:dyDescent="0.3">
      <c r="A3090" s="30" t="s">
        <v>17059</v>
      </c>
      <c r="B3090" s="30">
        <v>13235267</v>
      </c>
      <c r="C3090" s="30">
        <v>6000000</v>
      </c>
      <c r="D3090" s="42">
        <f t="shared" si="48"/>
        <v>7235267</v>
      </c>
      <c r="E3090" s="30">
        <f>RANK(D3090, Budget_Analysis!D:D, 0)</f>
        <v>1532</v>
      </c>
      <c r="F3090" s="30"/>
    </row>
    <row r="3091" spans="1:6" x14ac:dyDescent="0.3">
      <c r="A3091" s="30" t="s">
        <v>17070</v>
      </c>
      <c r="B3091" s="30">
        <v>12793213</v>
      </c>
      <c r="C3091" s="30">
        <v>6000000</v>
      </c>
      <c r="D3091" s="42">
        <f t="shared" si="48"/>
        <v>6793213</v>
      </c>
      <c r="E3091" s="30">
        <f>RANK(D3091, Budget_Analysis!D:D, 0)</f>
        <v>1555</v>
      </c>
      <c r="F3091" s="30"/>
    </row>
    <row r="3092" spans="1:6" x14ac:dyDescent="0.3">
      <c r="A3092" s="30" t="s">
        <v>17076</v>
      </c>
      <c r="B3092" s="30">
        <v>11883495</v>
      </c>
      <c r="C3092" s="30">
        <v>9000000</v>
      </c>
      <c r="D3092" s="42">
        <f t="shared" si="48"/>
        <v>2883495</v>
      </c>
      <c r="E3092" s="30">
        <f>RANK(D3092, Budget_Analysis!D:D, 0)</f>
        <v>1738</v>
      </c>
      <c r="F3092" s="30"/>
    </row>
    <row r="3093" spans="1:6" x14ac:dyDescent="0.3">
      <c r="A3093" s="30" t="s">
        <v>17081</v>
      </c>
      <c r="B3093" s="30">
        <v>11797927</v>
      </c>
      <c r="C3093" s="30">
        <v>6000000</v>
      </c>
      <c r="D3093" s="42">
        <f t="shared" si="48"/>
        <v>5797927</v>
      </c>
      <c r="E3093" s="30">
        <f>RANK(D3093, Budget_Analysis!D:D, 0)</f>
        <v>1592</v>
      </c>
      <c r="F3093" s="30"/>
    </row>
    <row r="3094" spans="1:6" x14ac:dyDescent="0.3">
      <c r="A3094" s="30" t="s">
        <v>17085</v>
      </c>
      <c r="B3094" s="30">
        <v>17605861</v>
      </c>
      <c r="C3094" s="30">
        <v>6000000</v>
      </c>
      <c r="D3094" s="42">
        <f t="shared" si="48"/>
        <v>11605861</v>
      </c>
      <c r="E3094" s="30">
        <f>RANK(D3094, Budget_Analysis!D:D, 0)</f>
        <v>1351</v>
      </c>
      <c r="F3094" s="30"/>
    </row>
    <row r="3095" spans="1:6" x14ac:dyDescent="0.3">
      <c r="A3095" s="30" t="s">
        <v>17091</v>
      </c>
      <c r="B3095" s="30">
        <v>11642254</v>
      </c>
      <c r="C3095" s="30">
        <v>3000000</v>
      </c>
      <c r="D3095" s="42">
        <f t="shared" si="48"/>
        <v>8642254</v>
      </c>
      <c r="E3095" s="30">
        <f>RANK(D3095, Budget_Analysis!D:D, 0)</f>
        <v>1470</v>
      </c>
      <c r="F3095" s="30"/>
    </row>
    <row r="3096" spans="1:6" x14ac:dyDescent="0.3">
      <c r="A3096" s="30" t="s">
        <v>17095</v>
      </c>
      <c r="B3096" s="30">
        <v>9203192</v>
      </c>
      <c r="C3096" s="30">
        <v>5000000</v>
      </c>
      <c r="D3096" s="42">
        <f t="shared" si="48"/>
        <v>4203192</v>
      </c>
      <c r="E3096" s="30">
        <f>RANK(D3096, Budget_Analysis!D:D, 0)</f>
        <v>1667</v>
      </c>
      <c r="F3096" s="30"/>
    </row>
    <row r="3097" spans="1:6" x14ac:dyDescent="0.3">
      <c r="A3097" s="30" t="s">
        <v>17102</v>
      </c>
      <c r="B3097" s="30">
        <v>7518876</v>
      </c>
      <c r="C3097" s="30">
        <v>6000000</v>
      </c>
      <c r="D3097" s="42">
        <f t="shared" si="48"/>
        <v>1518876</v>
      </c>
      <c r="E3097" s="30">
        <f>RANK(D3097, Budget_Analysis!D:D, 0)</f>
        <v>1840</v>
      </c>
      <c r="F3097" s="30"/>
    </row>
    <row r="3098" spans="1:6" x14ac:dyDescent="0.3">
      <c r="A3098" s="30" t="s">
        <v>17105</v>
      </c>
      <c r="B3098" s="30">
        <v>8596914</v>
      </c>
      <c r="C3098" s="30">
        <v>6000000</v>
      </c>
      <c r="D3098" s="42">
        <f t="shared" si="48"/>
        <v>2596914</v>
      </c>
      <c r="E3098" s="30">
        <f>RANK(D3098, Budget_Analysis!D:D, 0)</f>
        <v>1760</v>
      </c>
      <c r="F3098" s="30"/>
    </row>
    <row r="3099" spans="1:6" x14ac:dyDescent="0.3">
      <c r="A3099" s="30" t="s">
        <v>17110</v>
      </c>
      <c r="B3099" s="30">
        <v>6851636</v>
      </c>
      <c r="C3099" s="30">
        <v>6000000</v>
      </c>
      <c r="D3099" s="42">
        <f t="shared" si="48"/>
        <v>851636</v>
      </c>
      <c r="E3099" s="30">
        <f>RANK(D3099, Budget_Analysis!D:D, 0)</f>
        <v>1883</v>
      </c>
      <c r="F3099" s="30"/>
    </row>
    <row r="3100" spans="1:6" x14ac:dyDescent="0.3">
      <c r="A3100" s="30" t="s">
        <v>17114</v>
      </c>
      <c r="B3100" s="30">
        <v>11434867</v>
      </c>
      <c r="C3100" s="30">
        <v>6000000</v>
      </c>
      <c r="D3100" s="42">
        <f t="shared" si="48"/>
        <v>5434867</v>
      </c>
      <c r="E3100" s="30">
        <f>RANK(D3100, Budget_Analysis!D:D, 0)</f>
        <v>1608</v>
      </c>
      <c r="F3100" s="30"/>
    </row>
    <row r="3101" spans="1:6" x14ac:dyDescent="0.3">
      <c r="A3101" s="30" t="s">
        <v>17118</v>
      </c>
      <c r="B3101" s="30">
        <v>5895238</v>
      </c>
      <c r="C3101" s="30">
        <v>6000000</v>
      </c>
      <c r="D3101" s="42">
        <f t="shared" si="48"/>
        <v>-104762</v>
      </c>
      <c r="E3101" s="30">
        <f>RANK(D3101, Budget_Analysis!D:D, 0)</f>
        <v>2014</v>
      </c>
      <c r="F3101" s="30"/>
    </row>
    <row r="3102" spans="1:6" x14ac:dyDescent="0.3">
      <c r="A3102" s="30" t="s">
        <v>17123</v>
      </c>
      <c r="B3102" s="30">
        <v>6670712</v>
      </c>
      <c r="C3102" s="30">
        <v>6000000</v>
      </c>
      <c r="D3102" s="42">
        <f t="shared" si="48"/>
        <v>670712</v>
      </c>
      <c r="E3102" s="30">
        <f>RANK(D3102, Budget_Analysis!D:D, 0)</f>
        <v>1904</v>
      </c>
      <c r="F3102" s="30"/>
    </row>
    <row r="3103" spans="1:6" x14ac:dyDescent="0.3">
      <c r="A3103" s="30" t="s">
        <v>17128</v>
      </c>
      <c r="B3103" s="30">
        <v>5359774</v>
      </c>
      <c r="C3103" s="30">
        <v>6000000</v>
      </c>
      <c r="D3103" s="42">
        <f t="shared" si="48"/>
        <v>-640226</v>
      </c>
      <c r="E3103" s="30">
        <f>RANK(D3103, Budget_Analysis!D:D, 0)</f>
        <v>2094</v>
      </c>
      <c r="F3103" s="30"/>
    </row>
    <row r="3104" spans="1:6" x14ac:dyDescent="0.3">
      <c r="A3104" s="30" t="s">
        <v>17133</v>
      </c>
      <c r="B3104" s="30">
        <v>4693919</v>
      </c>
      <c r="C3104" s="30">
        <v>6500000</v>
      </c>
      <c r="D3104" s="42">
        <f t="shared" si="48"/>
        <v>-1806081</v>
      </c>
      <c r="E3104" s="30">
        <f>RANK(D3104, Budget_Analysis!D:D, 0)</f>
        <v>2246</v>
      </c>
      <c r="F3104" s="30"/>
    </row>
    <row r="3105" spans="1:6" x14ac:dyDescent="0.3">
      <c r="A3105" s="30" t="s">
        <v>17136</v>
      </c>
      <c r="B3105" s="30">
        <v>4859475</v>
      </c>
      <c r="C3105" s="30">
        <v>6000000</v>
      </c>
      <c r="D3105" s="42">
        <f t="shared" si="48"/>
        <v>-1140525</v>
      </c>
      <c r="E3105" s="30">
        <f>RANK(D3105, Budget_Analysis!D:D, 0)</f>
        <v>2166</v>
      </c>
      <c r="F3105" s="30"/>
    </row>
    <row r="3106" spans="1:6" x14ac:dyDescent="0.3">
      <c r="A3106" s="30" t="s">
        <v>17146</v>
      </c>
      <c r="B3106" s="30">
        <v>4542775</v>
      </c>
      <c r="C3106" s="30">
        <v>6000000</v>
      </c>
      <c r="D3106" s="42">
        <f t="shared" si="48"/>
        <v>-1457225</v>
      </c>
      <c r="E3106" s="30">
        <f>RANK(D3106, Budget_Analysis!D:D, 0)</f>
        <v>2213</v>
      </c>
      <c r="F3106" s="30"/>
    </row>
    <row r="3107" spans="1:6" x14ac:dyDescent="0.3">
      <c r="A3107" s="30" t="s">
        <v>17151</v>
      </c>
      <c r="B3107" s="30">
        <v>3588432</v>
      </c>
      <c r="C3107" s="30">
        <v>6000000</v>
      </c>
      <c r="D3107" s="42">
        <f t="shared" si="48"/>
        <v>-2411568</v>
      </c>
      <c r="E3107" s="30">
        <f>RANK(D3107, Budget_Analysis!D:D, 0)</f>
        <v>2302</v>
      </c>
      <c r="F3107" s="30"/>
    </row>
    <row r="3108" spans="1:6" x14ac:dyDescent="0.3">
      <c r="A3108" s="30" t="s">
        <v>17155</v>
      </c>
      <c r="B3108" s="30">
        <v>4394936</v>
      </c>
      <c r="C3108" s="30">
        <v>6000000</v>
      </c>
      <c r="D3108" s="42">
        <f t="shared" si="48"/>
        <v>-1605064</v>
      </c>
      <c r="E3108" s="30">
        <f>RANK(D3108, Budget_Analysis!D:D, 0)</f>
        <v>2233</v>
      </c>
      <c r="F3108" s="30"/>
    </row>
    <row r="3109" spans="1:6" x14ac:dyDescent="0.3">
      <c r="A3109" s="30" t="s">
        <v>17165</v>
      </c>
      <c r="B3109" s="30">
        <v>3029081</v>
      </c>
      <c r="C3109" s="30">
        <v>6000000</v>
      </c>
      <c r="D3109" s="42">
        <f t="shared" si="48"/>
        <v>-2970919</v>
      </c>
      <c r="E3109" s="30">
        <f>RANK(D3109, Budget_Analysis!D:D, 0)</f>
        <v>2353</v>
      </c>
      <c r="F3109" s="30"/>
    </row>
    <row r="3110" spans="1:6" x14ac:dyDescent="0.3">
      <c r="A3110" s="30" t="s">
        <v>17169</v>
      </c>
      <c r="B3110" s="30">
        <v>3273588</v>
      </c>
      <c r="C3110" s="30">
        <v>6000000</v>
      </c>
      <c r="D3110" s="42">
        <f t="shared" si="48"/>
        <v>-2726412</v>
      </c>
      <c r="E3110" s="30">
        <f>RANK(D3110, Budget_Analysis!D:D, 0)</f>
        <v>2334</v>
      </c>
      <c r="F3110" s="30"/>
    </row>
    <row r="3111" spans="1:6" x14ac:dyDescent="0.3">
      <c r="A3111" s="30" t="s">
        <v>17180</v>
      </c>
      <c r="B3111" s="30">
        <v>2207975</v>
      </c>
      <c r="C3111" s="30">
        <v>6000000</v>
      </c>
      <c r="D3111" s="42">
        <f t="shared" si="48"/>
        <v>-3792025</v>
      </c>
      <c r="E3111" s="30">
        <f>RANK(D3111, Budget_Analysis!D:D, 0)</f>
        <v>2421</v>
      </c>
      <c r="F3111" s="30"/>
    </row>
    <row r="3112" spans="1:6" x14ac:dyDescent="0.3">
      <c r="A3112" s="30" t="s">
        <v>17185</v>
      </c>
      <c r="B3112" s="30">
        <v>2025238</v>
      </c>
      <c r="C3112" s="30">
        <v>6000000</v>
      </c>
      <c r="D3112" s="42">
        <f t="shared" si="48"/>
        <v>-3974762</v>
      </c>
      <c r="E3112" s="30">
        <f>RANK(D3112, Budget_Analysis!D:D, 0)</f>
        <v>2438</v>
      </c>
      <c r="F3112" s="30"/>
    </row>
    <row r="3113" spans="1:6" x14ac:dyDescent="0.3">
      <c r="A3113" s="30" t="s">
        <v>17201</v>
      </c>
      <c r="B3113" s="30">
        <v>2077046</v>
      </c>
      <c r="C3113" s="30">
        <v>6000000</v>
      </c>
      <c r="D3113" s="42">
        <f t="shared" si="48"/>
        <v>-3922954</v>
      </c>
      <c r="E3113" s="30">
        <f>RANK(D3113, Budget_Analysis!D:D, 0)</f>
        <v>2434</v>
      </c>
      <c r="F3113" s="30"/>
    </row>
    <row r="3114" spans="1:6" x14ac:dyDescent="0.3">
      <c r="A3114" s="30" t="s">
        <v>17219</v>
      </c>
      <c r="B3114" s="30">
        <v>869325</v>
      </c>
      <c r="C3114" s="30">
        <v>6000000</v>
      </c>
      <c r="D3114" s="42">
        <f t="shared" si="48"/>
        <v>-5130675</v>
      </c>
      <c r="E3114" s="30">
        <f>RANK(D3114, Budget_Analysis!D:D, 0)</f>
        <v>2526</v>
      </c>
      <c r="F3114" s="30"/>
    </row>
    <row r="3115" spans="1:6" x14ac:dyDescent="0.3">
      <c r="A3115" s="30" t="s">
        <v>17225</v>
      </c>
      <c r="B3115" s="30">
        <v>399611</v>
      </c>
      <c r="C3115" s="30">
        <v>6000000</v>
      </c>
      <c r="D3115" s="42">
        <f t="shared" si="48"/>
        <v>-5600389</v>
      </c>
      <c r="E3115" s="30">
        <f>RANK(D3115, Budget_Analysis!D:D, 0)</f>
        <v>2547</v>
      </c>
      <c r="F3115" s="30"/>
    </row>
    <row r="3116" spans="1:6" x14ac:dyDescent="0.3">
      <c r="A3116" s="30" t="s">
        <v>17234</v>
      </c>
      <c r="B3116" s="30">
        <v>115862</v>
      </c>
      <c r="C3116" s="30">
        <v>6000000</v>
      </c>
      <c r="D3116" s="42">
        <f t="shared" si="48"/>
        <v>-5884138</v>
      </c>
      <c r="E3116" s="30">
        <f>RANK(D3116, Budget_Analysis!D:D, 0)</f>
        <v>2561</v>
      </c>
      <c r="F3116" s="30"/>
    </row>
    <row r="3117" spans="1:6" x14ac:dyDescent="0.3">
      <c r="A3117" s="30" t="s">
        <v>17238</v>
      </c>
      <c r="B3117" s="30">
        <v>1346503</v>
      </c>
      <c r="C3117" s="30">
        <v>6000000</v>
      </c>
      <c r="D3117" s="42">
        <f t="shared" si="48"/>
        <v>-4653497</v>
      </c>
      <c r="E3117" s="30">
        <f>RANK(D3117, Budget_Analysis!D:D, 0)</f>
        <v>2489</v>
      </c>
      <c r="F3117" s="30"/>
    </row>
    <row r="3118" spans="1:6" x14ac:dyDescent="0.3">
      <c r="A3118" s="30" t="s">
        <v>17243</v>
      </c>
      <c r="B3118" s="30">
        <v>117560</v>
      </c>
      <c r="C3118" s="30">
        <v>6000000</v>
      </c>
      <c r="D3118" s="42">
        <f t="shared" si="48"/>
        <v>-5882440</v>
      </c>
      <c r="E3118" s="30">
        <f>RANK(D3118, Budget_Analysis!D:D, 0)</f>
        <v>2560</v>
      </c>
      <c r="F3118" s="30"/>
    </row>
    <row r="3119" spans="1:6" x14ac:dyDescent="0.3">
      <c r="A3119" s="30" t="s">
        <v>17247</v>
      </c>
      <c r="B3119" s="30">
        <v>54606</v>
      </c>
      <c r="C3119" s="30">
        <v>6000000</v>
      </c>
      <c r="D3119" s="42">
        <f t="shared" si="48"/>
        <v>-5945394</v>
      </c>
      <c r="E3119" s="30">
        <f>RANK(D3119, Budget_Analysis!D:D, 0)</f>
        <v>2563</v>
      </c>
      <c r="F3119" s="30"/>
    </row>
    <row r="3120" spans="1:6" x14ac:dyDescent="0.3">
      <c r="A3120" s="30" t="s">
        <v>17256</v>
      </c>
      <c r="B3120" s="30">
        <v>36497</v>
      </c>
      <c r="C3120" s="30">
        <v>6000000</v>
      </c>
      <c r="D3120" s="42">
        <f t="shared" si="48"/>
        <v>-5963503</v>
      </c>
      <c r="E3120" s="30">
        <f>RANK(D3120, Budget_Analysis!D:D, 0)</f>
        <v>2566</v>
      </c>
      <c r="F3120" s="30"/>
    </row>
    <row r="3121" spans="1:6" x14ac:dyDescent="0.3">
      <c r="A3121" s="30" t="s">
        <v>17279</v>
      </c>
      <c r="B3121" s="30">
        <v>65804</v>
      </c>
      <c r="C3121" s="30">
        <v>12000000</v>
      </c>
      <c r="D3121" s="42">
        <f t="shared" si="48"/>
        <v>-11934196</v>
      </c>
      <c r="E3121" s="30">
        <f>RANK(D3121, Budget_Analysis!D:D, 0)</f>
        <v>2936</v>
      </c>
      <c r="F3121" s="30"/>
    </row>
    <row r="3122" spans="1:6" x14ac:dyDescent="0.3">
      <c r="A3122" s="30" t="s">
        <v>17302</v>
      </c>
      <c r="B3122" s="30">
        <v>3895664</v>
      </c>
      <c r="C3122" s="30">
        <v>5300000</v>
      </c>
      <c r="D3122" s="42">
        <f t="shared" si="48"/>
        <v>-1404336</v>
      </c>
      <c r="E3122" s="30">
        <f>RANK(D3122, Budget_Analysis!D:D, 0)</f>
        <v>2206</v>
      </c>
      <c r="F3122" s="30"/>
    </row>
    <row r="3123" spans="1:6" x14ac:dyDescent="0.3">
      <c r="A3123" s="30" t="s">
        <v>17307</v>
      </c>
      <c r="B3123" s="30">
        <v>20200</v>
      </c>
      <c r="C3123" s="30">
        <v>6000000</v>
      </c>
      <c r="D3123" s="42">
        <f t="shared" si="48"/>
        <v>-5979800</v>
      </c>
      <c r="E3123" s="30">
        <f>RANK(D3123, Budget_Analysis!D:D, 0)</f>
        <v>2569</v>
      </c>
      <c r="F3123" s="30"/>
    </row>
    <row r="3124" spans="1:6" x14ac:dyDescent="0.3">
      <c r="A3124" s="30" t="s">
        <v>17314</v>
      </c>
      <c r="B3124" s="30">
        <v>542860</v>
      </c>
      <c r="C3124" s="30">
        <v>4000000</v>
      </c>
      <c r="D3124" s="42">
        <f t="shared" si="48"/>
        <v>-3457140</v>
      </c>
      <c r="E3124" s="30">
        <f>RANK(D3124, Budget_Analysis!D:D, 0)</f>
        <v>2391</v>
      </c>
      <c r="F3124" s="30"/>
    </row>
    <row r="3125" spans="1:6" x14ac:dyDescent="0.3">
      <c r="A3125" s="30" t="s">
        <v>17335</v>
      </c>
      <c r="B3125" s="30">
        <v>11905519</v>
      </c>
      <c r="C3125" s="30">
        <v>200000000</v>
      </c>
      <c r="D3125" s="42">
        <f t="shared" si="48"/>
        <v>-188094481</v>
      </c>
      <c r="E3125" s="30">
        <f>RANK(D3125, Budget_Analysis!D:D, 0)</f>
        <v>3771</v>
      </c>
      <c r="F3125" s="30"/>
    </row>
    <row r="3126" spans="1:6" x14ac:dyDescent="0.3">
      <c r="A3126" s="30" t="s">
        <v>17350</v>
      </c>
      <c r="B3126" s="30">
        <v>32541719</v>
      </c>
      <c r="C3126" s="30">
        <v>3500159</v>
      </c>
      <c r="D3126" s="42">
        <f t="shared" si="48"/>
        <v>29041560</v>
      </c>
      <c r="E3126" s="30">
        <f>RANK(D3126, Budget_Analysis!D:D, 0)</f>
        <v>843</v>
      </c>
      <c r="F3126" s="30"/>
    </row>
    <row r="3127" spans="1:6" x14ac:dyDescent="0.3">
      <c r="A3127" s="30" t="s">
        <v>17354</v>
      </c>
      <c r="B3127" s="30">
        <v>3064356</v>
      </c>
      <c r="C3127" s="30">
        <v>5600000</v>
      </c>
      <c r="D3127" s="42">
        <f t="shared" si="48"/>
        <v>-2535644</v>
      </c>
      <c r="E3127" s="30">
        <f>RANK(D3127, Budget_Analysis!D:D, 0)</f>
        <v>2319</v>
      </c>
      <c r="F3127" s="30"/>
    </row>
    <row r="3128" spans="1:6" x14ac:dyDescent="0.3">
      <c r="A3128" s="30" t="s">
        <v>17360</v>
      </c>
      <c r="B3128" s="30">
        <v>7009668</v>
      </c>
      <c r="C3128" s="30">
        <v>5600000</v>
      </c>
      <c r="D3128" s="42">
        <f t="shared" si="48"/>
        <v>1409668</v>
      </c>
      <c r="E3128" s="30">
        <f>RANK(D3128, Budget_Analysis!D:D, 0)</f>
        <v>1847</v>
      </c>
      <c r="F3128" s="30"/>
    </row>
    <row r="3129" spans="1:6" x14ac:dyDescent="0.3">
      <c r="A3129" s="30" t="s">
        <v>17373</v>
      </c>
      <c r="B3129" s="30">
        <v>27024</v>
      </c>
      <c r="C3129" s="30">
        <v>5600000</v>
      </c>
      <c r="D3129" s="42">
        <f t="shared" si="48"/>
        <v>-5572976</v>
      </c>
      <c r="E3129" s="30">
        <f>RANK(D3129, Budget_Analysis!D:D, 0)</f>
        <v>2546</v>
      </c>
      <c r="F3129" s="30"/>
    </row>
    <row r="3130" spans="1:6" x14ac:dyDescent="0.3">
      <c r="A3130" s="30" t="s">
        <v>17384</v>
      </c>
      <c r="B3130" s="30">
        <v>159600000</v>
      </c>
      <c r="C3130" s="30">
        <v>5500000</v>
      </c>
      <c r="D3130" s="42">
        <f t="shared" si="48"/>
        <v>154100000</v>
      </c>
      <c r="E3130" s="30">
        <f>RANK(D3130, Budget_Analysis!D:D, 0)</f>
        <v>98</v>
      </c>
      <c r="F3130" s="30"/>
    </row>
    <row r="3131" spans="1:6" x14ac:dyDescent="0.3">
      <c r="A3131" s="30" t="s">
        <v>17387</v>
      </c>
      <c r="B3131" s="30">
        <v>58800000</v>
      </c>
      <c r="C3131" s="30">
        <v>5500000</v>
      </c>
      <c r="D3131" s="42">
        <f t="shared" si="48"/>
        <v>53300000</v>
      </c>
      <c r="E3131" s="30">
        <f>RANK(D3131, Budget_Analysis!D:D, 0)</f>
        <v>469</v>
      </c>
      <c r="F3131" s="30"/>
    </row>
    <row r="3132" spans="1:6" x14ac:dyDescent="0.3">
      <c r="A3132" s="30" t="s">
        <v>17391</v>
      </c>
      <c r="B3132" s="30">
        <v>50382128</v>
      </c>
      <c r="C3132" s="30">
        <v>5500000</v>
      </c>
      <c r="D3132" s="42">
        <f t="shared" si="48"/>
        <v>44882128</v>
      </c>
      <c r="E3132" s="30">
        <f>RANK(D3132, Budget_Analysis!D:D, 0)</f>
        <v>583</v>
      </c>
      <c r="F3132" s="30"/>
    </row>
    <row r="3133" spans="1:6" x14ac:dyDescent="0.3">
      <c r="A3133" s="30" t="s">
        <v>17394</v>
      </c>
      <c r="B3133" s="30">
        <v>35811509</v>
      </c>
      <c r="C3133" s="30">
        <v>5500000</v>
      </c>
      <c r="D3133" s="42">
        <f t="shared" si="48"/>
        <v>30311509</v>
      </c>
      <c r="E3133" s="30">
        <f>RANK(D3133, Budget_Analysis!D:D, 0)</f>
        <v>819</v>
      </c>
      <c r="F3133" s="30"/>
    </row>
    <row r="3134" spans="1:6" x14ac:dyDescent="0.3">
      <c r="A3134" s="30" t="s">
        <v>17398</v>
      </c>
      <c r="B3134" s="30">
        <v>24475193</v>
      </c>
      <c r="C3134" s="30">
        <v>3000000</v>
      </c>
      <c r="D3134" s="42">
        <f t="shared" si="48"/>
        <v>21475193</v>
      </c>
      <c r="E3134" s="30">
        <f>RANK(D3134, Budget_Analysis!D:D, 0)</f>
        <v>1025</v>
      </c>
      <c r="F3134" s="30"/>
    </row>
    <row r="3135" spans="1:6" x14ac:dyDescent="0.3">
      <c r="A3135" s="30" t="s">
        <v>17407</v>
      </c>
      <c r="B3135" s="30">
        <v>6200756</v>
      </c>
      <c r="C3135" s="30">
        <v>7000000</v>
      </c>
      <c r="D3135" s="42">
        <f t="shared" si="48"/>
        <v>-799244</v>
      </c>
      <c r="E3135" s="30">
        <f>RANK(D3135, Budget_Analysis!D:D, 0)</f>
        <v>2121</v>
      </c>
      <c r="F3135" s="30"/>
    </row>
    <row r="3136" spans="1:6" x14ac:dyDescent="0.3">
      <c r="A3136" s="30" t="s">
        <v>17410</v>
      </c>
      <c r="B3136" s="30">
        <v>1292119</v>
      </c>
      <c r="C3136" s="30">
        <v>5500000</v>
      </c>
      <c r="D3136" s="42">
        <f t="shared" si="48"/>
        <v>-4207881</v>
      </c>
      <c r="E3136" s="30">
        <f>RANK(D3136, Budget_Analysis!D:D, 0)</f>
        <v>2459</v>
      </c>
      <c r="F3136" s="30"/>
    </row>
    <row r="3137" spans="1:6" x14ac:dyDescent="0.3">
      <c r="A3137" s="30" t="s">
        <v>17422</v>
      </c>
      <c r="B3137" s="30">
        <v>3629758</v>
      </c>
      <c r="C3137" s="30">
        <v>5500000</v>
      </c>
      <c r="D3137" s="42">
        <f t="shared" si="48"/>
        <v>-1870242</v>
      </c>
      <c r="E3137" s="30">
        <f>RANK(D3137, Budget_Analysis!D:D, 0)</f>
        <v>2251</v>
      </c>
      <c r="F3137" s="30"/>
    </row>
    <row r="3138" spans="1:6" x14ac:dyDescent="0.3">
      <c r="A3138" s="30" t="s">
        <v>17428</v>
      </c>
      <c r="B3138" s="30">
        <v>6239558</v>
      </c>
      <c r="C3138" s="30">
        <v>5000000</v>
      </c>
      <c r="D3138" s="42">
        <f t="shared" si="48"/>
        <v>1239558</v>
      </c>
      <c r="E3138" s="30">
        <f>RANK(D3138, Budget_Analysis!D:D, 0)</f>
        <v>1854</v>
      </c>
      <c r="F3138" s="30"/>
    </row>
    <row r="3139" spans="1:6" x14ac:dyDescent="0.3">
      <c r="A3139" s="30" t="s">
        <v>17433</v>
      </c>
      <c r="B3139" s="30">
        <v>1056102</v>
      </c>
      <c r="C3139" s="30">
        <v>5000000</v>
      </c>
      <c r="D3139" s="42">
        <f t="shared" ref="D3139:D3202" si="49">B3139-C3139</f>
        <v>-3943898</v>
      </c>
      <c r="E3139" s="30">
        <f>RANK(D3139, Budget_Analysis!D:D, 0)</f>
        <v>2435</v>
      </c>
      <c r="F3139" s="30"/>
    </row>
    <row r="3140" spans="1:6" x14ac:dyDescent="0.3">
      <c r="A3140" s="30" t="s">
        <v>17437</v>
      </c>
      <c r="B3140" s="30">
        <v>27545445</v>
      </c>
      <c r="C3140" s="30">
        <v>6500000</v>
      </c>
      <c r="D3140" s="42">
        <f t="shared" si="49"/>
        <v>21045445</v>
      </c>
      <c r="E3140" s="30">
        <f>RANK(D3140, Budget_Analysis!D:D, 0)</f>
        <v>1039</v>
      </c>
      <c r="F3140" s="30"/>
    </row>
    <row r="3141" spans="1:6" x14ac:dyDescent="0.3">
      <c r="A3141" s="30" t="s">
        <v>17442</v>
      </c>
      <c r="B3141" s="30">
        <v>56007</v>
      </c>
      <c r="C3141" s="30">
        <v>5500000</v>
      </c>
      <c r="D3141" s="42">
        <f t="shared" si="49"/>
        <v>-5443993</v>
      </c>
      <c r="E3141" s="30">
        <f>RANK(D3141, Budget_Analysis!D:D, 0)</f>
        <v>2539</v>
      </c>
      <c r="F3141" s="30"/>
    </row>
    <row r="3142" spans="1:6" x14ac:dyDescent="0.3">
      <c r="A3142" s="30" t="s">
        <v>17448</v>
      </c>
      <c r="B3142" s="30">
        <v>611709</v>
      </c>
      <c r="C3142" s="30">
        <v>3850000</v>
      </c>
      <c r="D3142" s="42">
        <f t="shared" si="49"/>
        <v>-3238291</v>
      </c>
      <c r="E3142" s="30">
        <f>RANK(D3142, Budget_Analysis!D:D, 0)</f>
        <v>2371</v>
      </c>
      <c r="F3142" s="30"/>
    </row>
    <row r="3143" spans="1:6" x14ac:dyDescent="0.3">
      <c r="A3143" s="30" t="s">
        <v>17459</v>
      </c>
      <c r="B3143" s="30">
        <v>22770</v>
      </c>
      <c r="C3143" s="30">
        <v>5500000</v>
      </c>
      <c r="D3143" s="42">
        <f t="shared" si="49"/>
        <v>-5477230</v>
      </c>
      <c r="E3143" s="30">
        <f>RANK(D3143, Budget_Analysis!D:D, 0)</f>
        <v>2541</v>
      </c>
      <c r="F3143" s="30"/>
    </row>
    <row r="3144" spans="1:6" x14ac:dyDescent="0.3">
      <c r="A3144" s="30" t="s">
        <v>17476</v>
      </c>
      <c r="B3144" s="30">
        <v>27445</v>
      </c>
      <c r="C3144" s="30">
        <v>9000000</v>
      </c>
      <c r="D3144" s="42">
        <f t="shared" si="49"/>
        <v>-8972555</v>
      </c>
      <c r="E3144" s="30">
        <f>RANK(D3144, Budget_Analysis!D:D, 0)</f>
        <v>2757</v>
      </c>
      <c r="F3144" s="30"/>
    </row>
    <row r="3145" spans="1:6" x14ac:dyDescent="0.3">
      <c r="A3145" s="30" t="s">
        <v>17480</v>
      </c>
      <c r="B3145" s="30">
        <v>766487</v>
      </c>
      <c r="C3145" s="30">
        <v>5250000</v>
      </c>
      <c r="D3145" s="42">
        <f t="shared" si="49"/>
        <v>-4483513</v>
      </c>
      <c r="E3145" s="30">
        <f>RANK(D3145, Budget_Analysis!D:D, 0)</f>
        <v>2474</v>
      </c>
      <c r="F3145" s="30"/>
    </row>
    <row r="3146" spans="1:6" x14ac:dyDescent="0.3">
      <c r="A3146" s="30" t="s">
        <v>17490</v>
      </c>
      <c r="B3146" s="30">
        <v>1196752</v>
      </c>
      <c r="C3146" s="30">
        <v>30300000</v>
      </c>
      <c r="D3146" s="42">
        <f t="shared" si="49"/>
        <v>-29103248</v>
      </c>
      <c r="E3146" s="30">
        <f>RANK(D3146, Budget_Analysis!D:D, 0)</f>
        <v>3430</v>
      </c>
      <c r="F3146" s="30"/>
    </row>
    <row r="3147" spans="1:6" x14ac:dyDescent="0.3">
      <c r="A3147" s="30" t="s">
        <v>17502</v>
      </c>
      <c r="B3147" s="30">
        <v>795126</v>
      </c>
      <c r="C3147" s="30">
        <v>6000000</v>
      </c>
      <c r="D3147" s="42">
        <f t="shared" si="49"/>
        <v>-5204874</v>
      </c>
      <c r="E3147" s="30">
        <f>RANK(D3147, Budget_Analysis!D:D, 0)</f>
        <v>2529</v>
      </c>
      <c r="F3147" s="30"/>
    </row>
    <row r="3148" spans="1:6" x14ac:dyDescent="0.3">
      <c r="A3148" s="30" t="s">
        <v>17522</v>
      </c>
      <c r="B3148" s="30">
        <v>83574831</v>
      </c>
      <c r="C3148" s="30">
        <v>5000000</v>
      </c>
      <c r="D3148" s="42">
        <f t="shared" si="49"/>
        <v>78574831</v>
      </c>
      <c r="E3148" s="30">
        <f>RANK(D3148, Budget_Analysis!D:D, 0)</f>
        <v>303</v>
      </c>
      <c r="F3148" s="30"/>
    </row>
    <row r="3149" spans="1:6" x14ac:dyDescent="0.3">
      <c r="A3149" s="30" t="s">
        <v>17525</v>
      </c>
      <c r="B3149" s="30">
        <v>87025093</v>
      </c>
      <c r="C3149" s="30">
        <v>4000000</v>
      </c>
      <c r="D3149" s="42">
        <f t="shared" si="49"/>
        <v>83025093</v>
      </c>
      <c r="E3149" s="30">
        <f>RANK(D3149, Budget_Analysis!D:D, 0)</f>
        <v>279</v>
      </c>
      <c r="F3149" s="30"/>
    </row>
    <row r="3150" spans="1:6" x14ac:dyDescent="0.3">
      <c r="A3150" s="30" t="s">
        <v>17530</v>
      </c>
      <c r="B3150" s="30">
        <v>71897215</v>
      </c>
      <c r="C3150" s="30">
        <v>15000000</v>
      </c>
      <c r="D3150" s="42">
        <f t="shared" si="49"/>
        <v>56897215</v>
      </c>
      <c r="E3150" s="30">
        <f>RANK(D3150, Budget_Analysis!D:D, 0)</f>
        <v>430</v>
      </c>
      <c r="F3150" s="30"/>
    </row>
    <row r="3151" spans="1:6" x14ac:dyDescent="0.3">
      <c r="A3151" s="30" t="s">
        <v>17535</v>
      </c>
      <c r="B3151" s="30">
        <v>64267897</v>
      </c>
      <c r="C3151" s="30">
        <v>5000000</v>
      </c>
      <c r="D3151" s="42">
        <f t="shared" si="49"/>
        <v>59267897</v>
      </c>
      <c r="E3151" s="30">
        <f>RANK(D3151, Budget_Analysis!D:D, 0)</f>
        <v>414</v>
      </c>
      <c r="F3151" s="30"/>
    </row>
    <row r="3152" spans="1:6" x14ac:dyDescent="0.3">
      <c r="A3152" s="30" t="s">
        <v>17540</v>
      </c>
      <c r="B3152" s="30">
        <v>56536016</v>
      </c>
      <c r="C3152" s="30">
        <v>4900000</v>
      </c>
      <c r="D3152" s="42">
        <f t="shared" si="49"/>
        <v>51636016</v>
      </c>
      <c r="E3152" s="30">
        <f>RANK(D3152, Budget_Analysis!D:D, 0)</f>
        <v>488</v>
      </c>
      <c r="F3152" s="30"/>
    </row>
    <row r="3153" spans="1:6" x14ac:dyDescent="0.3">
      <c r="A3153" s="30" t="s">
        <v>17544</v>
      </c>
      <c r="B3153" s="30">
        <v>104007828</v>
      </c>
      <c r="C3153" s="30">
        <v>5000000</v>
      </c>
      <c r="D3153" s="42">
        <f t="shared" si="49"/>
        <v>99007828</v>
      </c>
      <c r="E3153" s="30">
        <f>RANK(D3153, Budget_Analysis!D:D, 0)</f>
        <v>222</v>
      </c>
      <c r="F3153" s="30"/>
    </row>
    <row r="3154" spans="1:6" x14ac:dyDescent="0.3">
      <c r="A3154" s="30" t="s">
        <v>17549</v>
      </c>
      <c r="B3154" s="30">
        <v>50820940</v>
      </c>
      <c r="C3154" s="30">
        <v>5000000</v>
      </c>
      <c r="D3154" s="42">
        <f t="shared" si="49"/>
        <v>45820940</v>
      </c>
      <c r="E3154" s="30">
        <f>RANK(D3154, Budget_Analysis!D:D, 0)</f>
        <v>567</v>
      </c>
      <c r="F3154" s="30"/>
    </row>
    <row r="3155" spans="1:6" x14ac:dyDescent="0.3">
      <c r="A3155" s="30" t="s">
        <v>17554</v>
      </c>
      <c r="B3155" s="30">
        <v>44793200</v>
      </c>
      <c r="C3155" s="30">
        <v>4500000</v>
      </c>
      <c r="D3155" s="42">
        <f t="shared" si="49"/>
        <v>40293200</v>
      </c>
      <c r="E3155" s="30">
        <f>RANK(D3155, Budget_Analysis!D:D, 0)</f>
        <v>640</v>
      </c>
      <c r="F3155" s="30"/>
    </row>
    <row r="3156" spans="1:6" x14ac:dyDescent="0.3">
      <c r="A3156" s="30" t="s">
        <v>17560</v>
      </c>
      <c r="B3156" s="30">
        <v>44456509</v>
      </c>
      <c r="C3156" s="30">
        <v>5000000</v>
      </c>
      <c r="D3156" s="42">
        <f t="shared" si="49"/>
        <v>39456509</v>
      </c>
      <c r="E3156" s="30">
        <f>RANK(D3156, Budget_Analysis!D:D, 0)</f>
        <v>652</v>
      </c>
      <c r="F3156" s="30"/>
    </row>
    <row r="3157" spans="1:6" x14ac:dyDescent="0.3">
      <c r="A3157" s="30" t="s">
        <v>17566</v>
      </c>
      <c r="B3157" s="30">
        <v>53884821</v>
      </c>
      <c r="C3157" s="30">
        <v>5000000</v>
      </c>
      <c r="D3157" s="42">
        <f t="shared" si="49"/>
        <v>48884821</v>
      </c>
      <c r="E3157" s="30">
        <f>RANK(D3157, Budget_Analysis!D:D, 0)</f>
        <v>519</v>
      </c>
      <c r="F3157" s="30"/>
    </row>
    <row r="3158" spans="1:6" x14ac:dyDescent="0.3">
      <c r="A3158" s="30" t="s">
        <v>17571</v>
      </c>
      <c r="B3158" s="30">
        <v>36000000</v>
      </c>
      <c r="C3158" s="30">
        <v>5000000</v>
      </c>
      <c r="D3158" s="42">
        <f t="shared" si="49"/>
        <v>31000000</v>
      </c>
      <c r="E3158" s="30">
        <f>RANK(D3158, Budget_Analysis!D:D, 0)</f>
        <v>807</v>
      </c>
      <c r="F3158" s="30"/>
    </row>
    <row r="3159" spans="1:6" x14ac:dyDescent="0.3">
      <c r="A3159" s="30" t="s">
        <v>17579</v>
      </c>
      <c r="B3159" s="30">
        <v>34872293</v>
      </c>
      <c r="C3159" s="30">
        <v>8500000</v>
      </c>
      <c r="D3159" s="42">
        <f t="shared" si="49"/>
        <v>26372293</v>
      </c>
      <c r="E3159" s="30">
        <f>RANK(D3159, Budget_Analysis!D:D, 0)</f>
        <v>902</v>
      </c>
      <c r="F3159" s="30"/>
    </row>
    <row r="3160" spans="1:6" x14ac:dyDescent="0.3">
      <c r="A3160" s="30" t="s">
        <v>17583</v>
      </c>
      <c r="B3160" s="30">
        <v>34468224</v>
      </c>
      <c r="C3160" s="30">
        <v>4500000</v>
      </c>
      <c r="D3160" s="42">
        <f t="shared" si="49"/>
        <v>29968224</v>
      </c>
      <c r="E3160" s="30">
        <f>RANK(D3160, Budget_Analysis!D:D, 0)</f>
        <v>832</v>
      </c>
      <c r="F3160" s="30"/>
    </row>
    <row r="3161" spans="1:6" x14ac:dyDescent="0.3">
      <c r="A3161" s="30" t="s">
        <v>17595</v>
      </c>
      <c r="B3161" s="30">
        <v>32453345</v>
      </c>
      <c r="C3161" s="30">
        <v>5000000</v>
      </c>
      <c r="D3161" s="42">
        <f t="shared" si="49"/>
        <v>27453345</v>
      </c>
      <c r="E3161" s="30">
        <f>RANK(D3161, Budget_Analysis!D:D, 0)</f>
        <v>880</v>
      </c>
      <c r="F3161" s="30"/>
    </row>
    <row r="3162" spans="1:6" x14ac:dyDescent="0.3">
      <c r="A3162" s="30" t="s">
        <v>17602</v>
      </c>
      <c r="B3162" s="30">
        <v>27296514</v>
      </c>
      <c r="C3162" s="30">
        <v>5000000</v>
      </c>
      <c r="D3162" s="42">
        <f t="shared" si="49"/>
        <v>22296514</v>
      </c>
      <c r="E3162" s="30">
        <f>RANK(D3162, Budget_Analysis!D:D, 0)</f>
        <v>997</v>
      </c>
      <c r="F3162" s="30"/>
    </row>
    <row r="3163" spans="1:6" x14ac:dyDescent="0.3">
      <c r="A3163" s="30" t="s">
        <v>17606</v>
      </c>
      <c r="B3163" s="30">
        <v>25799043</v>
      </c>
      <c r="C3163" s="30">
        <v>3300000</v>
      </c>
      <c r="D3163" s="42">
        <f t="shared" si="49"/>
        <v>22499043</v>
      </c>
      <c r="E3163" s="30">
        <f>RANK(D3163, Budget_Analysis!D:D, 0)</f>
        <v>992</v>
      </c>
      <c r="F3163" s="30"/>
    </row>
    <row r="3164" spans="1:6" x14ac:dyDescent="0.3">
      <c r="A3164" s="30" t="s">
        <v>17609</v>
      </c>
      <c r="B3164" s="30">
        <v>25530884</v>
      </c>
      <c r="C3164" s="30">
        <v>9000000</v>
      </c>
      <c r="D3164" s="42">
        <f t="shared" si="49"/>
        <v>16530884</v>
      </c>
      <c r="E3164" s="30">
        <f>RANK(D3164, Budget_Analysis!D:D, 0)</f>
        <v>1177</v>
      </c>
      <c r="F3164" s="30"/>
    </row>
    <row r="3165" spans="1:6" x14ac:dyDescent="0.3">
      <c r="A3165" s="30" t="s">
        <v>17615</v>
      </c>
      <c r="B3165" s="30">
        <v>27689474</v>
      </c>
      <c r="C3165" s="30">
        <v>5000000</v>
      </c>
      <c r="D3165" s="42">
        <f t="shared" si="49"/>
        <v>22689474</v>
      </c>
      <c r="E3165" s="30">
        <f>RANK(D3165, Budget_Analysis!D:D, 0)</f>
        <v>986</v>
      </c>
      <c r="F3165" s="30"/>
    </row>
    <row r="3166" spans="1:6" x14ac:dyDescent="0.3">
      <c r="A3166" s="30" t="s">
        <v>17619</v>
      </c>
      <c r="B3166" s="30">
        <v>24138847</v>
      </c>
      <c r="C3166" s="30">
        <v>5000000</v>
      </c>
      <c r="D3166" s="42">
        <f t="shared" si="49"/>
        <v>19138847</v>
      </c>
      <c r="E3166" s="30">
        <f>RANK(D3166, Budget_Analysis!D:D, 0)</f>
        <v>1103</v>
      </c>
      <c r="F3166" s="30"/>
    </row>
    <row r="3167" spans="1:6" x14ac:dyDescent="0.3">
      <c r="A3167" s="30" t="s">
        <v>17623</v>
      </c>
      <c r="B3167" s="30">
        <v>21994911</v>
      </c>
      <c r="C3167" s="30">
        <v>5000000</v>
      </c>
      <c r="D3167" s="42">
        <f t="shared" si="49"/>
        <v>16994911</v>
      </c>
      <c r="E3167" s="30">
        <f>RANK(D3167, Budget_Analysis!D:D, 0)</f>
        <v>1162</v>
      </c>
      <c r="F3167" s="30"/>
    </row>
    <row r="3168" spans="1:6" x14ac:dyDescent="0.3">
      <c r="A3168" s="30" t="s">
        <v>17627</v>
      </c>
      <c r="B3168" s="30">
        <v>21501098</v>
      </c>
      <c r="C3168" s="30">
        <v>5000000</v>
      </c>
      <c r="D3168" s="42">
        <f t="shared" si="49"/>
        <v>16501098</v>
      </c>
      <c r="E3168" s="30">
        <f>RANK(D3168, Budget_Analysis!D:D, 0)</f>
        <v>1179</v>
      </c>
      <c r="F3168" s="30"/>
    </row>
    <row r="3169" spans="1:6" x14ac:dyDescent="0.3">
      <c r="A3169" s="30" t="s">
        <v>17632</v>
      </c>
      <c r="B3169" s="30">
        <v>19281235</v>
      </c>
      <c r="C3169" s="30">
        <v>5000000</v>
      </c>
      <c r="D3169" s="42">
        <f t="shared" si="49"/>
        <v>14281235</v>
      </c>
      <c r="E3169" s="30">
        <f>RANK(D3169, Budget_Analysis!D:D, 0)</f>
        <v>1255</v>
      </c>
      <c r="F3169" s="30"/>
    </row>
    <row r="3170" spans="1:6" x14ac:dyDescent="0.3">
      <c r="A3170" s="30" t="s">
        <v>17644</v>
      </c>
      <c r="B3170" s="30">
        <v>19421271</v>
      </c>
      <c r="C3170" s="30">
        <v>5000000</v>
      </c>
      <c r="D3170" s="42">
        <f t="shared" si="49"/>
        <v>14421271</v>
      </c>
      <c r="E3170" s="30">
        <f>RANK(D3170, Budget_Analysis!D:D, 0)</f>
        <v>1251</v>
      </c>
      <c r="F3170" s="30"/>
    </row>
    <row r="3171" spans="1:6" x14ac:dyDescent="0.3">
      <c r="A3171" s="30" t="s">
        <v>17649</v>
      </c>
      <c r="B3171" s="30">
        <v>20733485</v>
      </c>
      <c r="C3171" s="30">
        <v>5000000</v>
      </c>
      <c r="D3171" s="42">
        <f t="shared" si="49"/>
        <v>15733485</v>
      </c>
      <c r="E3171" s="30">
        <f>RANK(D3171, Budget_Analysis!D:D, 0)</f>
        <v>1204</v>
      </c>
      <c r="F3171" s="30"/>
    </row>
    <row r="3172" spans="1:6" x14ac:dyDescent="0.3">
      <c r="A3172" s="30" t="s">
        <v>17659</v>
      </c>
      <c r="B3172" s="30">
        <v>24809547</v>
      </c>
      <c r="C3172" s="30">
        <v>5000000</v>
      </c>
      <c r="D3172" s="42">
        <f t="shared" si="49"/>
        <v>19809547</v>
      </c>
      <c r="E3172" s="30">
        <f>RANK(D3172, Budget_Analysis!D:D, 0)</f>
        <v>1077</v>
      </c>
      <c r="F3172" s="30"/>
    </row>
    <row r="3173" spans="1:6" x14ac:dyDescent="0.3">
      <c r="A3173" s="30" t="s">
        <v>17667</v>
      </c>
      <c r="B3173" s="30">
        <v>23031390</v>
      </c>
      <c r="C3173" s="30">
        <v>4500000</v>
      </c>
      <c r="D3173" s="42">
        <f t="shared" si="49"/>
        <v>18531390</v>
      </c>
      <c r="E3173" s="30">
        <f>RANK(D3173, Budget_Analysis!D:D, 0)</f>
        <v>1117</v>
      </c>
      <c r="F3173" s="30"/>
    </row>
    <row r="3174" spans="1:6" x14ac:dyDescent="0.3">
      <c r="A3174" s="30" t="s">
        <v>17672</v>
      </c>
      <c r="B3174" s="30">
        <v>21197315</v>
      </c>
      <c r="C3174" s="30">
        <v>5000000</v>
      </c>
      <c r="D3174" s="42">
        <f t="shared" si="49"/>
        <v>16197315</v>
      </c>
      <c r="E3174" s="30">
        <f>RANK(D3174, Budget_Analysis!D:D, 0)</f>
        <v>1188</v>
      </c>
      <c r="F3174" s="30"/>
    </row>
    <row r="3175" spans="1:6" x14ac:dyDescent="0.3">
      <c r="A3175" s="30" t="s">
        <v>17677</v>
      </c>
      <c r="B3175" s="30">
        <v>17382982</v>
      </c>
      <c r="C3175" s="30">
        <v>5000000</v>
      </c>
      <c r="D3175" s="42">
        <f t="shared" si="49"/>
        <v>12382982</v>
      </c>
      <c r="E3175" s="30">
        <f>RANK(D3175, Budget_Analysis!D:D, 0)</f>
        <v>1327</v>
      </c>
      <c r="F3175" s="30"/>
    </row>
    <row r="3176" spans="1:6" x14ac:dyDescent="0.3">
      <c r="A3176" s="30" t="s">
        <v>17680</v>
      </c>
      <c r="B3176" s="30">
        <v>14821531</v>
      </c>
      <c r="C3176" s="30">
        <v>6000000</v>
      </c>
      <c r="D3176" s="42">
        <f t="shared" si="49"/>
        <v>8821531</v>
      </c>
      <c r="E3176" s="30">
        <f>RANK(D3176, Budget_Analysis!D:D, 0)</f>
        <v>1460</v>
      </c>
      <c r="F3176" s="30"/>
    </row>
    <row r="3177" spans="1:6" x14ac:dyDescent="0.3">
      <c r="A3177" s="30" t="s">
        <v>17684</v>
      </c>
      <c r="B3177" s="30">
        <v>18656400</v>
      </c>
      <c r="C3177" s="30">
        <v>5000000</v>
      </c>
      <c r="D3177" s="42">
        <f t="shared" si="49"/>
        <v>13656400</v>
      </c>
      <c r="E3177" s="30">
        <f>RANK(D3177, Budget_Analysis!D:D, 0)</f>
        <v>1280</v>
      </c>
      <c r="F3177" s="30"/>
    </row>
    <row r="3178" spans="1:6" x14ac:dyDescent="0.3">
      <c r="A3178" s="30" t="s">
        <v>17701</v>
      </c>
      <c r="B3178" s="30">
        <v>14343976</v>
      </c>
      <c r="C3178" s="30">
        <v>5000000</v>
      </c>
      <c r="D3178" s="42">
        <f t="shared" si="49"/>
        <v>9343976</v>
      </c>
      <c r="E3178" s="30">
        <f>RANK(D3178, Budget_Analysis!D:D, 0)</f>
        <v>1438</v>
      </c>
      <c r="F3178" s="30"/>
    </row>
    <row r="3179" spans="1:6" x14ac:dyDescent="0.3">
      <c r="A3179" s="30" t="s">
        <v>17705</v>
      </c>
      <c r="B3179" s="30">
        <v>241437427</v>
      </c>
      <c r="C3179" s="30">
        <v>5000000</v>
      </c>
      <c r="D3179" s="42">
        <f t="shared" si="49"/>
        <v>236437427</v>
      </c>
      <c r="E3179" s="30">
        <f>RANK(D3179, Budget_Analysis!D:D, 0)</f>
        <v>33</v>
      </c>
      <c r="F3179" s="30"/>
    </row>
    <row r="3180" spans="1:6" x14ac:dyDescent="0.3">
      <c r="A3180" s="30" t="s">
        <v>17708</v>
      </c>
      <c r="B3180" s="30">
        <v>14123773</v>
      </c>
      <c r="C3180" s="30">
        <v>5000000</v>
      </c>
      <c r="D3180" s="42">
        <f t="shared" si="49"/>
        <v>9123773</v>
      </c>
      <c r="E3180" s="30">
        <f>RANK(D3180, Budget_Analysis!D:D, 0)</f>
        <v>1448</v>
      </c>
      <c r="F3180" s="30"/>
    </row>
    <row r="3181" spans="1:6" x14ac:dyDescent="0.3">
      <c r="A3181" s="30" t="s">
        <v>17714</v>
      </c>
      <c r="B3181" s="30">
        <v>15126948</v>
      </c>
      <c r="C3181" s="30">
        <v>5000000</v>
      </c>
      <c r="D3181" s="42">
        <f t="shared" si="49"/>
        <v>10126948</v>
      </c>
      <c r="E3181" s="30">
        <f>RANK(D3181, Budget_Analysis!D:D, 0)</f>
        <v>1409</v>
      </c>
      <c r="F3181" s="30"/>
    </row>
    <row r="3182" spans="1:6" x14ac:dyDescent="0.3">
      <c r="A3182" s="30" t="s">
        <v>17718</v>
      </c>
      <c r="B3182" s="30">
        <v>13622333</v>
      </c>
      <c r="C3182" s="30">
        <v>2000000</v>
      </c>
      <c r="D3182" s="42">
        <f t="shared" si="49"/>
        <v>11622333</v>
      </c>
      <c r="E3182" s="30">
        <f>RANK(D3182, Budget_Analysis!D:D, 0)</f>
        <v>1350</v>
      </c>
      <c r="F3182" s="30"/>
    </row>
    <row r="3183" spans="1:6" x14ac:dyDescent="0.3">
      <c r="A3183" s="30" t="s">
        <v>17723</v>
      </c>
      <c r="B3183" s="30">
        <v>13464388</v>
      </c>
      <c r="C3183" s="30">
        <v>4000000</v>
      </c>
      <c r="D3183" s="42">
        <f t="shared" si="49"/>
        <v>9464388</v>
      </c>
      <c r="E3183" s="30">
        <f>RANK(D3183, Budget_Analysis!D:D, 0)</f>
        <v>1433</v>
      </c>
      <c r="F3183" s="30"/>
    </row>
    <row r="3184" spans="1:6" x14ac:dyDescent="0.3">
      <c r="A3184" s="30" t="s">
        <v>17728</v>
      </c>
      <c r="B3184" s="30">
        <v>13350177</v>
      </c>
      <c r="C3184" s="30">
        <v>5000000</v>
      </c>
      <c r="D3184" s="42">
        <f t="shared" si="49"/>
        <v>8350177</v>
      </c>
      <c r="E3184" s="30">
        <f>RANK(D3184, Budget_Analysis!D:D, 0)</f>
        <v>1480</v>
      </c>
      <c r="F3184" s="30"/>
    </row>
    <row r="3185" spans="1:6" x14ac:dyDescent="0.3">
      <c r="A3185" s="30" t="s">
        <v>17731</v>
      </c>
      <c r="B3185" s="30">
        <v>13269963</v>
      </c>
      <c r="C3185" s="30">
        <v>5000000</v>
      </c>
      <c r="D3185" s="42">
        <f t="shared" si="49"/>
        <v>8269963</v>
      </c>
      <c r="E3185" s="30">
        <f>RANK(D3185, Budget_Analysis!D:D, 0)</f>
        <v>1485</v>
      </c>
      <c r="F3185" s="30"/>
    </row>
    <row r="3186" spans="1:6" x14ac:dyDescent="0.3">
      <c r="A3186" s="30" t="s">
        <v>17736</v>
      </c>
      <c r="B3186" s="30">
        <v>17768000</v>
      </c>
      <c r="C3186" s="30">
        <v>5000000</v>
      </c>
      <c r="D3186" s="42">
        <f t="shared" si="49"/>
        <v>12768000</v>
      </c>
      <c r="E3186" s="30">
        <f>RANK(D3186, Budget_Analysis!D:D, 0)</f>
        <v>1309</v>
      </c>
      <c r="F3186" s="30"/>
    </row>
    <row r="3187" spans="1:6" x14ac:dyDescent="0.3">
      <c r="A3187" s="30" t="s">
        <v>17742</v>
      </c>
      <c r="B3187" s="30">
        <v>12947763</v>
      </c>
      <c r="C3187" s="30">
        <v>5000000</v>
      </c>
      <c r="D3187" s="42">
        <f t="shared" si="49"/>
        <v>7947763</v>
      </c>
      <c r="E3187" s="30">
        <f>RANK(D3187, Budget_Analysis!D:D, 0)</f>
        <v>1505</v>
      </c>
      <c r="F3187" s="30"/>
    </row>
    <row r="3188" spans="1:6" x14ac:dyDescent="0.3">
      <c r="A3188" s="30" t="s">
        <v>17746</v>
      </c>
      <c r="B3188" s="30">
        <v>14100000</v>
      </c>
      <c r="C3188" s="30">
        <v>5000000</v>
      </c>
      <c r="D3188" s="42">
        <f t="shared" si="49"/>
        <v>9100000</v>
      </c>
      <c r="E3188" s="30">
        <f>RANK(D3188, Budget_Analysis!D:D, 0)</f>
        <v>1449</v>
      </c>
      <c r="F3188" s="30"/>
    </row>
    <row r="3189" spans="1:6" x14ac:dyDescent="0.3">
      <c r="A3189" s="30" t="s">
        <v>17751</v>
      </c>
      <c r="B3189" s="30">
        <v>12200000</v>
      </c>
      <c r="C3189" s="30">
        <v>5000000</v>
      </c>
      <c r="D3189" s="42">
        <f t="shared" si="49"/>
        <v>7200000</v>
      </c>
      <c r="E3189" s="30">
        <f>RANK(D3189, Budget_Analysis!D:D, 0)</f>
        <v>1533</v>
      </c>
      <c r="F3189" s="30"/>
    </row>
    <row r="3190" spans="1:6" x14ac:dyDescent="0.3">
      <c r="A3190" s="30" t="s">
        <v>17757</v>
      </c>
      <c r="B3190" s="30">
        <v>17683670</v>
      </c>
      <c r="C3190" s="30">
        <v>5000000</v>
      </c>
      <c r="D3190" s="42">
        <f t="shared" si="49"/>
        <v>12683670</v>
      </c>
      <c r="E3190" s="30">
        <f>RANK(D3190, Budget_Analysis!D:D, 0)</f>
        <v>1313</v>
      </c>
      <c r="F3190" s="30"/>
    </row>
    <row r="3191" spans="1:6" x14ac:dyDescent="0.3">
      <c r="A3191" s="30" t="s">
        <v>17762</v>
      </c>
      <c r="B3191" s="30">
        <v>12055108</v>
      </c>
      <c r="C3191" s="30">
        <v>8000000</v>
      </c>
      <c r="D3191" s="42">
        <f t="shared" si="49"/>
        <v>4055108</v>
      </c>
      <c r="E3191" s="30">
        <f>RANK(D3191, Budget_Analysis!D:D, 0)</f>
        <v>1672</v>
      </c>
      <c r="F3191" s="30"/>
    </row>
    <row r="3192" spans="1:6" x14ac:dyDescent="0.3">
      <c r="A3192" s="30" t="s">
        <v>17767</v>
      </c>
      <c r="B3192" s="30">
        <v>27285953</v>
      </c>
      <c r="C3192" s="30">
        <v>5000000</v>
      </c>
      <c r="D3192" s="42">
        <f t="shared" si="49"/>
        <v>22285953</v>
      </c>
      <c r="E3192" s="30">
        <f>RANK(D3192, Budget_Analysis!D:D, 0)</f>
        <v>998</v>
      </c>
      <c r="F3192" s="30"/>
    </row>
    <row r="3193" spans="1:6" x14ac:dyDescent="0.3">
      <c r="A3193" s="30" t="s">
        <v>17783</v>
      </c>
      <c r="B3193" s="30">
        <v>11675178</v>
      </c>
      <c r="C3193" s="30">
        <v>5000000</v>
      </c>
      <c r="D3193" s="42">
        <f t="shared" si="49"/>
        <v>6675178</v>
      </c>
      <c r="E3193" s="30">
        <f>RANK(D3193, Budget_Analysis!D:D, 0)</f>
        <v>1559</v>
      </c>
      <c r="F3193" s="30"/>
    </row>
    <row r="3194" spans="1:6" x14ac:dyDescent="0.3">
      <c r="A3194" s="30" t="s">
        <v>17786</v>
      </c>
      <c r="B3194" s="30">
        <v>10572742</v>
      </c>
      <c r="C3194" s="30">
        <v>8000000</v>
      </c>
      <c r="D3194" s="42">
        <f t="shared" si="49"/>
        <v>2572742</v>
      </c>
      <c r="E3194" s="30">
        <f>RANK(D3194, Budget_Analysis!D:D, 0)</f>
        <v>1765</v>
      </c>
      <c r="F3194" s="30"/>
    </row>
    <row r="3195" spans="1:6" x14ac:dyDescent="0.3">
      <c r="A3195" s="30" t="s">
        <v>17796</v>
      </c>
      <c r="B3195" s="30">
        <v>9658370</v>
      </c>
      <c r="C3195" s="30">
        <v>5000000</v>
      </c>
      <c r="D3195" s="42">
        <f t="shared" si="49"/>
        <v>4658370</v>
      </c>
      <c r="E3195" s="30">
        <f>RANK(D3195, Budget_Analysis!D:D, 0)</f>
        <v>1648</v>
      </c>
      <c r="F3195" s="30"/>
    </row>
    <row r="3196" spans="1:6" x14ac:dyDescent="0.3">
      <c r="A3196" s="30" t="s">
        <v>17802</v>
      </c>
      <c r="B3196" s="30">
        <v>9628751</v>
      </c>
      <c r="C3196" s="30">
        <v>5000000</v>
      </c>
      <c r="D3196" s="42">
        <f t="shared" si="49"/>
        <v>4628751</v>
      </c>
      <c r="E3196" s="30">
        <f>RANK(D3196, Budget_Analysis!D:D, 0)</f>
        <v>1649</v>
      </c>
      <c r="F3196" s="30"/>
    </row>
    <row r="3197" spans="1:6" x14ac:dyDescent="0.3">
      <c r="A3197" s="30" t="s">
        <v>17807</v>
      </c>
      <c r="B3197" s="30">
        <v>8786715</v>
      </c>
      <c r="C3197" s="30">
        <v>5000000</v>
      </c>
      <c r="D3197" s="42">
        <f t="shared" si="49"/>
        <v>3786715</v>
      </c>
      <c r="E3197" s="30">
        <f>RANK(D3197, Budget_Analysis!D:D, 0)</f>
        <v>1686</v>
      </c>
      <c r="F3197" s="30"/>
    </row>
    <row r="3198" spans="1:6" x14ac:dyDescent="0.3">
      <c r="A3198" s="30" t="s">
        <v>17812</v>
      </c>
      <c r="B3198" s="30">
        <v>3432342</v>
      </c>
      <c r="C3198" s="30">
        <v>6000000</v>
      </c>
      <c r="D3198" s="42">
        <f t="shared" si="49"/>
        <v>-2567658</v>
      </c>
      <c r="E3198" s="30">
        <f>RANK(D3198, Budget_Analysis!D:D, 0)</f>
        <v>2323</v>
      </c>
      <c r="F3198" s="30"/>
    </row>
    <row r="3199" spans="1:6" x14ac:dyDescent="0.3">
      <c r="A3199" s="30" t="s">
        <v>17821</v>
      </c>
      <c r="B3199" s="30">
        <v>6755271</v>
      </c>
      <c r="C3199" s="30">
        <v>5000000</v>
      </c>
      <c r="D3199" s="42">
        <f t="shared" si="49"/>
        <v>1755271</v>
      </c>
      <c r="E3199" s="30">
        <f>RANK(D3199, Budget_Analysis!D:D, 0)</f>
        <v>1823</v>
      </c>
      <c r="F3199" s="30"/>
    </row>
    <row r="3200" spans="1:6" x14ac:dyDescent="0.3">
      <c r="A3200" s="30" t="s">
        <v>17828</v>
      </c>
      <c r="B3200" s="30">
        <v>6157157</v>
      </c>
      <c r="C3200" s="30">
        <v>5000000</v>
      </c>
      <c r="D3200" s="42">
        <f t="shared" si="49"/>
        <v>1157157</v>
      </c>
      <c r="E3200" s="30">
        <f>RANK(D3200, Budget_Analysis!D:D, 0)</f>
        <v>1864</v>
      </c>
      <c r="F3200" s="30"/>
    </row>
    <row r="3201" spans="1:6" x14ac:dyDescent="0.3">
      <c r="A3201" s="30" t="s">
        <v>17837</v>
      </c>
      <c r="B3201" s="30">
        <v>5480318</v>
      </c>
      <c r="C3201" s="30">
        <v>5000000</v>
      </c>
      <c r="D3201" s="42">
        <f t="shared" si="49"/>
        <v>480318</v>
      </c>
      <c r="E3201" s="30">
        <f>RANK(D3201, Budget_Analysis!D:D, 0)</f>
        <v>1924</v>
      </c>
      <c r="F3201" s="30"/>
    </row>
    <row r="3202" spans="1:6" x14ac:dyDescent="0.3">
      <c r="A3202" s="30" t="s">
        <v>17847</v>
      </c>
      <c r="B3202" s="30">
        <v>5308707</v>
      </c>
      <c r="C3202" s="30">
        <v>5000000</v>
      </c>
      <c r="D3202" s="42">
        <f t="shared" si="49"/>
        <v>308707</v>
      </c>
      <c r="E3202" s="30">
        <f>RANK(D3202, Budget_Analysis!D:D, 0)</f>
        <v>1939</v>
      </c>
      <c r="F3202" s="30"/>
    </row>
    <row r="3203" spans="1:6" x14ac:dyDescent="0.3">
      <c r="A3203" s="30" t="s">
        <v>17852</v>
      </c>
      <c r="B3203" s="30">
        <v>5009677</v>
      </c>
      <c r="C3203" s="30">
        <v>5000000</v>
      </c>
      <c r="D3203" s="42">
        <f t="shared" ref="D3203:D3266" si="50">B3203-C3203</f>
        <v>9677</v>
      </c>
      <c r="E3203" s="30">
        <f>RANK(D3203, Budget_Analysis!D:D, 0)</f>
        <v>1985</v>
      </c>
      <c r="F3203" s="30"/>
    </row>
    <row r="3204" spans="1:6" x14ac:dyDescent="0.3">
      <c r="A3204" s="30" t="s">
        <v>17861</v>
      </c>
      <c r="B3204" s="30">
        <v>4074023</v>
      </c>
      <c r="C3204" s="30">
        <v>5000000</v>
      </c>
      <c r="D3204" s="42">
        <f t="shared" si="50"/>
        <v>-925977</v>
      </c>
      <c r="E3204" s="30">
        <f>RANK(D3204, Budget_Analysis!D:D, 0)</f>
        <v>2141</v>
      </c>
      <c r="F3204" s="30"/>
    </row>
    <row r="3205" spans="1:6" x14ac:dyDescent="0.3">
      <c r="A3205" s="30" t="s">
        <v>17865</v>
      </c>
      <c r="B3205" s="30">
        <v>4306697</v>
      </c>
      <c r="C3205" s="30">
        <v>5000000</v>
      </c>
      <c r="D3205" s="42">
        <f t="shared" si="50"/>
        <v>-693303</v>
      </c>
      <c r="E3205" s="30">
        <f>RANK(D3205, Budget_Analysis!D:D, 0)</f>
        <v>2102</v>
      </c>
      <c r="F3205" s="30"/>
    </row>
    <row r="3206" spans="1:6" x14ac:dyDescent="0.3">
      <c r="A3206" s="30" t="s">
        <v>17870</v>
      </c>
      <c r="B3206" s="30">
        <v>3950029</v>
      </c>
      <c r="C3206" s="30">
        <v>4000000</v>
      </c>
      <c r="D3206" s="42">
        <f t="shared" si="50"/>
        <v>-49971</v>
      </c>
      <c r="E3206" s="30">
        <f>RANK(D3206, Budget_Analysis!D:D, 0)</f>
        <v>2004</v>
      </c>
      <c r="F3206" s="30"/>
    </row>
    <row r="3207" spans="1:6" x14ac:dyDescent="0.3">
      <c r="A3207" s="30" t="s">
        <v>17875</v>
      </c>
      <c r="B3207" s="30">
        <v>4040588</v>
      </c>
      <c r="C3207" s="30">
        <v>5000000</v>
      </c>
      <c r="D3207" s="42">
        <f t="shared" si="50"/>
        <v>-959412</v>
      </c>
      <c r="E3207" s="30">
        <f>RANK(D3207, Budget_Analysis!D:D, 0)</f>
        <v>2148</v>
      </c>
      <c r="F3207" s="30"/>
    </row>
    <row r="3208" spans="1:6" x14ac:dyDescent="0.3">
      <c r="A3208" s="30" t="s">
        <v>17887</v>
      </c>
      <c r="B3208" s="30">
        <v>3049135</v>
      </c>
      <c r="C3208" s="30">
        <v>5000000</v>
      </c>
      <c r="D3208" s="42">
        <f t="shared" si="50"/>
        <v>-1950865</v>
      </c>
      <c r="E3208" s="30">
        <f>RANK(D3208, Budget_Analysis!D:D, 0)</f>
        <v>2264</v>
      </c>
      <c r="F3208" s="30"/>
    </row>
    <row r="3209" spans="1:6" x14ac:dyDescent="0.3">
      <c r="A3209" s="30" t="s">
        <v>17892</v>
      </c>
      <c r="B3209" s="30">
        <v>4700361</v>
      </c>
      <c r="C3209" s="30">
        <v>5000000</v>
      </c>
      <c r="D3209" s="42">
        <f t="shared" si="50"/>
        <v>-299639</v>
      </c>
      <c r="E3209" s="30">
        <f>RANK(D3209, Budget_Analysis!D:D, 0)</f>
        <v>2040</v>
      </c>
      <c r="F3209" s="30"/>
    </row>
    <row r="3210" spans="1:6" x14ac:dyDescent="0.3">
      <c r="A3210" s="30" t="s">
        <v>17897</v>
      </c>
      <c r="B3210" s="30">
        <v>2711210</v>
      </c>
      <c r="C3210" s="30">
        <v>5000000</v>
      </c>
      <c r="D3210" s="42">
        <f t="shared" si="50"/>
        <v>-2288790</v>
      </c>
      <c r="E3210" s="30">
        <f>RANK(D3210, Budget_Analysis!D:D, 0)</f>
        <v>2291</v>
      </c>
      <c r="F3210" s="30"/>
    </row>
    <row r="3211" spans="1:6" x14ac:dyDescent="0.3">
      <c r="A3211" s="30" t="s">
        <v>17901</v>
      </c>
      <c r="B3211" s="30">
        <v>1980338</v>
      </c>
      <c r="C3211" s="30">
        <v>5000000</v>
      </c>
      <c r="D3211" s="42">
        <f t="shared" si="50"/>
        <v>-3019662</v>
      </c>
      <c r="E3211" s="30">
        <f>RANK(D3211, Budget_Analysis!D:D, 0)</f>
        <v>2361</v>
      </c>
      <c r="F3211" s="30"/>
    </row>
    <row r="3212" spans="1:6" x14ac:dyDescent="0.3">
      <c r="A3212" s="30" t="s">
        <v>17904</v>
      </c>
      <c r="B3212" s="30">
        <v>1082044</v>
      </c>
      <c r="C3212" s="30">
        <v>5000000</v>
      </c>
      <c r="D3212" s="42">
        <f t="shared" si="50"/>
        <v>-3917956</v>
      </c>
      <c r="E3212" s="30">
        <f>RANK(D3212, Budget_Analysis!D:D, 0)</f>
        <v>2433</v>
      </c>
      <c r="F3212" s="30"/>
    </row>
    <row r="3213" spans="1:6" x14ac:dyDescent="0.3">
      <c r="A3213" s="30" t="s">
        <v>17907</v>
      </c>
      <c r="B3213" s="30">
        <v>1100000</v>
      </c>
      <c r="C3213" s="30">
        <v>5000000</v>
      </c>
      <c r="D3213" s="42">
        <f t="shared" si="50"/>
        <v>-3900000</v>
      </c>
      <c r="E3213" s="30">
        <f>RANK(D3213, Budget_Analysis!D:D, 0)</f>
        <v>2432</v>
      </c>
      <c r="F3213" s="30"/>
    </row>
    <row r="3214" spans="1:6" x14ac:dyDescent="0.3">
      <c r="A3214" s="30" t="s">
        <v>17912</v>
      </c>
      <c r="B3214" s="30">
        <v>2445646</v>
      </c>
      <c r="C3214" s="30">
        <v>5000000</v>
      </c>
      <c r="D3214" s="42">
        <f t="shared" si="50"/>
        <v>-2554354</v>
      </c>
      <c r="E3214" s="30">
        <f>RANK(D3214, Budget_Analysis!D:D, 0)</f>
        <v>2320</v>
      </c>
      <c r="F3214" s="30"/>
    </row>
    <row r="3215" spans="1:6" x14ac:dyDescent="0.3">
      <c r="A3215" s="30" t="s">
        <v>17915</v>
      </c>
      <c r="B3215" s="30">
        <v>2221809</v>
      </c>
      <c r="C3215" s="30">
        <v>5000000</v>
      </c>
      <c r="D3215" s="42">
        <f t="shared" si="50"/>
        <v>-2778191</v>
      </c>
      <c r="E3215" s="30">
        <f>RANK(D3215, Budget_Analysis!D:D, 0)</f>
        <v>2337</v>
      </c>
      <c r="F3215" s="30"/>
    </row>
    <row r="3216" spans="1:6" x14ac:dyDescent="0.3">
      <c r="A3216" s="30" t="s">
        <v>17919</v>
      </c>
      <c r="B3216" s="30">
        <v>296665</v>
      </c>
      <c r="C3216" s="30">
        <v>5000000</v>
      </c>
      <c r="D3216" s="42">
        <f t="shared" si="50"/>
        <v>-4703335</v>
      </c>
      <c r="E3216" s="30">
        <f>RANK(D3216, Budget_Analysis!D:D, 0)</f>
        <v>2494</v>
      </c>
      <c r="F3216" s="30"/>
    </row>
    <row r="3217" spans="1:6" x14ac:dyDescent="0.3">
      <c r="A3217" s="30" t="s">
        <v>17925</v>
      </c>
      <c r="B3217" s="30">
        <v>3219029</v>
      </c>
      <c r="C3217" s="30">
        <v>5000000</v>
      </c>
      <c r="D3217" s="42">
        <f t="shared" si="50"/>
        <v>-1780971</v>
      </c>
      <c r="E3217" s="30">
        <f>RANK(D3217, Budget_Analysis!D:D, 0)</f>
        <v>2242</v>
      </c>
      <c r="F3217" s="30"/>
    </row>
    <row r="3218" spans="1:6" x14ac:dyDescent="0.3">
      <c r="A3218" s="30" t="s">
        <v>17935</v>
      </c>
      <c r="B3218" s="30">
        <v>830210</v>
      </c>
      <c r="C3218" s="30">
        <v>5000000</v>
      </c>
      <c r="D3218" s="42">
        <f t="shared" si="50"/>
        <v>-4169790</v>
      </c>
      <c r="E3218" s="30">
        <f>RANK(D3218, Budget_Analysis!D:D, 0)</f>
        <v>2456</v>
      </c>
      <c r="F3218" s="30"/>
    </row>
    <row r="3219" spans="1:6" x14ac:dyDescent="0.3">
      <c r="A3219" s="30" t="s">
        <v>17940</v>
      </c>
      <c r="B3219" s="30">
        <v>1040879</v>
      </c>
      <c r="C3219" s="30">
        <v>7000000</v>
      </c>
      <c r="D3219" s="42">
        <f t="shared" si="50"/>
        <v>-5959121</v>
      </c>
      <c r="E3219" s="30">
        <f>RANK(D3219, Budget_Analysis!D:D, 0)</f>
        <v>2565</v>
      </c>
      <c r="F3219" s="30"/>
    </row>
    <row r="3220" spans="1:6" x14ac:dyDescent="0.3">
      <c r="A3220" s="30" t="s">
        <v>17944</v>
      </c>
      <c r="B3220" s="30">
        <v>326308</v>
      </c>
      <c r="C3220" s="30">
        <v>5000000</v>
      </c>
      <c r="D3220" s="42">
        <f t="shared" si="50"/>
        <v>-4673692</v>
      </c>
      <c r="E3220" s="30">
        <f>RANK(D3220, Budget_Analysis!D:D, 0)</f>
        <v>2492</v>
      </c>
      <c r="F3220" s="30"/>
    </row>
    <row r="3221" spans="1:6" x14ac:dyDescent="0.3">
      <c r="A3221" s="30" t="s">
        <v>17974</v>
      </c>
      <c r="B3221" s="30">
        <v>124720</v>
      </c>
      <c r="C3221" s="30">
        <v>5000000</v>
      </c>
      <c r="D3221" s="42">
        <f t="shared" si="50"/>
        <v>-4875280</v>
      </c>
      <c r="E3221" s="30">
        <f>RANK(D3221, Budget_Analysis!D:D, 0)</f>
        <v>2503</v>
      </c>
      <c r="F3221" s="30"/>
    </row>
    <row r="3222" spans="1:6" x14ac:dyDescent="0.3">
      <c r="A3222" s="30" t="s">
        <v>17985</v>
      </c>
      <c r="B3222" s="30">
        <v>99147</v>
      </c>
      <c r="C3222" s="30">
        <v>2000000</v>
      </c>
      <c r="D3222" s="42">
        <f t="shared" si="50"/>
        <v>-1900853</v>
      </c>
      <c r="E3222" s="30">
        <f>RANK(D3222, Budget_Analysis!D:D, 0)</f>
        <v>2256</v>
      </c>
      <c r="F3222" s="30"/>
    </row>
    <row r="3223" spans="1:6" x14ac:dyDescent="0.3">
      <c r="A3223" s="30" t="s">
        <v>17998</v>
      </c>
      <c r="B3223" s="30">
        <v>65069140</v>
      </c>
      <c r="C3223" s="30">
        <v>5000000</v>
      </c>
      <c r="D3223" s="42">
        <f t="shared" si="50"/>
        <v>60069140</v>
      </c>
      <c r="E3223" s="30">
        <f>RANK(D3223, Budget_Analysis!D:D, 0)</f>
        <v>406</v>
      </c>
      <c r="F3223" s="30"/>
    </row>
    <row r="3224" spans="1:6" x14ac:dyDescent="0.3">
      <c r="A3224" s="30" t="s">
        <v>18005</v>
      </c>
      <c r="B3224" s="30">
        <v>65087</v>
      </c>
      <c r="C3224" s="30">
        <v>5000000</v>
      </c>
      <c r="D3224" s="42">
        <f t="shared" si="50"/>
        <v>-4934913</v>
      </c>
      <c r="E3224" s="30">
        <f>RANK(D3224, Budget_Analysis!D:D, 0)</f>
        <v>2510</v>
      </c>
      <c r="F3224" s="30"/>
    </row>
    <row r="3225" spans="1:6" x14ac:dyDescent="0.3">
      <c r="A3225" s="30" t="s">
        <v>18010</v>
      </c>
      <c r="B3225" s="30">
        <v>16066</v>
      </c>
      <c r="C3225" s="30">
        <v>5000000</v>
      </c>
      <c r="D3225" s="42">
        <f t="shared" si="50"/>
        <v>-4983934</v>
      </c>
      <c r="E3225" s="30">
        <f>RANK(D3225, Budget_Analysis!D:D, 0)</f>
        <v>2514</v>
      </c>
      <c r="F3225" s="30"/>
    </row>
    <row r="3226" spans="1:6" x14ac:dyDescent="0.3">
      <c r="A3226" s="30" t="s">
        <v>18055</v>
      </c>
      <c r="B3226" s="30">
        <v>37440</v>
      </c>
      <c r="C3226" s="30">
        <v>5000000</v>
      </c>
      <c r="D3226" s="42">
        <f t="shared" si="50"/>
        <v>-4962560</v>
      </c>
      <c r="E3226" s="30">
        <f>RANK(D3226, Budget_Analysis!D:D, 0)</f>
        <v>2512</v>
      </c>
      <c r="F3226" s="30"/>
    </row>
    <row r="3227" spans="1:6" x14ac:dyDescent="0.3">
      <c r="A3227" s="30" t="s">
        <v>18107</v>
      </c>
      <c r="B3227" s="30">
        <v>617228</v>
      </c>
      <c r="C3227" s="30">
        <v>84450000</v>
      </c>
      <c r="D3227" s="42">
        <f t="shared" si="50"/>
        <v>-83832772</v>
      </c>
      <c r="E3227" s="30">
        <f>RANK(D3227, Budget_Analysis!D:D, 0)</f>
        <v>3726</v>
      </c>
      <c r="F3227" s="30"/>
    </row>
    <row r="3228" spans="1:6" x14ac:dyDescent="0.3">
      <c r="A3228" s="30" t="s">
        <v>18113</v>
      </c>
      <c r="B3228" s="30">
        <v>274385</v>
      </c>
      <c r="C3228" s="30">
        <v>4000000</v>
      </c>
      <c r="D3228" s="42">
        <f t="shared" si="50"/>
        <v>-3725615</v>
      </c>
      <c r="E3228" s="30">
        <f>RANK(D3228, Budget_Analysis!D:D, 0)</f>
        <v>2412</v>
      </c>
      <c r="F3228" s="30"/>
    </row>
    <row r="3229" spans="1:6" x14ac:dyDescent="0.3">
      <c r="A3229" s="30" t="s">
        <v>18117</v>
      </c>
      <c r="B3229" s="30">
        <v>24475416</v>
      </c>
      <c r="C3229" s="30">
        <v>890000</v>
      </c>
      <c r="D3229" s="42">
        <f t="shared" si="50"/>
        <v>23585416</v>
      </c>
      <c r="E3229" s="30">
        <f>RANK(D3229, Budget_Analysis!D:D, 0)</f>
        <v>965</v>
      </c>
      <c r="F3229" s="30"/>
    </row>
    <row r="3230" spans="1:6" x14ac:dyDescent="0.3">
      <c r="A3230" s="30" t="s">
        <v>18126</v>
      </c>
      <c r="B3230" s="30">
        <v>47277326</v>
      </c>
      <c r="C3230" s="30">
        <v>4800000</v>
      </c>
      <c r="D3230" s="42">
        <f t="shared" si="50"/>
        <v>42477326</v>
      </c>
      <c r="E3230" s="30">
        <f>RANK(D3230, Budget_Analysis!D:D, 0)</f>
        <v>612</v>
      </c>
      <c r="F3230" s="30"/>
    </row>
    <row r="3231" spans="1:6" x14ac:dyDescent="0.3">
      <c r="A3231" s="30" t="s">
        <v>18129</v>
      </c>
      <c r="B3231" s="30">
        <v>1247453</v>
      </c>
      <c r="C3231" s="30">
        <v>2800000</v>
      </c>
      <c r="D3231" s="42">
        <f t="shared" si="50"/>
        <v>-1552547</v>
      </c>
      <c r="E3231" s="30">
        <f>RANK(D3231, Budget_Analysis!D:D, 0)</f>
        <v>2225</v>
      </c>
      <c r="F3231" s="30"/>
    </row>
    <row r="3232" spans="1:6" x14ac:dyDescent="0.3">
      <c r="A3232" s="30" t="s">
        <v>18132</v>
      </c>
      <c r="B3232" s="30">
        <v>1729969</v>
      </c>
      <c r="C3232" s="30">
        <v>5000000</v>
      </c>
      <c r="D3232" s="42">
        <f t="shared" si="50"/>
        <v>-3270031</v>
      </c>
      <c r="E3232" s="30">
        <f>RANK(D3232, Budget_Analysis!D:D, 0)</f>
        <v>2375</v>
      </c>
      <c r="F3232" s="30"/>
    </row>
    <row r="3233" spans="1:6" x14ac:dyDescent="0.3">
      <c r="A3233" s="30" t="s">
        <v>18137</v>
      </c>
      <c r="B3233" s="30">
        <v>1705139</v>
      </c>
      <c r="C3233" s="30">
        <v>4700000</v>
      </c>
      <c r="D3233" s="42">
        <f t="shared" si="50"/>
        <v>-2994861</v>
      </c>
      <c r="E3233" s="30">
        <f>RANK(D3233, Budget_Analysis!D:D, 0)</f>
        <v>2357</v>
      </c>
      <c r="F3233" s="30"/>
    </row>
    <row r="3234" spans="1:6" x14ac:dyDescent="0.3">
      <c r="A3234" s="30" t="s">
        <v>18151</v>
      </c>
      <c r="B3234" s="30">
        <v>8025872</v>
      </c>
      <c r="C3234" s="30">
        <v>4700000</v>
      </c>
      <c r="D3234" s="42">
        <f t="shared" si="50"/>
        <v>3325872</v>
      </c>
      <c r="E3234" s="30">
        <f>RANK(D3234, Budget_Analysis!D:D, 0)</f>
        <v>1709</v>
      </c>
      <c r="F3234" s="30"/>
    </row>
    <row r="3235" spans="1:6" x14ac:dyDescent="0.3">
      <c r="A3235" s="30" t="s">
        <v>18160</v>
      </c>
      <c r="B3235" s="30">
        <v>778565</v>
      </c>
      <c r="C3235" s="30">
        <v>4800000</v>
      </c>
      <c r="D3235" s="42">
        <f t="shared" si="50"/>
        <v>-4021435</v>
      </c>
      <c r="E3235" s="30">
        <f>RANK(D3235, Budget_Analysis!D:D, 0)</f>
        <v>2444</v>
      </c>
      <c r="F3235" s="30"/>
    </row>
    <row r="3236" spans="1:6" x14ac:dyDescent="0.3">
      <c r="A3236" s="30" t="s">
        <v>18193</v>
      </c>
      <c r="B3236" s="30">
        <v>513836</v>
      </c>
      <c r="C3236" s="30">
        <v>4600000</v>
      </c>
      <c r="D3236" s="42">
        <f t="shared" si="50"/>
        <v>-4086164</v>
      </c>
      <c r="E3236" s="30">
        <f>RANK(D3236, Budget_Analysis!D:D, 0)</f>
        <v>2451</v>
      </c>
      <c r="F3236" s="30"/>
    </row>
    <row r="3237" spans="1:6" x14ac:dyDescent="0.3">
      <c r="A3237" s="30" t="s">
        <v>18202</v>
      </c>
      <c r="B3237" s="30">
        <v>434417</v>
      </c>
      <c r="C3237" s="30">
        <v>4600000</v>
      </c>
      <c r="D3237" s="42">
        <f t="shared" si="50"/>
        <v>-4165583</v>
      </c>
      <c r="E3237" s="30">
        <f>RANK(D3237, Budget_Analysis!D:D, 0)</f>
        <v>2455</v>
      </c>
      <c r="F3237" s="30"/>
    </row>
    <row r="3238" spans="1:6" x14ac:dyDescent="0.3">
      <c r="A3238" s="30" t="s">
        <v>18212</v>
      </c>
      <c r="B3238" s="30">
        <v>81200000</v>
      </c>
      <c r="C3238" s="30">
        <v>4500000</v>
      </c>
      <c r="D3238" s="42">
        <f t="shared" si="50"/>
        <v>76700000</v>
      </c>
      <c r="E3238" s="30">
        <f>RANK(D3238, Budget_Analysis!D:D, 0)</f>
        <v>318</v>
      </c>
      <c r="F3238" s="30"/>
    </row>
    <row r="3239" spans="1:6" x14ac:dyDescent="0.3">
      <c r="A3239" s="30" t="s">
        <v>18220</v>
      </c>
      <c r="B3239" s="30">
        <v>52700832</v>
      </c>
      <c r="C3239" s="30">
        <v>4500000</v>
      </c>
      <c r="D3239" s="42">
        <f t="shared" si="50"/>
        <v>48200832</v>
      </c>
      <c r="E3239" s="30">
        <f>RANK(D3239, Budget_Analysis!D:D, 0)</f>
        <v>528</v>
      </c>
      <c r="F3239" s="30"/>
    </row>
    <row r="3240" spans="1:6" x14ac:dyDescent="0.3">
      <c r="A3240" s="30" t="s">
        <v>18233</v>
      </c>
      <c r="B3240" s="30">
        <v>13060843</v>
      </c>
      <c r="C3240" s="30">
        <v>15000000</v>
      </c>
      <c r="D3240" s="42">
        <f t="shared" si="50"/>
        <v>-1939157</v>
      </c>
      <c r="E3240" s="30">
        <f>RANK(D3240, Budget_Analysis!D:D, 0)</f>
        <v>2262</v>
      </c>
      <c r="F3240" s="30"/>
    </row>
    <row r="3241" spans="1:6" x14ac:dyDescent="0.3">
      <c r="A3241" s="30" t="s">
        <v>18240</v>
      </c>
      <c r="B3241" s="30">
        <v>3798532</v>
      </c>
      <c r="C3241" s="30">
        <v>4500000</v>
      </c>
      <c r="D3241" s="42">
        <f t="shared" si="50"/>
        <v>-701468</v>
      </c>
      <c r="E3241" s="30">
        <f>RANK(D3241, Budget_Analysis!D:D, 0)</f>
        <v>2104</v>
      </c>
      <c r="F3241" s="30"/>
    </row>
    <row r="3242" spans="1:6" x14ac:dyDescent="0.3">
      <c r="A3242" s="30" t="s">
        <v>18244</v>
      </c>
      <c r="B3242" s="30">
        <v>3609278</v>
      </c>
      <c r="C3242" s="30">
        <v>4500000</v>
      </c>
      <c r="D3242" s="42">
        <f t="shared" si="50"/>
        <v>-890722</v>
      </c>
      <c r="E3242" s="30">
        <f>RANK(D3242, Budget_Analysis!D:D, 0)</f>
        <v>2132</v>
      </c>
      <c r="F3242" s="30"/>
    </row>
    <row r="3243" spans="1:6" x14ac:dyDescent="0.3">
      <c r="A3243" s="30" t="s">
        <v>18259</v>
      </c>
      <c r="B3243" s="30">
        <v>1687311</v>
      </c>
      <c r="C3243" s="30">
        <v>700000000</v>
      </c>
      <c r="D3243" s="42">
        <f t="shared" si="50"/>
        <v>-698312689</v>
      </c>
      <c r="E3243" s="30">
        <f>RANK(D3243, Budget_Analysis!D:D, 0)</f>
        <v>3779</v>
      </c>
      <c r="F3243" s="30"/>
    </row>
    <row r="3244" spans="1:6" x14ac:dyDescent="0.3">
      <c r="A3244" s="30" t="s">
        <v>18270</v>
      </c>
      <c r="B3244" s="30">
        <v>10429707</v>
      </c>
      <c r="C3244" s="30">
        <v>5000000</v>
      </c>
      <c r="D3244" s="42">
        <f t="shared" si="50"/>
        <v>5429707</v>
      </c>
      <c r="E3244" s="30">
        <f>RANK(D3244, Budget_Analysis!D:D, 0)</f>
        <v>1610</v>
      </c>
      <c r="F3244" s="30"/>
    </row>
    <row r="3245" spans="1:6" x14ac:dyDescent="0.3">
      <c r="A3245" s="30" t="s">
        <v>18273</v>
      </c>
      <c r="B3245" s="30">
        <v>727883</v>
      </c>
      <c r="C3245" s="30">
        <v>4500000</v>
      </c>
      <c r="D3245" s="42">
        <f t="shared" si="50"/>
        <v>-3772117</v>
      </c>
      <c r="E3245" s="30">
        <f>RANK(D3245, Budget_Analysis!D:D, 0)</f>
        <v>2417</v>
      </c>
      <c r="F3245" s="30"/>
    </row>
    <row r="3246" spans="1:6" x14ac:dyDescent="0.3">
      <c r="A3246" s="30" t="s">
        <v>18288</v>
      </c>
      <c r="B3246" s="30">
        <v>713413</v>
      </c>
      <c r="C3246" s="30">
        <v>4500000</v>
      </c>
      <c r="D3246" s="42">
        <f t="shared" si="50"/>
        <v>-3786587</v>
      </c>
      <c r="E3246" s="30">
        <f>RANK(D3246, Budget_Analysis!D:D, 0)</f>
        <v>2420</v>
      </c>
      <c r="F3246" s="30"/>
    </row>
    <row r="3247" spans="1:6" x14ac:dyDescent="0.3">
      <c r="A3247" s="30" t="s">
        <v>18293</v>
      </c>
      <c r="B3247" s="30">
        <v>410241</v>
      </c>
      <c r="C3247" s="30">
        <v>2000000</v>
      </c>
      <c r="D3247" s="42">
        <f t="shared" si="50"/>
        <v>-1589759</v>
      </c>
      <c r="E3247" s="30">
        <f>RANK(D3247, Budget_Analysis!D:D, 0)</f>
        <v>2231</v>
      </c>
      <c r="F3247" s="30"/>
    </row>
    <row r="3248" spans="1:6" x14ac:dyDescent="0.3">
      <c r="A3248" s="30" t="s">
        <v>18302</v>
      </c>
      <c r="B3248" s="30">
        <v>211667</v>
      </c>
      <c r="C3248" s="30">
        <v>4200000000</v>
      </c>
      <c r="D3248" s="42">
        <f t="shared" si="50"/>
        <v>-4199788333</v>
      </c>
      <c r="E3248" s="30">
        <f>RANK(D3248, Budget_Analysis!D:D, 0)</f>
        <v>3785</v>
      </c>
      <c r="F3248" s="30"/>
    </row>
    <row r="3249" spans="1:6" x14ac:dyDescent="0.3">
      <c r="A3249" s="30" t="s">
        <v>18314</v>
      </c>
      <c r="B3249" s="30">
        <v>92191</v>
      </c>
      <c r="C3249" s="30">
        <v>2500000</v>
      </c>
      <c r="D3249" s="42">
        <f t="shared" si="50"/>
        <v>-2407809</v>
      </c>
      <c r="E3249" s="30">
        <f>RANK(D3249, Budget_Analysis!D:D, 0)</f>
        <v>2301</v>
      </c>
      <c r="F3249" s="30"/>
    </row>
    <row r="3250" spans="1:6" x14ac:dyDescent="0.3">
      <c r="A3250" s="30" t="s">
        <v>18318</v>
      </c>
      <c r="B3250" s="30">
        <v>49413</v>
      </c>
      <c r="C3250" s="30">
        <v>35000000</v>
      </c>
      <c r="D3250" s="42">
        <f t="shared" si="50"/>
        <v>-34950587</v>
      </c>
      <c r="E3250" s="30">
        <f>RANK(D3250, Budget_Analysis!D:D, 0)</f>
        <v>3517</v>
      </c>
      <c r="F3250" s="30"/>
    </row>
    <row r="3251" spans="1:6" x14ac:dyDescent="0.3">
      <c r="A3251" s="30" t="s">
        <v>18332</v>
      </c>
      <c r="B3251" s="30">
        <v>108229</v>
      </c>
      <c r="C3251" s="30">
        <v>4500000</v>
      </c>
      <c r="D3251" s="42">
        <f t="shared" si="50"/>
        <v>-4391771</v>
      </c>
      <c r="E3251" s="30">
        <f>RANK(D3251, Budget_Analysis!D:D, 0)</f>
        <v>2472</v>
      </c>
      <c r="F3251" s="30"/>
    </row>
    <row r="3252" spans="1:6" x14ac:dyDescent="0.3">
      <c r="A3252" s="30" t="s">
        <v>18340</v>
      </c>
      <c r="B3252" s="30">
        <v>112000000</v>
      </c>
      <c r="C3252" s="30">
        <v>4400000</v>
      </c>
      <c r="D3252" s="42">
        <f t="shared" si="50"/>
        <v>107600000</v>
      </c>
      <c r="E3252" s="30">
        <f>RANK(D3252, Budget_Analysis!D:D, 0)</f>
        <v>192</v>
      </c>
      <c r="F3252" s="30"/>
    </row>
    <row r="3253" spans="1:6" x14ac:dyDescent="0.3">
      <c r="A3253" s="30" t="s">
        <v>18366</v>
      </c>
      <c r="B3253" s="30">
        <v>8691</v>
      </c>
      <c r="C3253" s="30">
        <v>4500000</v>
      </c>
      <c r="D3253" s="42">
        <f t="shared" si="50"/>
        <v>-4491309</v>
      </c>
      <c r="E3253" s="30">
        <f>RANK(D3253, Budget_Analysis!D:D, 0)</f>
        <v>2475</v>
      </c>
      <c r="F3253" s="30"/>
    </row>
    <row r="3254" spans="1:6" x14ac:dyDescent="0.3">
      <c r="A3254" s="30" t="s">
        <v>18370</v>
      </c>
      <c r="B3254" s="30">
        <v>26345</v>
      </c>
      <c r="C3254" s="30">
        <v>3000000</v>
      </c>
      <c r="D3254" s="42">
        <f t="shared" si="50"/>
        <v>-2973655</v>
      </c>
      <c r="E3254" s="30">
        <f>RANK(D3254, Budget_Analysis!D:D, 0)</f>
        <v>2354</v>
      </c>
      <c r="F3254" s="30"/>
    </row>
    <row r="3255" spans="1:6" x14ac:dyDescent="0.3">
      <c r="A3255" s="30" t="s">
        <v>18384</v>
      </c>
      <c r="B3255" s="30">
        <v>20772796</v>
      </c>
      <c r="C3255" s="30">
        <v>6000000</v>
      </c>
      <c r="D3255" s="42">
        <f t="shared" si="50"/>
        <v>14772796</v>
      </c>
      <c r="E3255" s="30">
        <f>RANK(D3255, Budget_Analysis!D:D, 0)</f>
        <v>1245</v>
      </c>
      <c r="F3255" s="30"/>
    </row>
    <row r="3256" spans="1:6" x14ac:dyDescent="0.3">
      <c r="A3256" s="30" t="s">
        <v>18390</v>
      </c>
      <c r="B3256" s="30">
        <v>199228</v>
      </c>
      <c r="C3256" s="30">
        <v>150000000</v>
      </c>
      <c r="D3256" s="42">
        <f t="shared" si="50"/>
        <v>-149800772</v>
      </c>
      <c r="E3256" s="30">
        <f>RANK(D3256, Budget_Analysis!D:D, 0)</f>
        <v>3769</v>
      </c>
      <c r="F3256" s="30"/>
    </row>
    <row r="3257" spans="1:6" x14ac:dyDescent="0.3">
      <c r="A3257" s="30" t="s">
        <v>18412</v>
      </c>
      <c r="B3257" s="30">
        <v>1487477</v>
      </c>
      <c r="C3257" s="30">
        <v>4200000</v>
      </c>
      <c r="D3257" s="42">
        <f t="shared" si="50"/>
        <v>-2712523</v>
      </c>
      <c r="E3257" s="30">
        <f>RANK(D3257, Budget_Analysis!D:D, 0)</f>
        <v>2331</v>
      </c>
      <c r="F3257" s="30"/>
    </row>
    <row r="3258" spans="1:6" x14ac:dyDescent="0.3">
      <c r="A3258" s="30" t="s">
        <v>18416</v>
      </c>
      <c r="B3258" s="30">
        <v>62549000</v>
      </c>
      <c r="C3258" s="30">
        <v>2300000</v>
      </c>
      <c r="D3258" s="42">
        <f t="shared" si="50"/>
        <v>60249000</v>
      </c>
      <c r="E3258" s="30">
        <f>RANK(D3258, Budget_Analysis!D:D, 0)</f>
        <v>404</v>
      </c>
      <c r="F3258" s="30"/>
    </row>
    <row r="3259" spans="1:6" x14ac:dyDescent="0.3">
      <c r="A3259" s="30" t="s">
        <v>18421</v>
      </c>
      <c r="B3259" s="30">
        <v>105500000</v>
      </c>
      <c r="C3259" s="30">
        <v>4000000</v>
      </c>
      <c r="D3259" s="42">
        <f t="shared" si="50"/>
        <v>101500000</v>
      </c>
      <c r="E3259" s="30">
        <f>RANK(D3259, Budget_Analysis!D:D, 0)</f>
        <v>210</v>
      </c>
      <c r="F3259" s="30"/>
    </row>
    <row r="3260" spans="1:6" x14ac:dyDescent="0.3">
      <c r="A3260" s="30" t="s">
        <v>18425</v>
      </c>
      <c r="B3260" s="30">
        <v>101055</v>
      </c>
      <c r="C3260" s="30">
        <v>4000000</v>
      </c>
      <c r="D3260" s="42">
        <f t="shared" si="50"/>
        <v>-3898945</v>
      </c>
      <c r="E3260" s="30">
        <f>RANK(D3260, Budget_Analysis!D:D, 0)</f>
        <v>2430</v>
      </c>
      <c r="F3260" s="30"/>
    </row>
    <row r="3261" spans="1:6" x14ac:dyDescent="0.3">
      <c r="A3261" s="30" t="s">
        <v>18436</v>
      </c>
      <c r="B3261" s="30">
        <v>44566004</v>
      </c>
      <c r="C3261" s="30">
        <v>4000000</v>
      </c>
      <c r="D3261" s="42">
        <f t="shared" si="50"/>
        <v>40566004</v>
      </c>
      <c r="E3261" s="30">
        <f>RANK(D3261, Budget_Analysis!D:D, 0)</f>
        <v>637</v>
      </c>
      <c r="F3261" s="30"/>
    </row>
    <row r="3262" spans="1:6" x14ac:dyDescent="0.3">
      <c r="A3262" s="30" t="s">
        <v>18440</v>
      </c>
      <c r="B3262" s="30">
        <v>39200000</v>
      </c>
      <c r="C3262" s="30">
        <v>4000000</v>
      </c>
      <c r="D3262" s="42">
        <f t="shared" si="50"/>
        <v>35200000</v>
      </c>
      <c r="E3262" s="30">
        <f>RANK(D3262, Budget_Analysis!D:D, 0)</f>
        <v>718</v>
      </c>
      <c r="F3262" s="30"/>
    </row>
    <row r="3263" spans="1:6" x14ac:dyDescent="0.3">
      <c r="A3263" s="30" t="s">
        <v>18446</v>
      </c>
      <c r="B3263" s="30">
        <v>36000000</v>
      </c>
      <c r="C3263" s="30">
        <v>4000000</v>
      </c>
      <c r="D3263" s="42">
        <f t="shared" si="50"/>
        <v>32000000</v>
      </c>
      <c r="E3263" s="30">
        <f>RANK(D3263, Budget_Analysis!D:D, 0)</f>
        <v>783</v>
      </c>
      <c r="F3263" s="30"/>
    </row>
    <row r="3264" spans="1:6" x14ac:dyDescent="0.3">
      <c r="A3264" s="30" t="s">
        <v>18450</v>
      </c>
      <c r="B3264" s="30">
        <v>31252964</v>
      </c>
      <c r="C3264" s="30">
        <v>4000000</v>
      </c>
      <c r="D3264" s="42">
        <f t="shared" si="50"/>
        <v>27252964</v>
      </c>
      <c r="E3264" s="30">
        <f>RANK(D3264, Budget_Analysis!D:D, 0)</f>
        <v>883</v>
      </c>
      <c r="F3264" s="30"/>
    </row>
    <row r="3265" spans="1:6" x14ac:dyDescent="0.3">
      <c r="A3265" s="30" t="s">
        <v>18455</v>
      </c>
      <c r="B3265" s="30">
        <v>131175</v>
      </c>
      <c r="C3265" s="30">
        <v>8500000</v>
      </c>
      <c r="D3265" s="42">
        <f t="shared" si="50"/>
        <v>-8368825</v>
      </c>
      <c r="E3265" s="30">
        <f>RANK(D3265, Budget_Analysis!D:D, 0)</f>
        <v>2726</v>
      </c>
      <c r="F3265" s="30"/>
    </row>
    <row r="3266" spans="1:6" x14ac:dyDescent="0.3">
      <c r="A3266" s="30" t="s">
        <v>18460</v>
      </c>
      <c r="B3266" s="30">
        <v>31968347</v>
      </c>
      <c r="C3266" s="30">
        <v>3600000</v>
      </c>
      <c r="D3266" s="42">
        <f t="shared" si="50"/>
        <v>28368347</v>
      </c>
      <c r="E3266" s="30">
        <f>RANK(D3266, Budget_Analysis!D:D, 0)</f>
        <v>858</v>
      </c>
      <c r="F3266" s="30"/>
    </row>
    <row r="3267" spans="1:6" x14ac:dyDescent="0.3">
      <c r="A3267" s="30" t="s">
        <v>18472</v>
      </c>
      <c r="B3267" s="30">
        <v>35385560</v>
      </c>
      <c r="C3267" s="30">
        <v>4000000</v>
      </c>
      <c r="D3267" s="42">
        <f t="shared" ref="D3267:D3330" si="51">B3267-C3267</f>
        <v>31385560</v>
      </c>
      <c r="E3267" s="30">
        <f>RANK(D3267, Budget_Analysis!D:D, 0)</f>
        <v>793</v>
      </c>
      <c r="F3267" s="30"/>
    </row>
    <row r="3268" spans="1:6" x14ac:dyDescent="0.3">
      <c r="A3268" s="30" t="s">
        <v>18482</v>
      </c>
      <c r="B3268" s="30">
        <v>20803237</v>
      </c>
      <c r="C3268" s="30">
        <v>3500000</v>
      </c>
      <c r="D3268" s="42">
        <f t="shared" si="51"/>
        <v>17303237</v>
      </c>
      <c r="E3268" s="30">
        <f>RANK(D3268, Budget_Analysis!D:D, 0)</f>
        <v>1149</v>
      </c>
      <c r="F3268" s="30"/>
    </row>
    <row r="3269" spans="1:6" x14ac:dyDescent="0.3">
      <c r="A3269" s="30" t="s">
        <v>18486</v>
      </c>
      <c r="B3269" s="30">
        <v>13008928</v>
      </c>
      <c r="C3269" s="30">
        <v>4000000</v>
      </c>
      <c r="D3269" s="42">
        <f t="shared" si="51"/>
        <v>9008928</v>
      </c>
      <c r="E3269" s="30">
        <f>RANK(D3269, Budget_Analysis!D:D, 0)</f>
        <v>1454</v>
      </c>
      <c r="F3269" s="30"/>
    </row>
    <row r="3270" spans="1:6" x14ac:dyDescent="0.3">
      <c r="A3270" s="30" t="s">
        <v>18504</v>
      </c>
      <c r="B3270" s="30">
        <v>15152879</v>
      </c>
      <c r="C3270" s="30">
        <v>5000000</v>
      </c>
      <c r="D3270" s="42">
        <f t="shared" si="51"/>
        <v>10152879</v>
      </c>
      <c r="E3270" s="30">
        <f>RANK(D3270, Budget_Analysis!D:D, 0)</f>
        <v>1408</v>
      </c>
      <c r="F3270" s="30"/>
    </row>
    <row r="3271" spans="1:6" x14ac:dyDescent="0.3">
      <c r="A3271" s="30" t="s">
        <v>18510</v>
      </c>
      <c r="B3271" s="30">
        <v>25359200</v>
      </c>
      <c r="C3271" s="30">
        <v>4000000</v>
      </c>
      <c r="D3271" s="42">
        <f t="shared" si="51"/>
        <v>21359200</v>
      </c>
      <c r="E3271" s="30">
        <f>RANK(D3271, Budget_Analysis!D:D, 0)</f>
        <v>1028</v>
      </c>
      <c r="F3271" s="30"/>
    </row>
    <row r="3272" spans="1:6" x14ac:dyDescent="0.3">
      <c r="A3272" s="30" t="s">
        <v>18514</v>
      </c>
      <c r="B3272" s="30">
        <v>10515579</v>
      </c>
      <c r="C3272" s="30">
        <v>4000000</v>
      </c>
      <c r="D3272" s="42">
        <f t="shared" si="51"/>
        <v>6515579</v>
      </c>
      <c r="E3272" s="30">
        <f>RANK(D3272, Budget_Analysis!D:D, 0)</f>
        <v>1566</v>
      </c>
      <c r="F3272" s="30"/>
    </row>
    <row r="3273" spans="1:6" x14ac:dyDescent="0.3">
      <c r="A3273" s="30" t="s">
        <v>18519</v>
      </c>
      <c r="B3273" s="30">
        <v>10097096</v>
      </c>
      <c r="C3273" s="30">
        <v>4000000</v>
      </c>
      <c r="D3273" s="42">
        <f t="shared" si="51"/>
        <v>6097096</v>
      </c>
      <c r="E3273" s="30">
        <f>RANK(D3273, Budget_Analysis!D:D, 0)</f>
        <v>1574</v>
      </c>
      <c r="F3273" s="30"/>
    </row>
    <row r="3274" spans="1:6" x14ac:dyDescent="0.3">
      <c r="A3274" s="30" t="s">
        <v>18522</v>
      </c>
      <c r="B3274" s="30">
        <v>9821335</v>
      </c>
      <c r="C3274" s="30">
        <v>6000000</v>
      </c>
      <c r="D3274" s="42">
        <f t="shared" si="51"/>
        <v>3821335</v>
      </c>
      <c r="E3274" s="30">
        <f>RANK(D3274, Budget_Analysis!D:D, 0)</f>
        <v>1685</v>
      </c>
      <c r="F3274" s="30"/>
    </row>
    <row r="3275" spans="1:6" x14ac:dyDescent="0.3">
      <c r="A3275" s="30" t="s">
        <v>18526</v>
      </c>
      <c r="B3275" s="30">
        <v>8243880</v>
      </c>
      <c r="C3275" s="30">
        <v>3200000</v>
      </c>
      <c r="D3275" s="42">
        <f t="shared" si="51"/>
        <v>5043880</v>
      </c>
      <c r="E3275" s="30">
        <f>RANK(D3275, Budget_Analysis!D:D, 0)</f>
        <v>1623</v>
      </c>
      <c r="F3275" s="30"/>
    </row>
    <row r="3276" spans="1:6" x14ac:dyDescent="0.3">
      <c r="A3276" s="30" t="s">
        <v>18535</v>
      </c>
      <c r="B3276" s="30">
        <v>7825820</v>
      </c>
      <c r="C3276" s="30">
        <v>4000000</v>
      </c>
      <c r="D3276" s="42">
        <f t="shared" si="51"/>
        <v>3825820</v>
      </c>
      <c r="E3276" s="30">
        <f>RANK(D3276, Budget_Analysis!D:D, 0)</f>
        <v>1684</v>
      </c>
      <c r="F3276" s="30"/>
    </row>
    <row r="3277" spans="1:6" x14ac:dyDescent="0.3">
      <c r="A3277" s="30" t="s">
        <v>18544</v>
      </c>
      <c r="B3277" s="30">
        <v>7159147</v>
      </c>
      <c r="C3277" s="30">
        <v>3400000</v>
      </c>
      <c r="D3277" s="42">
        <f t="shared" si="51"/>
        <v>3759147</v>
      </c>
      <c r="E3277" s="30">
        <f>RANK(D3277, Budget_Analysis!D:D, 0)</f>
        <v>1688</v>
      </c>
      <c r="F3277" s="30"/>
    </row>
    <row r="3278" spans="1:6" x14ac:dyDescent="0.3">
      <c r="A3278" s="30" t="s">
        <v>18549</v>
      </c>
      <c r="B3278" s="30">
        <v>17314483</v>
      </c>
      <c r="C3278" s="30">
        <v>4000000</v>
      </c>
      <c r="D3278" s="42">
        <f t="shared" si="51"/>
        <v>13314483</v>
      </c>
      <c r="E3278" s="30">
        <f>RANK(D3278, Budget_Analysis!D:D, 0)</f>
        <v>1291</v>
      </c>
      <c r="F3278" s="30"/>
    </row>
    <row r="3279" spans="1:6" x14ac:dyDescent="0.3">
      <c r="A3279" s="30" t="s">
        <v>18554</v>
      </c>
      <c r="B3279" s="30">
        <v>6525762</v>
      </c>
      <c r="C3279" s="30">
        <v>4000000</v>
      </c>
      <c r="D3279" s="42">
        <f t="shared" si="51"/>
        <v>2525762</v>
      </c>
      <c r="E3279" s="30">
        <f>RANK(D3279, Budget_Analysis!D:D, 0)</f>
        <v>1769</v>
      </c>
      <c r="F3279" s="30"/>
    </row>
    <row r="3280" spans="1:6" x14ac:dyDescent="0.3">
      <c r="A3280" s="30" t="s">
        <v>18566</v>
      </c>
      <c r="B3280" s="30">
        <v>4301331</v>
      </c>
      <c r="C3280" s="30">
        <v>4000000</v>
      </c>
      <c r="D3280" s="42">
        <f t="shared" si="51"/>
        <v>301331</v>
      </c>
      <c r="E3280" s="30">
        <f>RANK(D3280, Budget_Analysis!D:D, 0)</f>
        <v>1940</v>
      </c>
      <c r="F3280" s="30"/>
    </row>
    <row r="3281" spans="1:6" x14ac:dyDescent="0.3">
      <c r="A3281" s="30" t="s">
        <v>18569</v>
      </c>
      <c r="B3281" s="30">
        <v>4046737</v>
      </c>
      <c r="C3281" s="30">
        <v>4000000</v>
      </c>
      <c r="D3281" s="42">
        <f t="shared" si="51"/>
        <v>46737</v>
      </c>
      <c r="E3281" s="30">
        <f>RANK(D3281, Budget_Analysis!D:D, 0)</f>
        <v>1981</v>
      </c>
      <c r="F3281" s="30"/>
    </row>
    <row r="3282" spans="1:6" x14ac:dyDescent="0.3">
      <c r="A3282" s="30" t="s">
        <v>18573</v>
      </c>
      <c r="B3282" s="30">
        <v>3713002</v>
      </c>
      <c r="C3282" s="30">
        <v>8000000</v>
      </c>
      <c r="D3282" s="42">
        <f t="shared" si="51"/>
        <v>-4286998</v>
      </c>
      <c r="E3282" s="30">
        <f>RANK(D3282, Budget_Analysis!D:D, 0)</f>
        <v>2463</v>
      </c>
      <c r="F3282" s="30"/>
    </row>
    <row r="3283" spans="1:6" x14ac:dyDescent="0.3">
      <c r="A3283" s="30" t="s">
        <v>18577</v>
      </c>
      <c r="B3283" s="30">
        <v>3468572</v>
      </c>
      <c r="C3283" s="30">
        <v>4000000</v>
      </c>
      <c r="D3283" s="42">
        <f t="shared" si="51"/>
        <v>-531428</v>
      </c>
      <c r="E3283" s="30">
        <f>RANK(D3283, Budget_Analysis!D:D, 0)</f>
        <v>2078</v>
      </c>
      <c r="F3283" s="30"/>
    </row>
    <row r="3284" spans="1:6" x14ac:dyDescent="0.3">
      <c r="A3284" s="30" t="s">
        <v>18580</v>
      </c>
      <c r="B3284" s="30">
        <v>2892582</v>
      </c>
      <c r="C3284" s="30">
        <v>4000000</v>
      </c>
      <c r="D3284" s="42">
        <f t="shared" si="51"/>
        <v>-1107418</v>
      </c>
      <c r="E3284" s="30">
        <f>RANK(D3284, Budget_Analysis!D:D, 0)</f>
        <v>2163</v>
      </c>
      <c r="F3284" s="30"/>
    </row>
    <row r="3285" spans="1:6" x14ac:dyDescent="0.3">
      <c r="A3285" s="30" t="s">
        <v>18584</v>
      </c>
      <c r="B3285" s="30">
        <v>2800000</v>
      </c>
      <c r="C3285" s="30">
        <v>4000000</v>
      </c>
      <c r="D3285" s="42">
        <f t="shared" si="51"/>
        <v>-1200000</v>
      </c>
      <c r="E3285" s="30">
        <f>RANK(D3285, Budget_Analysis!D:D, 0)</f>
        <v>2174</v>
      </c>
      <c r="F3285" s="30"/>
    </row>
    <row r="3286" spans="1:6" x14ac:dyDescent="0.3">
      <c r="A3286" s="30" t="s">
        <v>18588</v>
      </c>
      <c r="B3286" s="30">
        <v>2426851</v>
      </c>
      <c r="C3286" s="30">
        <v>4000000</v>
      </c>
      <c r="D3286" s="42">
        <f t="shared" si="51"/>
        <v>-1573149</v>
      </c>
      <c r="E3286" s="30">
        <f>RANK(D3286, Budget_Analysis!D:D, 0)</f>
        <v>2229</v>
      </c>
      <c r="F3286" s="30"/>
    </row>
    <row r="3287" spans="1:6" x14ac:dyDescent="0.3">
      <c r="A3287" s="30" t="s">
        <v>18592</v>
      </c>
      <c r="B3287" s="30">
        <v>1325073</v>
      </c>
      <c r="C3287" s="30">
        <v>4000000</v>
      </c>
      <c r="D3287" s="42">
        <f t="shared" si="51"/>
        <v>-2674927</v>
      </c>
      <c r="E3287" s="30">
        <f>RANK(D3287, Budget_Analysis!D:D, 0)</f>
        <v>2329</v>
      </c>
      <c r="F3287" s="30"/>
    </row>
    <row r="3288" spans="1:6" x14ac:dyDescent="0.3">
      <c r="A3288" s="30" t="s">
        <v>18602</v>
      </c>
      <c r="B3288" s="30">
        <v>864959</v>
      </c>
      <c r="C3288" s="30">
        <v>4000000</v>
      </c>
      <c r="D3288" s="42">
        <f t="shared" si="51"/>
        <v>-3135041</v>
      </c>
      <c r="E3288" s="30">
        <f>RANK(D3288, Budget_Analysis!D:D, 0)</f>
        <v>2365</v>
      </c>
      <c r="F3288" s="30"/>
    </row>
    <row r="3289" spans="1:6" x14ac:dyDescent="0.3">
      <c r="A3289" s="30" t="s">
        <v>18609</v>
      </c>
      <c r="B3289" s="30">
        <v>2601847</v>
      </c>
      <c r="C3289" s="30">
        <v>4000000</v>
      </c>
      <c r="D3289" s="42">
        <f t="shared" si="51"/>
        <v>-1398153</v>
      </c>
      <c r="E3289" s="30">
        <f>RANK(D3289, Budget_Analysis!D:D, 0)</f>
        <v>2204</v>
      </c>
      <c r="F3289" s="30"/>
    </row>
    <row r="3290" spans="1:6" x14ac:dyDescent="0.3">
      <c r="A3290" s="30" t="s">
        <v>18615</v>
      </c>
      <c r="B3290" s="30">
        <v>800000</v>
      </c>
      <c r="C3290" s="30">
        <v>4000000</v>
      </c>
      <c r="D3290" s="42">
        <f t="shared" si="51"/>
        <v>-3200000</v>
      </c>
      <c r="E3290" s="30">
        <f>RANK(D3290, Budget_Analysis!D:D, 0)</f>
        <v>2368</v>
      </c>
      <c r="F3290" s="30"/>
    </row>
    <row r="3291" spans="1:6" x14ac:dyDescent="0.3">
      <c r="A3291" s="30" t="s">
        <v>18628</v>
      </c>
      <c r="B3291" s="30">
        <v>562059</v>
      </c>
      <c r="C3291" s="30">
        <v>4000000</v>
      </c>
      <c r="D3291" s="42">
        <f t="shared" si="51"/>
        <v>-3437941</v>
      </c>
      <c r="E3291" s="30">
        <f>RANK(D3291, Budget_Analysis!D:D, 0)</f>
        <v>2389</v>
      </c>
      <c r="F3291" s="30"/>
    </row>
    <row r="3292" spans="1:6" x14ac:dyDescent="0.3">
      <c r="A3292" s="30" t="s">
        <v>18631</v>
      </c>
      <c r="B3292" s="30">
        <v>399793</v>
      </c>
      <c r="C3292" s="30">
        <v>4000000</v>
      </c>
      <c r="D3292" s="42">
        <f t="shared" si="51"/>
        <v>-3600207</v>
      </c>
      <c r="E3292" s="30">
        <f>RANK(D3292, Budget_Analysis!D:D, 0)</f>
        <v>2401</v>
      </c>
      <c r="F3292" s="30"/>
    </row>
    <row r="3293" spans="1:6" x14ac:dyDescent="0.3">
      <c r="A3293" s="30" t="s">
        <v>18638</v>
      </c>
      <c r="B3293" s="30">
        <v>371897</v>
      </c>
      <c r="C3293" s="30">
        <v>4000000</v>
      </c>
      <c r="D3293" s="42">
        <f t="shared" si="51"/>
        <v>-3628103</v>
      </c>
      <c r="E3293" s="30">
        <f>RANK(D3293, Budget_Analysis!D:D, 0)</f>
        <v>2404</v>
      </c>
      <c r="F3293" s="30"/>
    </row>
    <row r="3294" spans="1:6" x14ac:dyDescent="0.3">
      <c r="A3294" s="30" t="s">
        <v>18643</v>
      </c>
      <c r="B3294" s="30">
        <v>302204</v>
      </c>
      <c r="C3294" s="30">
        <v>3000000</v>
      </c>
      <c r="D3294" s="42">
        <f t="shared" si="51"/>
        <v>-2697796</v>
      </c>
      <c r="E3294" s="30">
        <f>RANK(D3294, Budget_Analysis!D:D, 0)</f>
        <v>2330</v>
      </c>
      <c r="F3294" s="30"/>
    </row>
    <row r="3295" spans="1:6" x14ac:dyDescent="0.3">
      <c r="A3295" s="30" t="s">
        <v>18646</v>
      </c>
      <c r="B3295" s="30">
        <v>354704</v>
      </c>
      <c r="C3295" s="30">
        <v>1300000</v>
      </c>
      <c r="D3295" s="42">
        <f t="shared" si="51"/>
        <v>-945296</v>
      </c>
      <c r="E3295" s="30">
        <f>RANK(D3295, Budget_Analysis!D:D, 0)</f>
        <v>2144</v>
      </c>
      <c r="F3295" s="30"/>
    </row>
    <row r="3296" spans="1:6" x14ac:dyDescent="0.3">
      <c r="A3296" s="30" t="s">
        <v>18653</v>
      </c>
      <c r="B3296" s="30">
        <v>265107</v>
      </c>
      <c r="C3296" s="30">
        <v>1500000</v>
      </c>
      <c r="D3296" s="42">
        <f t="shared" si="51"/>
        <v>-1234893</v>
      </c>
      <c r="E3296" s="30">
        <f>RANK(D3296, Budget_Analysis!D:D, 0)</f>
        <v>2181</v>
      </c>
      <c r="F3296" s="30"/>
    </row>
    <row r="3297" spans="1:6" x14ac:dyDescent="0.3">
      <c r="A3297" s="30" t="s">
        <v>18657</v>
      </c>
      <c r="B3297" s="30">
        <v>185577</v>
      </c>
      <c r="C3297" s="30">
        <v>4000000</v>
      </c>
      <c r="D3297" s="42">
        <f t="shared" si="51"/>
        <v>-3814423</v>
      </c>
      <c r="E3297" s="30">
        <f>RANK(D3297, Budget_Analysis!D:D, 0)</f>
        <v>2424</v>
      </c>
      <c r="F3297" s="30"/>
    </row>
    <row r="3298" spans="1:6" x14ac:dyDescent="0.3">
      <c r="A3298" s="30" t="s">
        <v>18663</v>
      </c>
      <c r="B3298" s="30">
        <v>100412</v>
      </c>
      <c r="C3298" s="30">
        <v>4000000</v>
      </c>
      <c r="D3298" s="42">
        <f t="shared" si="51"/>
        <v>-3899588</v>
      </c>
      <c r="E3298" s="30">
        <f>RANK(D3298, Budget_Analysis!D:D, 0)</f>
        <v>2431</v>
      </c>
      <c r="F3298" s="30"/>
    </row>
    <row r="3299" spans="1:6" x14ac:dyDescent="0.3">
      <c r="A3299" s="30" t="s">
        <v>18667</v>
      </c>
      <c r="B3299" s="30">
        <v>58214</v>
      </c>
      <c r="C3299" s="30">
        <v>9500000</v>
      </c>
      <c r="D3299" s="42">
        <f t="shared" si="51"/>
        <v>-9441786</v>
      </c>
      <c r="E3299" s="30">
        <f>RANK(D3299, Budget_Analysis!D:D, 0)</f>
        <v>2787</v>
      </c>
      <c r="F3299" s="30"/>
    </row>
    <row r="3300" spans="1:6" x14ac:dyDescent="0.3">
      <c r="A3300" s="30" t="s">
        <v>18671</v>
      </c>
      <c r="B3300" s="30">
        <v>75078</v>
      </c>
      <c r="C3300" s="30">
        <v>14000000</v>
      </c>
      <c r="D3300" s="42">
        <f t="shared" si="51"/>
        <v>-13924922</v>
      </c>
      <c r="E3300" s="30">
        <f>RANK(D3300, Budget_Analysis!D:D, 0)</f>
        <v>3017</v>
      </c>
      <c r="F3300" s="30"/>
    </row>
    <row r="3301" spans="1:6" x14ac:dyDescent="0.3">
      <c r="A3301" s="30" t="s">
        <v>18676</v>
      </c>
      <c r="B3301" s="30">
        <v>64359</v>
      </c>
      <c r="C3301" s="30">
        <v>2500000</v>
      </c>
      <c r="D3301" s="42">
        <f t="shared" si="51"/>
        <v>-2435641</v>
      </c>
      <c r="E3301" s="30">
        <f>RANK(D3301, Budget_Analysis!D:D, 0)</f>
        <v>2306</v>
      </c>
      <c r="F3301" s="30"/>
    </row>
    <row r="3302" spans="1:6" x14ac:dyDescent="0.3">
      <c r="A3302" s="30" t="s">
        <v>18680</v>
      </c>
      <c r="B3302" s="30">
        <v>317125</v>
      </c>
      <c r="C3302" s="30">
        <v>16000000</v>
      </c>
      <c r="D3302" s="42">
        <f t="shared" si="51"/>
        <v>-15682875</v>
      </c>
      <c r="E3302" s="30">
        <f>RANK(D3302, Budget_Analysis!D:D, 0)</f>
        <v>3098</v>
      </c>
      <c r="F3302" s="30"/>
    </row>
    <row r="3303" spans="1:6" x14ac:dyDescent="0.3">
      <c r="A3303" s="30" t="s">
        <v>18690</v>
      </c>
      <c r="B3303" s="30">
        <v>146402</v>
      </c>
      <c r="C3303" s="30">
        <v>4000000</v>
      </c>
      <c r="D3303" s="42">
        <f t="shared" si="51"/>
        <v>-3853598</v>
      </c>
      <c r="E3303" s="30">
        <f>RANK(D3303, Budget_Analysis!D:D, 0)</f>
        <v>2425</v>
      </c>
      <c r="F3303" s="30"/>
    </row>
    <row r="3304" spans="1:6" x14ac:dyDescent="0.3">
      <c r="A3304" s="30" t="s">
        <v>18697</v>
      </c>
      <c r="B3304" s="30">
        <v>18469</v>
      </c>
      <c r="C3304" s="30">
        <v>650000</v>
      </c>
      <c r="D3304" s="42">
        <f t="shared" si="51"/>
        <v>-631531</v>
      </c>
      <c r="E3304" s="30">
        <f>RANK(D3304, Budget_Analysis!D:D, 0)</f>
        <v>2092</v>
      </c>
      <c r="F3304" s="30"/>
    </row>
    <row r="3305" spans="1:6" x14ac:dyDescent="0.3">
      <c r="A3305" s="30" t="s">
        <v>18706</v>
      </c>
      <c r="B3305" s="30">
        <v>12836</v>
      </c>
      <c r="C3305" s="30">
        <v>4000000</v>
      </c>
      <c r="D3305" s="42">
        <f t="shared" si="51"/>
        <v>-3987164</v>
      </c>
      <c r="E3305" s="30">
        <f>RANK(D3305, Budget_Analysis!D:D, 0)</f>
        <v>2440</v>
      </c>
      <c r="F3305" s="30"/>
    </row>
    <row r="3306" spans="1:6" x14ac:dyDescent="0.3">
      <c r="A3306" s="30" t="s">
        <v>18710</v>
      </c>
      <c r="B3306" s="30">
        <v>20262</v>
      </c>
      <c r="C3306" s="30">
        <v>4000000</v>
      </c>
      <c r="D3306" s="42">
        <f t="shared" si="51"/>
        <v>-3979738</v>
      </c>
      <c r="E3306" s="30">
        <f>RANK(D3306, Budget_Analysis!D:D, 0)</f>
        <v>2439</v>
      </c>
      <c r="F3306" s="30"/>
    </row>
    <row r="3307" spans="1:6" x14ac:dyDescent="0.3">
      <c r="A3307" s="30" t="s">
        <v>18740</v>
      </c>
      <c r="B3307" s="30">
        <v>4063</v>
      </c>
      <c r="C3307" s="30">
        <v>4000000</v>
      </c>
      <c r="D3307" s="42">
        <f t="shared" si="51"/>
        <v>-3995937</v>
      </c>
      <c r="E3307" s="30">
        <f>RANK(D3307, Budget_Analysis!D:D, 0)</f>
        <v>2442</v>
      </c>
      <c r="F3307" s="30"/>
    </row>
    <row r="3308" spans="1:6" x14ac:dyDescent="0.3">
      <c r="A3308" s="30" t="s">
        <v>18794</v>
      </c>
      <c r="B3308" s="30">
        <v>198655278</v>
      </c>
      <c r="C3308" s="30">
        <v>3977000</v>
      </c>
      <c r="D3308" s="42">
        <f t="shared" si="51"/>
        <v>194678278</v>
      </c>
      <c r="E3308" s="30">
        <f>RANK(D3308, Budget_Analysis!D:D, 0)</f>
        <v>54</v>
      </c>
      <c r="F3308" s="30"/>
    </row>
    <row r="3309" spans="1:6" x14ac:dyDescent="0.3">
      <c r="A3309" s="30" t="s">
        <v>18799</v>
      </c>
      <c r="B3309" s="30">
        <v>143653</v>
      </c>
      <c r="C3309" s="30">
        <v>4000000</v>
      </c>
      <c r="D3309" s="42">
        <f t="shared" si="51"/>
        <v>-3856347</v>
      </c>
      <c r="E3309" s="30">
        <f>RANK(D3309, Budget_Analysis!D:D, 0)</f>
        <v>2427</v>
      </c>
      <c r="F3309" s="30"/>
    </row>
    <row r="3310" spans="1:6" x14ac:dyDescent="0.3">
      <c r="A3310" s="30" t="s">
        <v>18805</v>
      </c>
      <c r="B3310" s="30">
        <v>14873</v>
      </c>
      <c r="C3310" s="30">
        <v>3800000</v>
      </c>
      <c r="D3310" s="42">
        <f t="shared" si="51"/>
        <v>-3785127</v>
      </c>
      <c r="E3310" s="30">
        <f>RANK(D3310, Budget_Analysis!D:D, 0)</f>
        <v>2419</v>
      </c>
      <c r="F3310" s="30"/>
    </row>
    <row r="3311" spans="1:6" x14ac:dyDescent="0.3">
      <c r="A3311" s="30" t="s">
        <v>18816</v>
      </c>
      <c r="B3311" s="30">
        <v>8000000</v>
      </c>
      <c r="C3311" s="30">
        <v>3768785</v>
      </c>
      <c r="D3311" s="42">
        <f t="shared" si="51"/>
        <v>4231215</v>
      </c>
      <c r="E3311" s="30">
        <f>RANK(D3311, Budget_Analysis!D:D, 0)</f>
        <v>1666</v>
      </c>
      <c r="F3311" s="30"/>
    </row>
    <row r="3312" spans="1:6" x14ac:dyDescent="0.3">
      <c r="A3312" s="30" t="s">
        <v>18833</v>
      </c>
      <c r="B3312" s="30">
        <v>37606</v>
      </c>
      <c r="C3312" s="30">
        <v>3500000</v>
      </c>
      <c r="D3312" s="42">
        <f t="shared" si="51"/>
        <v>-3462394</v>
      </c>
      <c r="E3312" s="30">
        <f>RANK(D3312, Budget_Analysis!D:D, 0)</f>
        <v>2392</v>
      </c>
      <c r="F3312" s="30"/>
    </row>
    <row r="3313" spans="1:6" x14ac:dyDescent="0.3">
      <c r="A3313" s="30" t="s">
        <v>18840</v>
      </c>
      <c r="B3313" s="30">
        <v>2956000</v>
      </c>
      <c r="C3313" s="30">
        <v>3700000</v>
      </c>
      <c r="D3313" s="42">
        <f t="shared" si="51"/>
        <v>-744000</v>
      </c>
      <c r="E3313" s="30">
        <f>RANK(D3313, Budget_Analysis!D:D, 0)</f>
        <v>2112</v>
      </c>
      <c r="F3313" s="30"/>
    </row>
    <row r="3314" spans="1:6" x14ac:dyDescent="0.3">
      <c r="A3314" s="30" t="s">
        <v>18846</v>
      </c>
      <c r="B3314" s="30">
        <v>19959</v>
      </c>
      <c r="C3314" s="30">
        <v>3800000</v>
      </c>
      <c r="D3314" s="42">
        <f t="shared" si="51"/>
        <v>-3780041</v>
      </c>
      <c r="E3314" s="30">
        <f>RANK(D3314, Budget_Analysis!D:D, 0)</f>
        <v>2418</v>
      </c>
      <c r="F3314" s="30"/>
    </row>
    <row r="3315" spans="1:6" x14ac:dyDescent="0.3">
      <c r="A3315" s="30" t="s">
        <v>18849</v>
      </c>
      <c r="B3315" s="30">
        <v>2706659</v>
      </c>
      <c r="C3315" s="30">
        <v>2000000</v>
      </c>
      <c r="D3315" s="42">
        <f t="shared" si="51"/>
        <v>706659</v>
      </c>
      <c r="E3315" s="30">
        <f>RANK(D3315, Budget_Analysis!D:D, 0)</f>
        <v>1899</v>
      </c>
      <c r="F3315" s="30"/>
    </row>
    <row r="3316" spans="1:6" x14ac:dyDescent="0.3">
      <c r="A3316" s="30" t="s">
        <v>18863</v>
      </c>
      <c r="B3316" s="30">
        <v>45857453</v>
      </c>
      <c r="C3316" s="30">
        <v>3500000</v>
      </c>
      <c r="D3316" s="42">
        <f t="shared" si="51"/>
        <v>42357453</v>
      </c>
      <c r="E3316" s="30">
        <f>RANK(D3316, Budget_Analysis!D:D, 0)</f>
        <v>615</v>
      </c>
      <c r="F3316" s="30"/>
    </row>
    <row r="3317" spans="1:6" x14ac:dyDescent="0.3">
      <c r="A3317" s="30" t="s">
        <v>18870</v>
      </c>
      <c r="B3317" s="30">
        <v>83400000</v>
      </c>
      <c r="C3317" s="30">
        <v>3500000</v>
      </c>
      <c r="D3317" s="42">
        <f t="shared" si="51"/>
        <v>79900000</v>
      </c>
      <c r="E3317" s="30">
        <f>RANK(D3317, Budget_Analysis!D:D, 0)</f>
        <v>293</v>
      </c>
      <c r="F3317" s="30"/>
    </row>
    <row r="3318" spans="1:6" x14ac:dyDescent="0.3">
      <c r="A3318" s="30" t="s">
        <v>18879</v>
      </c>
      <c r="B3318" s="30">
        <v>27900000</v>
      </c>
      <c r="C3318" s="30">
        <v>3500000</v>
      </c>
      <c r="D3318" s="42">
        <f t="shared" si="51"/>
        <v>24400000</v>
      </c>
      <c r="E3318" s="30">
        <f>RANK(D3318, Budget_Analysis!D:D, 0)</f>
        <v>942</v>
      </c>
      <c r="F3318" s="30"/>
    </row>
    <row r="3319" spans="1:6" x14ac:dyDescent="0.3">
      <c r="A3319" s="30" t="s">
        <v>18882</v>
      </c>
      <c r="B3319" s="30">
        <v>27900000</v>
      </c>
      <c r="C3319" s="30">
        <v>3500000</v>
      </c>
      <c r="D3319" s="42">
        <f t="shared" si="51"/>
        <v>24400000</v>
      </c>
      <c r="E3319" s="30">
        <f>RANK(D3319, Budget_Analysis!D:D, 0)</f>
        <v>942</v>
      </c>
      <c r="F3319" s="30"/>
    </row>
    <row r="3320" spans="1:6" x14ac:dyDescent="0.3">
      <c r="A3320" s="30" t="s">
        <v>18890</v>
      </c>
      <c r="B3320" s="30">
        <v>14000000</v>
      </c>
      <c r="C3320" s="30">
        <v>3500000</v>
      </c>
      <c r="D3320" s="42">
        <f t="shared" si="51"/>
        <v>10500000</v>
      </c>
      <c r="E3320" s="30">
        <f>RANK(D3320, Budget_Analysis!D:D, 0)</f>
        <v>1389</v>
      </c>
      <c r="F3320" s="30"/>
    </row>
    <row r="3321" spans="1:6" x14ac:dyDescent="0.3">
      <c r="A3321" s="30" t="s">
        <v>18919</v>
      </c>
      <c r="B3321" s="30">
        <v>25138292</v>
      </c>
      <c r="C3321" s="30">
        <v>3500000</v>
      </c>
      <c r="D3321" s="42">
        <f t="shared" si="51"/>
        <v>21638292</v>
      </c>
      <c r="E3321" s="30">
        <f>RANK(D3321, Budget_Analysis!D:D, 0)</f>
        <v>1017</v>
      </c>
      <c r="F3321" s="30"/>
    </row>
    <row r="3322" spans="1:6" x14ac:dyDescent="0.3">
      <c r="A3322" s="30" t="s">
        <v>18925</v>
      </c>
      <c r="B3322" s="30">
        <v>10305534</v>
      </c>
      <c r="C3322" s="30">
        <v>3500000</v>
      </c>
      <c r="D3322" s="42">
        <f t="shared" si="51"/>
        <v>6805534</v>
      </c>
      <c r="E3322" s="30">
        <f>RANK(D3322, Budget_Analysis!D:D, 0)</f>
        <v>1553</v>
      </c>
      <c r="F3322" s="30"/>
    </row>
    <row r="3323" spans="1:6" x14ac:dyDescent="0.3">
      <c r="A3323" s="30" t="s">
        <v>18929</v>
      </c>
      <c r="B3323" s="30">
        <v>9449219</v>
      </c>
      <c r="C3323" s="30">
        <v>3500000</v>
      </c>
      <c r="D3323" s="42">
        <f t="shared" si="51"/>
        <v>5949219</v>
      </c>
      <c r="E3323" s="30">
        <f>RANK(D3323, Budget_Analysis!D:D, 0)</f>
        <v>1583</v>
      </c>
      <c r="F3323" s="30"/>
    </row>
    <row r="3324" spans="1:6" x14ac:dyDescent="0.3">
      <c r="A3324" s="30" t="s">
        <v>18933</v>
      </c>
      <c r="B3324" s="30">
        <v>6390032</v>
      </c>
      <c r="C3324" s="30">
        <v>3500000</v>
      </c>
      <c r="D3324" s="42">
        <f t="shared" si="51"/>
        <v>2890032</v>
      </c>
      <c r="E3324" s="30">
        <f>RANK(D3324, Budget_Analysis!D:D, 0)</f>
        <v>1737</v>
      </c>
      <c r="F3324" s="30"/>
    </row>
    <row r="3325" spans="1:6" x14ac:dyDescent="0.3">
      <c r="A3325" s="30" t="s">
        <v>18938</v>
      </c>
      <c r="B3325" s="30">
        <v>20167424</v>
      </c>
      <c r="C3325" s="30">
        <v>2000000</v>
      </c>
      <c r="D3325" s="42">
        <f t="shared" si="51"/>
        <v>18167424</v>
      </c>
      <c r="E3325" s="30">
        <f>RANK(D3325, Budget_Analysis!D:D, 0)</f>
        <v>1127</v>
      </c>
      <c r="F3325" s="30"/>
    </row>
    <row r="3326" spans="1:6" x14ac:dyDescent="0.3">
      <c r="A3326" s="30" t="s">
        <v>18951</v>
      </c>
      <c r="B3326" s="30">
        <v>5923044</v>
      </c>
      <c r="C3326" s="30">
        <v>3600000</v>
      </c>
      <c r="D3326" s="42">
        <f t="shared" si="51"/>
        <v>2323044</v>
      </c>
      <c r="E3326" s="30">
        <f>RANK(D3326, Budget_Analysis!D:D, 0)</f>
        <v>1786</v>
      </c>
      <c r="F3326" s="30"/>
    </row>
    <row r="3327" spans="1:6" x14ac:dyDescent="0.3">
      <c r="A3327" s="30" t="s">
        <v>18957</v>
      </c>
      <c r="B3327" s="30">
        <v>3293258</v>
      </c>
      <c r="C3327" s="30">
        <v>3000000</v>
      </c>
      <c r="D3327" s="42">
        <f t="shared" si="51"/>
        <v>293258</v>
      </c>
      <c r="E3327" s="30">
        <f>RANK(D3327, Budget_Analysis!D:D, 0)</f>
        <v>1943</v>
      </c>
      <c r="F3327" s="30"/>
    </row>
    <row r="3328" spans="1:6" x14ac:dyDescent="0.3">
      <c r="A3328" s="30" t="s">
        <v>18968</v>
      </c>
      <c r="B3328" s="30">
        <v>886410</v>
      </c>
      <c r="C3328" s="30">
        <v>3500000</v>
      </c>
      <c r="D3328" s="42">
        <f t="shared" si="51"/>
        <v>-2613590</v>
      </c>
      <c r="E3328" s="30">
        <f>RANK(D3328, Budget_Analysis!D:D, 0)</f>
        <v>2326</v>
      </c>
      <c r="F3328" s="30"/>
    </row>
    <row r="3329" spans="1:6" x14ac:dyDescent="0.3">
      <c r="A3329" s="30" t="s">
        <v>18976</v>
      </c>
      <c r="B3329" s="30">
        <v>252652</v>
      </c>
      <c r="C3329" s="30">
        <v>19900000</v>
      </c>
      <c r="D3329" s="42">
        <f t="shared" si="51"/>
        <v>-19647348</v>
      </c>
      <c r="E3329" s="30">
        <f>RANK(D3329, Budget_Analysis!D:D, 0)</f>
        <v>3214</v>
      </c>
      <c r="F3329" s="30"/>
    </row>
    <row r="3330" spans="1:6" x14ac:dyDescent="0.3">
      <c r="A3330" s="30" t="s">
        <v>18981</v>
      </c>
      <c r="B3330" s="30">
        <v>220234</v>
      </c>
      <c r="C3330" s="30">
        <v>3500000</v>
      </c>
      <c r="D3330" s="42">
        <f t="shared" si="51"/>
        <v>-3279766</v>
      </c>
      <c r="E3330" s="30">
        <f>RANK(D3330, Budget_Analysis!D:D, 0)</f>
        <v>2376</v>
      </c>
      <c r="F3330" s="30"/>
    </row>
    <row r="3331" spans="1:6" x14ac:dyDescent="0.3">
      <c r="A3331" s="30" t="s">
        <v>18985</v>
      </c>
      <c r="B3331" s="30">
        <v>101228</v>
      </c>
      <c r="C3331" s="30">
        <v>3500000</v>
      </c>
      <c r="D3331" s="42">
        <f t="shared" ref="D3331:D3394" si="52">B3331-C3331</f>
        <v>-3398772</v>
      </c>
      <c r="E3331" s="30">
        <f>RANK(D3331, Budget_Analysis!D:D, 0)</f>
        <v>2385</v>
      </c>
      <c r="F3331" s="30"/>
    </row>
    <row r="3332" spans="1:6" x14ac:dyDescent="0.3">
      <c r="A3332" s="30" t="s">
        <v>18988</v>
      </c>
      <c r="B3332" s="30">
        <v>96793</v>
      </c>
      <c r="C3332" s="30">
        <v>3500000</v>
      </c>
      <c r="D3332" s="42">
        <f t="shared" si="52"/>
        <v>-3403207</v>
      </c>
      <c r="E3332" s="30">
        <f>RANK(D3332, Budget_Analysis!D:D, 0)</f>
        <v>2388</v>
      </c>
      <c r="F3332" s="30"/>
    </row>
    <row r="3333" spans="1:6" x14ac:dyDescent="0.3">
      <c r="A3333" s="30" t="s">
        <v>18994</v>
      </c>
      <c r="B3333" s="30">
        <v>123777</v>
      </c>
      <c r="C3333" s="30">
        <v>3500000</v>
      </c>
      <c r="D3333" s="42">
        <f t="shared" si="52"/>
        <v>-3376223</v>
      </c>
      <c r="E3333" s="30">
        <f>RANK(D3333, Budget_Analysis!D:D, 0)</f>
        <v>2382</v>
      </c>
      <c r="F3333" s="30"/>
    </row>
    <row r="3334" spans="1:6" x14ac:dyDescent="0.3">
      <c r="A3334" s="30" t="s">
        <v>19025</v>
      </c>
      <c r="B3334" s="30">
        <v>29233</v>
      </c>
      <c r="C3334" s="30">
        <v>3500000</v>
      </c>
      <c r="D3334" s="42">
        <f t="shared" si="52"/>
        <v>-3470767</v>
      </c>
      <c r="E3334" s="30">
        <f>RANK(D3334, Budget_Analysis!D:D, 0)</f>
        <v>2394</v>
      </c>
      <c r="F3334" s="30"/>
    </row>
    <row r="3335" spans="1:6" x14ac:dyDescent="0.3">
      <c r="A3335" s="30" t="s">
        <v>19052</v>
      </c>
      <c r="B3335" s="30">
        <v>77413017</v>
      </c>
      <c r="C3335" s="30">
        <v>8000000</v>
      </c>
      <c r="D3335" s="42">
        <f t="shared" si="52"/>
        <v>69413017</v>
      </c>
      <c r="E3335" s="30">
        <f>RANK(D3335, Budget_Analysis!D:D, 0)</f>
        <v>352</v>
      </c>
      <c r="F3335" s="30"/>
    </row>
    <row r="3336" spans="1:6" x14ac:dyDescent="0.3">
      <c r="A3336" s="30" t="s">
        <v>19055</v>
      </c>
      <c r="B3336" s="30">
        <v>5354039</v>
      </c>
      <c r="C3336" s="30">
        <v>3500000</v>
      </c>
      <c r="D3336" s="42">
        <f t="shared" si="52"/>
        <v>1854039</v>
      </c>
      <c r="E3336" s="30">
        <f>RANK(D3336, Budget_Analysis!D:D, 0)</f>
        <v>1820</v>
      </c>
      <c r="F3336" s="30"/>
    </row>
    <row r="3337" spans="1:6" x14ac:dyDescent="0.3">
      <c r="A3337" s="30" t="s">
        <v>19066</v>
      </c>
      <c r="B3337" s="30">
        <v>2926565</v>
      </c>
      <c r="C3337" s="30">
        <v>3000000</v>
      </c>
      <c r="D3337" s="42">
        <f t="shared" si="52"/>
        <v>-73435</v>
      </c>
      <c r="E3337" s="30">
        <f>RANK(D3337, Budget_Analysis!D:D, 0)</f>
        <v>2009</v>
      </c>
      <c r="F3337" s="30"/>
    </row>
    <row r="3338" spans="1:6" x14ac:dyDescent="0.3">
      <c r="A3338" s="30" t="s">
        <v>19070</v>
      </c>
      <c r="B3338" s="30">
        <v>13092000</v>
      </c>
      <c r="C3338" s="30">
        <v>3300000</v>
      </c>
      <c r="D3338" s="42">
        <f t="shared" si="52"/>
        <v>9792000</v>
      </c>
      <c r="E3338" s="30">
        <f>RANK(D3338, Budget_Analysis!D:D, 0)</f>
        <v>1425</v>
      </c>
      <c r="F3338" s="30"/>
    </row>
    <row r="3339" spans="1:6" x14ac:dyDescent="0.3">
      <c r="A3339" s="30" t="s">
        <v>19073</v>
      </c>
      <c r="B3339" s="30">
        <v>7563397</v>
      </c>
      <c r="C3339" s="30">
        <v>3300000</v>
      </c>
      <c r="D3339" s="42">
        <f t="shared" si="52"/>
        <v>4263397</v>
      </c>
      <c r="E3339" s="30">
        <f>RANK(D3339, Budget_Analysis!D:D, 0)</f>
        <v>1664</v>
      </c>
      <c r="F3339" s="30"/>
    </row>
    <row r="3340" spans="1:6" x14ac:dyDescent="0.3">
      <c r="A3340" s="30" t="s">
        <v>19079</v>
      </c>
      <c r="B3340" s="30">
        <v>104257</v>
      </c>
      <c r="C3340" s="30">
        <v>2200000</v>
      </c>
      <c r="D3340" s="42">
        <f t="shared" si="52"/>
        <v>-2095743</v>
      </c>
      <c r="E3340" s="30">
        <f>RANK(D3340, Budget_Analysis!D:D, 0)</f>
        <v>2278</v>
      </c>
      <c r="F3340" s="30"/>
    </row>
    <row r="3341" spans="1:6" x14ac:dyDescent="0.3">
      <c r="A3341" s="30" t="s">
        <v>19094</v>
      </c>
      <c r="B3341" s="30">
        <v>610968</v>
      </c>
      <c r="C3341" s="30">
        <v>3800000</v>
      </c>
      <c r="D3341" s="42">
        <f t="shared" si="52"/>
        <v>-3189032</v>
      </c>
      <c r="E3341" s="30">
        <f>RANK(D3341, Budget_Analysis!D:D, 0)</f>
        <v>2367</v>
      </c>
      <c r="F3341" s="30"/>
    </row>
    <row r="3342" spans="1:6" x14ac:dyDescent="0.3">
      <c r="A3342" s="30" t="s">
        <v>19103</v>
      </c>
      <c r="B3342" s="30">
        <v>8108247</v>
      </c>
      <c r="C3342" s="30">
        <v>3300000</v>
      </c>
      <c r="D3342" s="42">
        <f t="shared" si="52"/>
        <v>4808247</v>
      </c>
      <c r="E3342" s="30">
        <f>RANK(D3342, Budget_Analysis!D:D, 0)</f>
        <v>1637</v>
      </c>
      <c r="F3342" s="30"/>
    </row>
    <row r="3343" spans="1:6" x14ac:dyDescent="0.3">
      <c r="A3343" s="30" t="s">
        <v>19116</v>
      </c>
      <c r="B3343" s="30">
        <v>7680</v>
      </c>
      <c r="C3343" s="30">
        <v>2000000</v>
      </c>
      <c r="D3343" s="42">
        <f t="shared" si="52"/>
        <v>-1992320</v>
      </c>
      <c r="E3343" s="30">
        <f>RANK(D3343, Budget_Analysis!D:D, 0)</f>
        <v>2268</v>
      </c>
      <c r="F3343" s="30"/>
    </row>
    <row r="3344" spans="1:6" x14ac:dyDescent="0.3">
      <c r="A3344" s="30" t="s">
        <v>19141</v>
      </c>
      <c r="B3344" s="30">
        <v>6517198</v>
      </c>
      <c r="C3344" s="30">
        <v>3000000</v>
      </c>
      <c r="D3344" s="42">
        <f t="shared" si="52"/>
        <v>3517198</v>
      </c>
      <c r="E3344" s="30">
        <f>RANK(D3344, Budget_Analysis!D:D, 0)</f>
        <v>1699</v>
      </c>
      <c r="F3344" s="30"/>
    </row>
    <row r="3345" spans="1:6" x14ac:dyDescent="0.3">
      <c r="A3345" s="30" t="s">
        <v>19146</v>
      </c>
      <c r="B3345" s="30">
        <v>5776314</v>
      </c>
      <c r="C3345" s="30">
        <v>3200000</v>
      </c>
      <c r="D3345" s="42">
        <f t="shared" si="52"/>
        <v>2576314</v>
      </c>
      <c r="E3345" s="30">
        <f>RANK(D3345, Budget_Analysis!D:D, 0)</f>
        <v>1763</v>
      </c>
      <c r="F3345" s="30"/>
    </row>
    <row r="3346" spans="1:6" x14ac:dyDescent="0.3">
      <c r="A3346" s="30" t="s">
        <v>19155</v>
      </c>
      <c r="B3346" s="30">
        <v>141600000</v>
      </c>
      <c r="C3346" s="30">
        <v>3000000</v>
      </c>
      <c r="D3346" s="42">
        <f t="shared" si="52"/>
        <v>138600000</v>
      </c>
      <c r="E3346" s="30">
        <f>RANK(D3346, Budget_Analysis!D:D, 0)</f>
        <v>119</v>
      </c>
      <c r="F3346" s="30"/>
    </row>
    <row r="3347" spans="1:6" x14ac:dyDescent="0.3">
      <c r="A3347" s="30" t="s">
        <v>19160</v>
      </c>
      <c r="B3347" s="30">
        <v>51100000</v>
      </c>
      <c r="C3347" s="30">
        <v>3000000</v>
      </c>
      <c r="D3347" s="42">
        <f t="shared" si="52"/>
        <v>48100000</v>
      </c>
      <c r="E3347" s="30">
        <f>RANK(D3347, Budget_Analysis!D:D, 0)</f>
        <v>530</v>
      </c>
      <c r="F3347" s="30"/>
    </row>
    <row r="3348" spans="1:6" x14ac:dyDescent="0.3">
      <c r="A3348" s="30" t="s">
        <v>19174</v>
      </c>
      <c r="B3348" s="30">
        <v>16501785</v>
      </c>
      <c r="C3348" s="30">
        <v>3500000</v>
      </c>
      <c r="D3348" s="42">
        <f t="shared" si="52"/>
        <v>13001785</v>
      </c>
      <c r="E3348" s="30">
        <f>RANK(D3348, Budget_Analysis!D:D, 0)</f>
        <v>1304</v>
      </c>
      <c r="F3348" s="30"/>
    </row>
    <row r="3349" spans="1:6" x14ac:dyDescent="0.3">
      <c r="A3349" s="30" t="s">
        <v>19177</v>
      </c>
      <c r="B3349" s="30">
        <v>38168022</v>
      </c>
      <c r="C3349" s="30">
        <v>3000000</v>
      </c>
      <c r="D3349" s="42">
        <f t="shared" si="52"/>
        <v>35168022</v>
      </c>
      <c r="E3349" s="30">
        <f>RANK(D3349, Budget_Analysis!D:D, 0)</f>
        <v>719</v>
      </c>
      <c r="F3349" s="30"/>
    </row>
    <row r="3350" spans="1:6" x14ac:dyDescent="0.3">
      <c r="A3350" s="30" t="s">
        <v>19181</v>
      </c>
      <c r="B3350" s="30">
        <v>84749884</v>
      </c>
      <c r="C3350" s="30">
        <v>3000000</v>
      </c>
      <c r="D3350" s="42">
        <f t="shared" si="52"/>
        <v>81749884</v>
      </c>
      <c r="E3350" s="30">
        <f>RANK(D3350, Budget_Analysis!D:D, 0)</f>
        <v>287</v>
      </c>
      <c r="F3350" s="30"/>
    </row>
    <row r="3351" spans="1:6" x14ac:dyDescent="0.3">
      <c r="A3351" s="30" t="s">
        <v>19185</v>
      </c>
      <c r="B3351" s="30">
        <v>24788807</v>
      </c>
      <c r="C3351" s="30">
        <v>3000000</v>
      </c>
      <c r="D3351" s="42">
        <f t="shared" si="52"/>
        <v>21788807</v>
      </c>
      <c r="E3351" s="30">
        <f>RANK(D3351, Budget_Analysis!D:D, 0)</f>
        <v>1014</v>
      </c>
      <c r="F3351" s="30"/>
    </row>
    <row r="3352" spans="1:6" x14ac:dyDescent="0.3">
      <c r="A3352" s="30" t="s">
        <v>19189</v>
      </c>
      <c r="B3352" s="30">
        <v>21244913</v>
      </c>
      <c r="C3352" s="30">
        <v>4000000</v>
      </c>
      <c r="D3352" s="42">
        <f t="shared" si="52"/>
        <v>17244913</v>
      </c>
      <c r="E3352" s="30">
        <f>RANK(D3352, Budget_Analysis!D:D, 0)</f>
        <v>1154</v>
      </c>
      <c r="F3352" s="30"/>
    </row>
    <row r="3353" spans="1:6" x14ac:dyDescent="0.3">
      <c r="A3353" s="30" t="s">
        <v>19198</v>
      </c>
      <c r="B3353" s="30">
        <v>30000000</v>
      </c>
      <c r="C3353" s="30">
        <v>2200000</v>
      </c>
      <c r="D3353" s="42">
        <f t="shared" si="52"/>
        <v>27800000</v>
      </c>
      <c r="E3353" s="30">
        <f>RANK(D3353, Budget_Analysis!D:D, 0)</f>
        <v>869</v>
      </c>
      <c r="F3353" s="30"/>
    </row>
    <row r="3354" spans="1:6" x14ac:dyDescent="0.3">
      <c r="A3354" s="30" t="s">
        <v>19201</v>
      </c>
      <c r="B3354" s="30">
        <v>20966644</v>
      </c>
      <c r="C3354" s="30">
        <v>3000000</v>
      </c>
      <c r="D3354" s="42">
        <f t="shared" si="52"/>
        <v>17966644</v>
      </c>
      <c r="E3354" s="30">
        <f>RANK(D3354, Budget_Analysis!D:D, 0)</f>
        <v>1134</v>
      </c>
      <c r="F3354" s="30"/>
    </row>
    <row r="3355" spans="1:6" x14ac:dyDescent="0.3">
      <c r="A3355" s="30" t="s">
        <v>19205</v>
      </c>
      <c r="B3355" s="30">
        <v>64423650</v>
      </c>
      <c r="C3355" s="30">
        <v>3000000</v>
      </c>
      <c r="D3355" s="42">
        <f t="shared" si="52"/>
        <v>61423650</v>
      </c>
      <c r="E3355" s="30">
        <f>RANK(D3355, Budget_Analysis!D:D, 0)</f>
        <v>401</v>
      </c>
      <c r="F3355" s="30"/>
    </row>
    <row r="3356" spans="1:6" x14ac:dyDescent="0.3">
      <c r="A3356" s="30" t="s">
        <v>19210</v>
      </c>
      <c r="B3356" s="30">
        <v>48056940</v>
      </c>
      <c r="C3356" s="30">
        <v>3000000</v>
      </c>
      <c r="D3356" s="42">
        <f t="shared" si="52"/>
        <v>45056940</v>
      </c>
      <c r="E3356" s="30">
        <f>RANK(D3356, Budget_Analysis!D:D, 0)</f>
        <v>579</v>
      </c>
      <c r="F3356" s="30"/>
    </row>
    <row r="3357" spans="1:6" x14ac:dyDescent="0.3">
      <c r="A3357" s="30" t="s">
        <v>19215</v>
      </c>
      <c r="B3357" s="30">
        <v>19184015</v>
      </c>
      <c r="C3357" s="30">
        <v>3000000</v>
      </c>
      <c r="D3357" s="42">
        <f t="shared" si="52"/>
        <v>16184015</v>
      </c>
      <c r="E3357" s="30">
        <f>RANK(D3357, Budget_Analysis!D:D, 0)</f>
        <v>1189</v>
      </c>
      <c r="F3357" s="30"/>
    </row>
    <row r="3358" spans="1:6" x14ac:dyDescent="0.3">
      <c r="A3358" s="30" t="s">
        <v>19231</v>
      </c>
      <c r="B3358" s="30">
        <v>24629916</v>
      </c>
      <c r="C3358" s="30">
        <v>3000000</v>
      </c>
      <c r="D3358" s="42">
        <f t="shared" si="52"/>
        <v>21629916</v>
      </c>
      <c r="E3358" s="30">
        <f>RANK(D3358, Budget_Analysis!D:D, 0)</f>
        <v>1018</v>
      </c>
      <c r="F3358" s="30"/>
    </row>
    <row r="3359" spans="1:6" x14ac:dyDescent="0.3">
      <c r="A3359" s="30" t="s">
        <v>19243</v>
      </c>
      <c r="B3359" s="30">
        <v>19472057</v>
      </c>
      <c r="C3359" s="30">
        <v>3000000</v>
      </c>
      <c r="D3359" s="42">
        <f t="shared" si="52"/>
        <v>16472057</v>
      </c>
      <c r="E3359" s="30">
        <f>RANK(D3359, Budget_Analysis!D:D, 0)</f>
        <v>1182</v>
      </c>
      <c r="F3359" s="30"/>
    </row>
    <row r="3360" spans="1:6" x14ac:dyDescent="0.3">
      <c r="A3360" s="30" t="s">
        <v>19248</v>
      </c>
      <c r="B3360" s="30">
        <v>27200000</v>
      </c>
      <c r="C3360" s="30">
        <v>3000000</v>
      </c>
      <c r="D3360" s="42">
        <f t="shared" si="52"/>
        <v>24200000</v>
      </c>
      <c r="E3360" s="30">
        <f>RANK(D3360, Budget_Analysis!D:D, 0)</f>
        <v>950</v>
      </c>
      <c r="F3360" s="30"/>
    </row>
    <row r="3361" spans="1:6" x14ac:dyDescent="0.3">
      <c r="A3361" s="30" t="s">
        <v>19251</v>
      </c>
      <c r="B3361" s="30">
        <v>15369573</v>
      </c>
      <c r="C3361" s="30">
        <v>3000000</v>
      </c>
      <c r="D3361" s="42">
        <f t="shared" si="52"/>
        <v>12369573</v>
      </c>
      <c r="E3361" s="30">
        <f>RANK(D3361, Budget_Analysis!D:D, 0)</f>
        <v>1328</v>
      </c>
      <c r="F3361" s="30"/>
    </row>
    <row r="3362" spans="1:6" x14ac:dyDescent="0.3">
      <c r="A3362" s="30" t="s">
        <v>19266</v>
      </c>
      <c r="B3362" s="30">
        <v>15935068</v>
      </c>
      <c r="C3362" s="30">
        <v>2500000</v>
      </c>
      <c r="D3362" s="42">
        <f t="shared" si="52"/>
        <v>13435068</v>
      </c>
      <c r="E3362" s="30">
        <f>RANK(D3362, Budget_Analysis!D:D, 0)</f>
        <v>1287</v>
      </c>
      <c r="F3362" s="30"/>
    </row>
    <row r="3363" spans="1:6" x14ac:dyDescent="0.3">
      <c r="A3363" s="30" t="s">
        <v>19277</v>
      </c>
      <c r="B3363" s="30">
        <v>11694528</v>
      </c>
      <c r="C3363" s="30">
        <v>3000000</v>
      </c>
      <c r="D3363" s="42">
        <f t="shared" si="52"/>
        <v>8694528</v>
      </c>
      <c r="E3363" s="30">
        <f>RANK(D3363, Budget_Analysis!D:D, 0)</f>
        <v>1467</v>
      </c>
      <c r="F3363" s="30"/>
    </row>
    <row r="3364" spans="1:6" x14ac:dyDescent="0.3">
      <c r="A3364" s="30" t="s">
        <v>19291</v>
      </c>
      <c r="B3364" s="30">
        <v>10017041</v>
      </c>
      <c r="C3364" s="30">
        <v>3000000</v>
      </c>
      <c r="D3364" s="42">
        <f t="shared" si="52"/>
        <v>7017041</v>
      </c>
      <c r="E3364" s="30">
        <f>RANK(D3364, Budget_Analysis!D:D, 0)</f>
        <v>1542</v>
      </c>
      <c r="F3364" s="30"/>
    </row>
    <row r="3365" spans="1:6" x14ac:dyDescent="0.3">
      <c r="A3365" s="30" t="s">
        <v>19319</v>
      </c>
      <c r="B3365" s="30">
        <v>7059537</v>
      </c>
      <c r="C3365" s="30">
        <v>3000000</v>
      </c>
      <c r="D3365" s="42">
        <f t="shared" si="52"/>
        <v>4059537</v>
      </c>
      <c r="E3365" s="30">
        <f>RANK(D3365, Budget_Analysis!D:D, 0)</f>
        <v>1671</v>
      </c>
      <c r="F3365" s="30"/>
    </row>
    <row r="3366" spans="1:6" x14ac:dyDescent="0.3">
      <c r="A3366" s="30" t="s">
        <v>19325</v>
      </c>
      <c r="B3366" s="30">
        <v>8114507</v>
      </c>
      <c r="C3366" s="30">
        <v>3000000</v>
      </c>
      <c r="D3366" s="42">
        <f t="shared" si="52"/>
        <v>5114507</v>
      </c>
      <c r="E3366" s="30">
        <f>RANK(D3366, Budget_Analysis!D:D, 0)</f>
        <v>1619</v>
      </c>
      <c r="F3366" s="30"/>
    </row>
    <row r="3367" spans="1:6" x14ac:dyDescent="0.3">
      <c r="A3367" s="30" t="s">
        <v>19332</v>
      </c>
      <c r="B3367" s="30">
        <v>7888703</v>
      </c>
      <c r="C3367" s="30">
        <v>3000000</v>
      </c>
      <c r="D3367" s="42">
        <f t="shared" si="52"/>
        <v>4888703</v>
      </c>
      <c r="E3367" s="30">
        <f>RANK(D3367, Budget_Analysis!D:D, 0)</f>
        <v>1633</v>
      </c>
      <c r="F3367" s="30"/>
    </row>
    <row r="3368" spans="1:6" x14ac:dyDescent="0.3">
      <c r="A3368" s="30" t="s">
        <v>19337</v>
      </c>
      <c r="B3368" s="30">
        <v>7282851</v>
      </c>
      <c r="C3368" s="30">
        <v>3000000</v>
      </c>
      <c r="D3368" s="42">
        <f t="shared" si="52"/>
        <v>4282851</v>
      </c>
      <c r="E3368" s="30">
        <f>RANK(D3368, Budget_Analysis!D:D, 0)</f>
        <v>1663</v>
      </c>
      <c r="F3368" s="30"/>
    </row>
    <row r="3369" spans="1:6" x14ac:dyDescent="0.3">
      <c r="A3369" s="30" t="s">
        <v>19346</v>
      </c>
      <c r="B3369" s="30">
        <v>5844929</v>
      </c>
      <c r="C3369" s="30">
        <v>3000000</v>
      </c>
      <c r="D3369" s="42">
        <f t="shared" si="52"/>
        <v>2844929</v>
      </c>
      <c r="E3369" s="30">
        <f>RANK(D3369, Budget_Analysis!D:D, 0)</f>
        <v>1742</v>
      </c>
      <c r="F3369" s="30"/>
    </row>
    <row r="3370" spans="1:6" x14ac:dyDescent="0.3">
      <c r="A3370" s="30" t="s">
        <v>19359</v>
      </c>
      <c r="B3370" s="30">
        <v>4170647</v>
      </c>
      <c r="C3370" s="30">
        <v>1900000</v>
      </c>
      <c r="D3370" s="42">
        <f t="shared" si="52"/>
        <v>2270647</v>
      </c>
      <c r="E3370" s="30">
        <f>RANK(D3370, Budget_Analysis!D:D, 0)</f>
        <v>1790</v>
      </c>
      <c r="F3370" s="30"/>
    </row>
    <row r="3371" spans="1:6" x14ac:dyDescent="0.3">
      <c r="A3371" s="30" t="s">
        <v>19364</v>
      </c>
      <c r="B3371" s="30">
        <v>4142507</v>
      </c>
      <c r="C3371" s="30">
        <v>3000000</v>
      </c>
      <c r="D3371" s="42">
        <f t="shared" si="52"/>
        <v>1142507</v>
      </c>
      <c r="E3371" s="30">
        <f>RANK(D3371, Budget_Analysis!D:D, 0)</f>
        <v>1865</v>
      </c>
      <c r="F3371" s="30"/>
    </row>
    <row r="3372" spans="1:6" x14ac:dyDescent="0.3">
      <c r="A3372" s="30" t="s">
        <v>19369</v>
      </c>
      <c r="B3372" s="30">
        <v>4109095</v>
      </c>
      <c r="C3372" s="30">
        <v>3000000</v>
      </c>
      <c r="D3372" s="42">
        <f t="shared" si="52"/>
        <v>1109095</v>
      </c>
      <c r="E3372" s="30">
        <f>RANK(D3372, Budget_Analysis!D:D, 0)</f>
        <v>1866</v>
      </c>
      <c r="F3372" s="30"/>
    </row>
    <row r="3373" spans="1:6" x14ac:dyDescent="0.3">
      <c r="A3373" s="30" t="s">
        <v>19385</v>
      </c>
      <c r="B3373" s="30">
        <v>3902679</v>
      </c>
      <c r="C3373" s="30">
        <v>3000000</v>
      </c>
      <c r="D3373" s="42">
        <f t="shared" si="52"/>
        <v>902679</v>
      </c>
      <c r="E3373" s="30">
        <f>RANK(D3373, Budget_Analysis!D:D, 0)</f>
        <v>1881</v>
      </c>
      <c r="F3373" s="30"/>
    </row>
    <row r="3374" spans="1:6" x14ac:dyDescent="0.3">
      <c r="A3374" s="30" t="s">
        <v>19391</v>
      </c>
      <c r="B3374" s="30">
        <v>3559990</v>
      </c>
      <c r="C3374" s="30">
        <v>3000000</v>
      </c>
      <c r="D3374" s="42">
        <f t="shared" si="52"/>
        <v>559990</v>
      </c>
      <c r="E3374" s="30">
        <f>RANK(D3374, Budget_Analysis!D:D, 0)</f>
        <v>1916</v>
      </c>
      <c r="F3374" s="30"/>
    </row>
    <row r="3375" spans="1:6" x14ac:dyDescent="0.3">
      <c r="A3375" s="30" t="s">
        <v>19400</v>
      </c>
      <c r="B3375" s="30">
        <v>3287435</v>
      </c>
      <c r="C3375" s="30">
        <v>4500000</v>
      </c>
      <c r="D3375" s="42">
        <f t="shared" si="52"/>
        <v>-1212565</v>
      </c>
      <c r="E3375" s="30">
        <f>RANK(D3375, Budget_Analysis!D:D, 0)</f>
        <v>2176</v>
      </c>
      <c r="F3375" s="30"/>
    </row>
    <row r="3376" spans="1:6" x14ac:dyDescent="0.3">
      <c r="A3376" s="30" t="s">
        <v>19404</v>
      </c>
      <c r="B3376" s="30">
        <v>3071947</v>
      </c>
      <c r="C3376" s="30">
        <v>3500000</v>
      </c>
      <c r="D3376" s="42">
        <f t="shared" si="52"/>
        <v>-428053</v>
      </c>
      <c r="E3376" s="30">
        <f>RANK(D3376, Budget_Analysis!D:D, 0)</f>
        <v>2057</v>
      </c>
      <c r="F3376" s="30"/>
    </row>
    <row r="3377" spans="1:6" x14ac:dyDescent="0.3">
      <c r="A3377" s="30" t="s">
        <v>19408</v>
      </c>
      <c r="B3377" s="30">
        <v>2961991</v>
      </c>
      <c r="C3377" s="30">
        <v>3300000</v>
      </c>
      <c r="D3377" s="42">
        <f t="shared" si="52"/>
        <v>-338009</v>
      </c>
      <c r="E3377" s="30">
        <f>RANK(D3377, Budget_Analysis!D:D, 0)</f>
        <v>2042</v>
      </c>
      <c r="F3377" s="30"/>
    </row>
    <row r="3378" spans="1:6" x14ac:dyDescent="0.3">
      <c r="A3378" s="30" t="s">
        <v>19417</v>
      </c>
      <c r="B3378" s="30">
        <v>2912363</v>
      </c>
      <c r="C3378" s="30">
        <v>3000000</v>
      </c>
      <c r="D3378" s="42">
        <f t="shared" si="52"/>
        <v>-87637</v>
      </c>
      <c r="E3378" s="30">
        <f>RANK(D3378, Budget_Analysis!D:D, 0)</f>
        <v>2010</v>
      </c>
      <c r="F3378" s="30"/>
    </row>
    <row r="3379" spans="1:6" x14ac:dyDescent="0.3">
      <c r="A3379" s="30" t="s">
        <v>19422</v>
      </c>
      <c r="B3379" s="30">
        <v>3000000</v>
      </c>
      <c r="C3379" s="30">
        <v>3000000</v>
      </c>
      <c r="D3379" s="42">
        <f t="shared" si="52"/>
        <v>0</v>
      </c>
      <c r="E3379" s="30">
        <f>RANK(D3379, Budget_Analysis!D:D, 0)</f>
        <v>1987</v>
      </c>
      <c r="F3379" s="30"/>
    </row>
    <row r="3380" spans="1:6" x14ac:dyDescent="0.3">
      <c r="A3380" s="30" t="s">
        <v>19426</v>
      </c>
      <c r="B3380" s="30">
        <v>2223990</v>
      </c>
      <c r="C3380" s="30">
        <v>3000000</v>
      </c>
      <c r="D3380" s="42">
        <f t="shared" si="52"/>
        <v>-776010</v>
      </c>
      <c r="E3380" s="30">
        <f>RANK(D3380, Budget_Analysis!D:D, 0)</f>
        <v>2117</v>
      </c>
      <c r="F3380" s="30"/>
    </row>
    <row r="3381" spans="1:6" x14ac:dyDescent="0.3">
      <c r="A3381" s="30" t="s">
        <v>19431</v>
      </c>
      <c r="B3381" s="30">
        <v>1821983</v>
      </c>
      <c r="C3381" s="30">
        <v>3000000</v>
      </c>
      <c r="D3381" s="42">
        <f t="shared" si="52"/>
        <v>-1178017</v>
      </c>
      <c r="E3381" s="30">
        <f>RANK(D3381, Budget_Analysis!D:D, 0)</f>
        <v>2171</v>
      </c>
      <c r="F3381" s="30"/>
    </row>
    <row r="3382" spans="1:6" x14ac:dyDescent="0.3">
      <c r="A3382" s="30" t="s">
        <v>19435</v>
      </c>
      <c r="B3382" s="30">
        <v>2181290</v>
      </c>
      <c r="C3382" s="30">
        <v>3000000</v>
      </c>
      <c r="D3382" s="42">
        <f t="shared" si="52"/>
        <v>-818710</v>
      </c>
      <c r="E3382" s="30">
        <f>RANK(D3382, Budget_Analysis!D:D, 0)</f>
        <v>2125</v>
      </c>
      <c r="F3382" s="30"/>
    </row>
    <row r="3383" spans="1:6" x14ac:dyDescent="0.3">
      <c r="A3383" s="30" t="s">
        <v>19441</v>
      </c>
      <c r="B3383" s="30">
        <v>2848578</v>
      </c>
      <c r="C3383" s="30">
        <v>3500000</v>
      </c>
      <c r="D3383" s="42">
        <f t="shared" si="52"/>
        <v>-651422</v>
      </c>
      <c r="E3383" s="30">
        <f>RANK(D3383, Budget_Analysis!D:D, 0)</f>
        <v>2095</v>
      </c>
      <c r="F3383" s="30"/>
    </row>
    <row r="3384" spans="1:6" x14ac:dyDescent="0.3">
      <c r="A3384" s="30" t="s">
        <v>19447</v>
      </c>
      <c r="B3384" s="30">
        <v>703002</v>
      </c>
      <c r="C3384" s="30">
        <v>3000000</v>
      </c>
      <c r="D3384" s="42">
        <f t="shared" si="52"/>
        <v>-2296998</v>
      </c>
      <c r="E3384" s="30">
        <f>RANK(D3384, Budget_Analysis!D:D, 0)</f>
        <v>2293</v>
      </c>
      <c r="F3384" s="30"/>
    </row>
    <row r="3385" spans="1:6" x14ac:dyDescent="0.3">
      <c r="A3385" s="30" t="s">
        <v>19452</v>
      </c>
      <c r="B3385" s="30">
        <v>3105269</v>
      </c>
      <c r="C3385" s="30">
        <v>3000000</v>
      </c>
      <c r="D3385" s="42">
        <f t="shared" si="52"/>
        <v>105269</v>
      </c>
      <c r="E3385" s="30">
        <f>RANK(D3385, Budget_Analysis!D:D, 0)</f>
        <v>1970</v>
      </c>
      <c r="F3385" s="30"/>
    </row>
    <row r="3386" spans="1:6" x14ac:dyDescent="0.3">
      <c r="A3386" s="30" t="s">
        <v>19478</v>
      </c>
      <c r="B3386" s="30">
        <v>418268</v>
      </c>
      <c r="C3386" s="30">
        <v>3000000</v>
      </c>
      <c r="D3386" s="42">
        <f t="shared" si="52"/>
        <v>-2581732</v>
      </c>
      <c r="E3386" s="30">
        <f>RANK(D3386, Budget_Analysis!D:D, 0)</f>
        <v>2324</v>
      </c>
      <c r="F3386" s="30"/>
    </row>
    <row r="3387" spans="1:6" x14ac:dyDescent="0.3">
      <c r="A3387" s="30" t="s">
        <v>19492</v>
      </c>
      <c r="B3387" s="30">
        <v>200803</v>
      </c>
      <c r="C3387" s="30">
        <v>3000000</v>
      </c>
      <c r="D3387" s="42">
        <f t="shared" si="52"/>
        <v>-2799197</v>
      </c>
      <c r="E3387" s="30">
        <f>RANK(D3387, Budget_Analysis!D:D, 0)</f>
        <v>2340</v>
      </c>
      <c r="F3387" s="30"/>
    </row>
    <row r="3388" spans="1:6" x14ac:dyDescent="0.3">
      <c r="A3388" s="30" t="s">
        <v>19503</v>
      </c>
      <c r="B3388" s="30">
        <v>95016</v>
      </c>
      <c r="C3388" s="30">
        <v>2700000</v>
      </c>
      <c r="D3388" s="42">
        <f t="shared" si="52"/>
        <v>-2604984</v>
      </c>
      <c r="E3388" s="30">
        <f>RANK(D3388, Budget_Analysis!D:D, 0)</f>
        <v>2325</v>
      </c>
      <c r="F3388" s="30"/>
    </row>
    <row r="3389" spans="1:6" x14ac:dyDescent="0.3">
      <c r="A3389" s="30" t="s">
        <v>19509</v>
      </c>
      <c r="B3389" s="30">
        <v>73678</v>
      </c>
      <c r="C3389" s="30">
        <v>3000000</v>
      </c>
      <c r="D3389" s="42">
        <f t="shared" si="52"/>
        <v>-2926322</v>
      </c>
      <c r="E3389" s="30">
        <f>RANK(D3389, Budget_Analysis!D:D, 0)</f>
        <v>2350</v>
      </c>
      <c r="F3389" s="30"/>
    </row>
    <row r="3390" spans="1:6" x14ac:dyDescent="0.3">
      <c r="A3390" s="30" t="s">
        <v>19513</v>
      </c>
      <c r="B3390" s="30">
        <v>143000</v>
      </c>
      <c r="C3390" s="30">
        <v>5000000</v>
      </c>
      <c r="D3390" s="42">
        <f t="shared" si="52"/>
        <v>-4857000</v>
      </c>
      <c r="E3390" s="30">
        <f>RANK(D3390, Budget_Analysis!D:D, 0)</f>
        <v>2501</v>
      </c>
      <c r="F3390" s="30"/>
    </row>
    <row r="3391" spans="1:6" x14ac:dyDescent="0.3">
      <c r="A3391" s="30" t="s">
        <v>19517</v>
      </c>
      <c r="B3391" s="30">
        <v>39852</v>
      </c>
      <c r="C3391" s="30">
        <v>3000000</v>
      </c>
      <c r="D3391" s="42">
        <f t="shared" si="52"/>
        <v>-2960148</v>
      </c>
      <c r="E3391" s="30">
        <f>RANK(D3391, Budget_Analysis!D:D, 0)</f>
        <v>2351</v>
      </c>
      <c r="F3391" s="30"/>
    </row>
    <row r="3392" spans="1:6" x14ac:dyDescent="0.3">
      <c r="A3392" s="30" t="s">
        <v>19521</v>
      </c>
      <c r="B3392" s="30">
        <v>22000</v>
      </c>
      <c r="C3392" s="30">
        <v>3000000</v>
      </c>
      <c r="D3392" s="42">
        <f t="shared" si="52"/>
        <v>-2978000</v>
      </c>
      <c r="E3392" s="30">
        <f>RANK(D3392, Budget_Analysis!D:D, 0)</f>
        <v>2355</v>
      </c>
      <c r="F3392" s="30"/>
    </row>
    <row r="3393" spans="1:6" x14ac:dyDescent="0.3">
      <c r="A3393" s="30" t="s">
        <v>19546</v>
      </c>
      <c r="B3393" s="30">
        <v>5005</v>
      </c>
      <c r="C3393" s="30">
        <v>3000000</v>
      </c>
      <c r="D3393" s="42">
        <f t="shared" si="52"/>
        <v>-2994995</v>
      </c>
      <c r="E3393" s="30">
        <f>RANK(D3393, Budget_Analysis!D:D, 0)</f>
        <v>2358</v>
      </c>
      <c r="F3393" s="30"/>
    </row>
    <row r="3394" spans="1:6" x14ac:dyDescent="0.3">
      <c r="A3394" s="30" t="s">
        <v>19614</v>
      </c>
      <c r="B3394" s="30">
        <v>5595428</v>
      </c>
      <c r="C3394" s="30">
        <v>2900000</v>
      </c>
      <c r="D3394" s="42">
        <f t="shared" si="52"/>
        <v>2695428</v>
      </c>
      <c r="E3394" s="30">
        <f>RANK(D3394, Budget_Analysis!D:D, 0)</f>
        <v>1755</v>
      </c>
      <c r="F3394" s="30"/>
    </row>
    <row r="3395" spans="1:6" x14ac:dyDescent="0.3">
      <c r="A3395" s="30" t="s">
        <v>19629</v>
      </c>
      <c r="B3395" s="30">
        <v>3123749</v>
      </c>
      <c r="C3395" s="30">
        <v>1500000</v>
      </c>
      <c r="D3395" s="42">
        <f t="shared" ref="D3395:D3458" si="53">B3395-C3395</f>
        <v>1623749</v>
      </c>
      <c r="E3395" s="30">
        <f>RANK(D3395, Budget_Analysis!D:D, 0)</f>
        <v>1833</v>
      </c>
      <c r="F3395" s="30"/>
    </row>
    <row r="3396" spans="1:6" x14ac:dyDescent="0.3">
      <c r="A3396" s="30" t="s">
        <v>19640</v>
      </c>
      <c r="B3396" s="30">
        <v>100675</v>
      </c>
      <c r="C3396" s="30">
        <v>3000000</v>
      </c>
      <c r="D3396" s="42">
        <f t="shared" si="53"/>
        <v>-2899325</v>
      </c>
      <c r="E3396" s="30">
        <f>RANK(D3396, Budget_Analysis!D:D, 0)</f>
        <v>2349</v>
      </c>
      <c r="F3396" s="30"/>
    </row>
    <row r="3397" spans="1:6" x14ac:dyDescent="0.3">
      <c r="A3397" s="30" t="s">
        <v>19644</v>
      </c>
      <c r="B3397" s="30">
        <v>3645438</v>
      </c>
      <c r="C3397" s="30">
        <v>2200000</v>
      </c>
      <c r="D3397" s="42">
        <f t="shared" si="53"/>
        <v>1445438</v>
      </c>
      <c r="E3397" s="30">
        <f>RANK(D3397, Budget_Analysis!D:D, 0)</f>
        <v>1845</v>
      </c>
      <c r="F3397" s="30"/>
    </row>
    <row r="3398" spans="1:6" x14ac:dyDescent="0.3">
      <c r="A3398" s="30" t="s">
        <v>19663</v>
      </c>
      <c r="B3398" s="30">
        <v>22201636</v>
      </c>
      <c r="C3398" s="30">
        <v>8000000</v>
      </c>
      <c r="D3398" s="42">
        <f t="shared" si="53"/>
        <v>14201636</v>
      </c>
      <c r="E3398" s="30">
        <f>RANK(D3398, Budget_Analysis!D:D, 0)</f>
        <v>1257</v>
      </c>
      <c r="F3398" s="30"/>
    </row>
    <row r="3399" spans="1:6" x14ac:dyDescent="0.3">
      <c r="A3399" s="30" t="s">
        <v>19669</v>
      </c>
      <c r="B3399" s="30">
        <v>25000000</v>
      </c>
      <c r="C3399" s="30">
        <v>2883848</v>
      </c>
      <c r="D3399" s="42">
        <f t="shared" si="53"/>
        <v>22116152</v>
      </c>
      <c r="E3399" s="30">
        <f>RANK(D3399, Budget_Analysis!D:D, 0)</f>
        <v>1003</v>
      </c>
      <c r="F3399" s="30"/>
    </row>
    <row r="3400" spans="1:6" x14ac:dyDescent="0.3">
      <c r="A3400" s="30" t="s">
        <v>19675</v>
      </c>
      <c r="B3400" s="30">
        <v>19170001</v>
      </c>
      <c r="C3400" s="30">
        <v>2800000</v>
      </c>
      <c r="D3400" s="42">
        <f t="shared" si="53"/>
        <v>16370001</v>
      </c>
      <c r="E3400" s="30">
        <f>RANK(D3400, Budget_Analysis!D:D, 0)</f>
        <v>1185</v>
      </c>
      <c r="F3400" s="30"/>
    </row>
    <row r="3401" spans="1:6" x14ac:dyDescent="0.3">
      <c r="A3401" s="30" t="s">
        <v>19681</v>
      </c>
      <c r="B3401" s="30">
        <v>22202612</v>
      </c>
      <c r="C3401" s="30">
        <v>2800000</v>
      </c>
      <c r="D3401" s="42">
        <f t="shared" si="53"/>
        <v>19402612</v>
      </c>
      <c r="E3401" s="30">
        <f>RANK(D3401, Budget_Analysis!D:D, 0)</f>
        <v>1090</v>
      </c>
      <c r="F3401" s="30"/>
    </row>
    <row r="3402" spans="1:6" x14ac:dyDescent="0.3">
      <c r="A3402" s="30" t="s">
        <v>19685</v>
      </c>
      <c r="B3402" s="30">
        <v>86300000</v>
      </c>
      <c r="C3402" s="30">
        <v>2800000</v>
      </c>
      <c r="D3402" s="42">
        <f t="shared" si="53"/>
        <v>83500000</v>
      </c>
      <c r="E3402" s="30">
        <f>RANK(D3402, Budget_Analysis!D:D, 0)</f>
        <v>276</v>
      </c>
      <c r="F3402" s="30"/>
    </row>
    <row r="3403" spans="1:6" x14ac:dyDescent="0.3">
      <c r="A3403" s="30" t="s">
        <v>19688</v>
      </c>
      <c r="B3403" s="30">
        <v>952620</v>
      </c>
      <c r="C3403" s="30">
        <v>2000000</v>
      </c>
      <c r="D3403" s="42">
        <f t="shared" si="53"/>
        <v>-1047380</v>
      </c>
      <c r="E3403" s="30">
        <f>RANK(D3403, Budget_Analysis!D:D, 0)</f>
        <v>2158</v>
      </c>
      <c r="F3403" s="30"/>
    </row>
    <row r="3404" spans="1:6" x14ac:dyDescent="0.3">
      <c r="A3404" s="30" t="s">
        <v>19699</v>
      </c>
      <c r="B3404" s="30">
        <v>9054736</v>
      </c>
      <c r="C3404" s="30">
        <v>2700000</v>
      </c>
      <c r="D3404" s="42">
        <f t="shared" si="53"/>
        <v>6354736</v>
      </c>
      <c r="E3404" s="30">
        <f>RANK(D3404, Budget_Analysis!D:D, 0)</f>
        <v>1569</v>
      </c>
      <c r="F3404" s="30"/>
    </row>
    <row r="3405" spans="1:6" x14ac:dyDescent="0.3">
      <c r="A3405" s="30" t="s">
        <v>19741</v>
      </c>
      <c r="B3405" s="30">
        <v>119500000</v>
      </c>
      <c r="C3405" s="30">
        <v>2600000</v>
      </c>
      <c r="D3405" s="42">
        <f t="shared" si="53"/>
        <v>116900000</v>
      </c>
      <c r="E3405" s="30">
        <f>RANK(D3405, Budget_Analysis!D:D, 0)</f>
        <v>159</v>
      </c>
      <c r="F3405" s="30"/>
    </row>
    <row r="3406" spans="1:6" x14ac:dyDescent="0.3">
      <c r="A3406" s="30" t="s">
        <v>19746</v>
      </c>
      <c r="B3406" s="30">
        <v>32600000</v>
      </c>
      <c r="C3406" s="30">
        <v>1800000</v>
      </c>
      <c r="D3406" s="42">
        <f t="shared" si="53"/>
        <v>30800000</v>
      </c>
      <c r="E3406" s="30">
        <f>RANK(D3406, Budget_Analysis!D:D, 0)</f>
        <v>811</v>
      </c>
      <c r="F3406" s="30"/>
    </row>
    <row r="3407" spans="1:6" x14ac:dyDescent="0.3">
      <c r="A3407" s="30" t="s">
        <v>19757</v>
      </c>
      <c r="B3407" s="30">
        <v>3130592</v>
      </c>
      <c r="C3407" s="30">
        <v>2600000</v>
      </c>
      <c r="D3407" s="42">
        <f t="shared" si="53"/>
        <v>530592</v>
      </c>
      <c r="E3407" s="30">
        <f>RANK(D3407, Budget_Analysis!D:D, 0)</f>
        <v>1918</v>
      </c>
      <c r="F3407" s="30"/>
    </row>
    <row r="3408" spans="1:6" x14ac:dyDescent="0.3">
      <c r="A3408" s="30" t="s">
        <v>19762</v>
      </c>
      <c r="B3408" s="30">
        <v>475000</v>
      </c>
      <c r="C3408" s="30">
        <v>2800000</v>
      </c>
      <c r="D3408" s="42">
        <f t="shared" si="53"/>
        <v>-2325000</v>
      </c>
      <c r="E3408" s="30">
        <f>RANK(D3408, Budget_Analysis!D:D, 0)</f>
        <v>2296</v>
      </c>
      <c r="F3408" s="30"/>
    </row>
    <row r="3409" spans="1:6" x14ac:dyDescent="0.3">
      <c r="A3409" s="30" t="s">
        <v>19775</v>
      </c>
      <c r="B3409" s="30">
        <v>38108</v>
      </c>
      <c r="C3409" s="30">
        <v>2600000</v>
      </c>
      <c r="D3409" s="42">
        <f t="shared" si="53"/>
        <v>-2561892</v>
      </c>
      <c r="E3409" s="30">
        <f>RANK(D3409, Budget_Analysis!D:D, 0)</f>
        <v>2321</v>
      </c>
      <c r="F3409" s="30"/>
    </row>
    <row r="3410" spans="1:6" x14ac:dyDescent="0.3">
      <c r="A3410" s="30" t="s">
        <v>19799</v>
      </c>
      <c r="B3410" s="30">
        <v>40041683</v>
      </c>
      <c r="C3410" s="30">
        <v>2500000</v>
      </c>
      <c r="D3410" s="42">
        <f t="shared" si="53"/>
        <v>37541683</v>
      </c>
      <c r="E3410" s="30">
        <f>RANK(D3410, Budget_Analysis!D:D, 0)</f>
        <v>677</v>
      </c>
      <c r="F3410" s="30"/>
    </row>
    <row r="3411" spans="1:6" x14ac:dyDescent="0.3">
      <c r="A3411" s="30" t="s">
        <v>19805</v>
      </c>
      <c r="B3411" s="30">
        <v>33349949</v>
      </c>
      <c r="C3411" s="30">
        <v>2500000</v>
      </c>
      <c r="D3411" s="42">
        <f t="shared" si="53"/>
        <v>30849949</v>
      </c>
      <c r="E3411" s="30">
        <f>RANK(D3411, Budget_Analysis!D:D, 0)</f>
        <v>809</v>
      </c>
      <c r="F3411" s="30"/>
    </row>
    <row r="3412" spans="1:6" x14ac:dyDescent="0.3">
      <c r="A3412" s="30" t="s">
        <v>19808</v>
      </c>
      <c r="B3412" s="30">
        <v>25809813</v>
      </c>
      <c r="C3412" s="30">
        <v>26000000</v>
      </c>
      <c r="D3412" s="42">
        <f t="shared" si="53"/>
        <v>-190187</v>
      </c>
      <c r="E3412" s="30">
        <f>RANK(D3412, Budget_Analysis!D:D, 0)</f>
        <v>2023</v>
      </c>
      <c r="F3412" s="30"/>
    </row>
    <row r="3413" spans="1:6" x14ac:dyDescent="0.3">
      <c r="A3413" s="30" t="s">
        <v>19812</v>
      </c>
      <c r="B3413" s="30">
        <v>14400000</v>
      </c>
      <c r="C3413" s="30">
        <v>2500000</v>
      </c>
      <c r="D3413" s="42">
        <f t="shared" si="53"/>
        <v>11900000</v>
      </c>
      <c r="E3413" s="30">
        <f>RANK(D3413, Budget_Analysis!D:D, 0)</f>
        <v>1342</v>
      </c>
      <c r="F3413" s="30"/>
    </row>
    <row r="3414" spans="1:6" x14ac:dyDescent="0.3">
      <c r="A3414" s="30" t="s">
        <v>19829</v>
      </c>
      <c r="B3414" s="30">
        <v>32230907</v>
      </c>
      <c r="C3414" s="30">
        <v>2500000</v>
      </c>
      <c r="D3414" s="42">
        <f t="shared" si="53"/>
        <v>29730907</v>
      </c>
      <c r="E3414" s="30">
        <f>RANK(D3414, Budget_Analysis!D:D, 0)</f>
        <v>835</v>
      </c>
      <c r="F3414" s="30"/>
    </row>
    <row r="3415" spans="1:6" x14ac:dyDescent="0.3">
      <c r="A3415" s="30" t="s">
        <v>19833</v>
      </c>
      <c r="B3415" s="30">
        <v>6401336</v>
      </c>
      <c r="C3415" s="30">
        <v>2500000</v>
      </c>
      <c r="D3415" s="42">
        <f t="shared" si="53"/>
        <v>3901336</v>
      </c>
      <c r="E3415" s="30">
        <f>RANK(D3415, Budget_Analysis!D:D, 0)</f>
        <v>1681</v>
      </c>
      <c r="F3415" s="30"/>
    </row>
    <row r="3416" spans="1:6" x14ac:dyDescent="0.3">
      <c r="A3416" s="30" t="s">
        <v>19836</v>
      </c>
      <c r="B3416" s="30">
        <v>26781723</v>
      </c>
      <c r="C3416" s="30">
        <v>2500000</v>
      </c>
      <c r="D3416" s="42">
        <f t="shared" si="53"/>
        <v>24281723</v>
      </c>
      <c r="E3416" s="30">
        <f>RANK(D3416, Budget_Analysis!D:D, 0)</f>
        <v>948</v>
      </c>
      <c r="F3416" s="30"/>
    </row>
    <row r="3417" spans="1:6" x14ac:dyDescent="0.3">
      <c r="A3417" s="30" t="s">
        <v>19842</v>
      </c>
      <c r="B3417" s="30">
        <v>5400000</v>
      </c>
      <c r="C3417" s="30">
        <v>2500000</v>
      </c>
      <c r="D3417" s="42">
        <f t="shared" si="53"/>
        <v>2900000</v>
      </c>
      <c r="E3417" s="30">
        <f>RANK(D3417, Budget_Analysis!D:D, 0)</f>
        <v>1736</v>
      </c>
      <c r="F3417" s="30"/>
    </row>
    <row r="3418" spans="1:6" x14ac:dyDescent="0.3">
      <c r="A3418" s="30" t="s">
        <v>19855</v>
      </c>
      <c r="B3418" s="30">
        <v>1282084</v>
      </c>
      <c r="C3418" s="30">
        <v>2500000</v>
      </c>
      <c r="D3418" s="42">
        <f t="shared" si="53"/>
        <v>-1217916</v>
      </c>
      <c r="E3418" s="30">
        <f>RANK(D3418, Budget_Analysis!D:D, 0)</f>
        <v>2178</v>
      </c>
      <c r="F3418" s="30"/>
    </row>
    <row r="3419" spans="1:6" x14ac:dyDescent="0.3">
      <c r="A3419" s="30" t="s">
        <v>19872</v>
      </c>
      <c r="B3419" s="30">
        <v>3325638</v>
      </c>
      <c r="C3419" s="30">
        <v>2500000</v>
      </c>
      <c r="D3419" s="42">
        <f t="shared" si="53"/>
        <v>825638</v>
      </c>
      <c r="E3419" s="30">
        <f>RANK(D3419, Budget_Analysis!D:D, 0)</f>
        <v>1885</v>
      </c>
      <c r="F3419" s="30"/>
    </row>
    <row r="3420" spans="1:6" x14ac:dyDescent="0.3">
      <c r="A3420" s="30" t="s">
        <v>19877</v>
      </c>
      <c r="B3420" s="30">
        <v>395592</v>
      </c>
      <c r="C3420" s="30">
        <v>2000000</v>
      </c>
      <c r="D3420" s="42">
        <f t="shared" si="53"/>
        <v>-1604408</v>
      </c>
      <c r="E3420" s="30">
        <f>RANK(D3420, Budget_Analysis!D:D, 0)</f>
        <v>2232</v>
      </c>
      <c r="F3420" s="30"/>
    </row>
    <row r="3421" spans="1:6" x14ac:dyDescent="0.3">
      <c r="A3421" s="30" t="s">
        <v>19882</v>
      </c>
      <c r="B3421" s="30">
        <v>6851969</v>
      </c>
      <c r="C3421" s="30">
        <v>2500000</v>
      </c>
      <c r="D3421" s="42">
        <f t="shared" si="53"/>
        <v>4351969</v>
      </c>
      <c r="E3421" s="30">
        <f>RANK(D3421, Budget_Analysis!D:D, 0)</f>
        <v>1657</v>
      </c>
      <c r="F3421" s="30"/>
    </row>
    <row r="3422" spans="1:6" x14ac:dyDescent="0.3">
      <c r="A3422" s="30" t="s">
        <v>19887</v>
      </c>
      <c r="B3422" s="30">
        <v>333658</v>
      </c>
      <c r="C3422" s="30">
        <v>34000</v>
      </c>
      <c r="D3422" s="42">
        <f t="shared" si="53"/>
        <v>299658</v>
      </c>
      <c r="E3422" s="30">
        <f>RANK(D3422, Budget_Analysis!D:D, 0)</f>
        <v>1942</v>
      </c>
      <c r="F3422" s="30"/>
    </row>
    <row r="3423" spans="1:6" x14ac:dyDescent="0.3">
      <c r="A3423" s="30" t="s">
        <v>19894</v>
      </c>
      <c r="B3423" s="30">
        <v>12995673</v>
      </c>
      <c r="C3423" s="30">
        <v>2500000</v>
      </c>
      <c r="D3423" s="42">
        <f t="shared" si="53"/>
        <v>10495673</v>
      </c>
      <c r="E3423" s="30">
        <f>RANK(D3423, Budget_Analysis!D:D, 0)</f>
        <v>1390</v>
      </c>
      <c r="F3423" s="30"/>
    </row>
    <row r="3424" spans="1:6" x14ac:dyDescent="0.3">
      <c r="A3424" s="30" t="s">
        <v>19900</v>
      </c>
      <c r="B3424" s="30">
        <v>173783</v>
      </c>
      <c r="C3424" s="30">
        <v>2500000</v>
      </c>
      <c r="D3424" s="42">
        <f t="shared" si="53"/>
        <v>-2326217</v>
      </c>
      <c r="E3424" s="30">
        <f>RANK(D3424, Budget_Analysis!D:D, 0)</f>
        <v>2297</v>
      </c>
      <c r="F3424" s="30"/>
    </row>
    <row r="3425" spans="1:6" x14ac:dyDescent="0.3">
      <c r="A3425" s="30" t="s">
        <v>19905</v>
      </c>
      <c r="B3425" s="30">
        <v>118666</v>
      </c>
      <c r="C3425" s="30">
        <v>2500000</v>
      </c>
      <c r="D3425" s="42">
        <f t="shared" si="53"/>
        <v>-2381334</v>
      </c>
      <c r="E3425" s="30">
        <f>RANK(D3425, Budget_Analysis!D:D, 0)</f>
        <v>2298</v>
      </c>
      <c r="F3425" s="30"/>
    </row>
    <row r="3426" spans="1:6" x14ac:dyDescent="0.3">
      <c r="A3426" s="30" t="s">
        <v>19908</v>
      </c>
      <c r="B3426" s="30">
        <v>71904</v>
      </c>
      <c r="C3426" s="30">
        <v>2500000</v>
      </c>
      <c r="D3426" s="42">
        <f t="shared" si="53"/>
        <v>-2428096</v>
      </c>
      <c r="E3426" s="30">
        <f>RANK(D3426, Budget_Analysis!D:D, 0)</f>
        <v>2305</v>
      </c>
      <c r="F3426" s="30"/>
    </row>
    <row r="3427" spans="1:6" x14ac:dyDescent="0.3">
      <c r="A3427" s="30" t="s">
        <v>19914</v>
      </c>
      <c r="B3427" s="30">
        <v>99851</v>
      </c>
      <c r="C3427" s="30">
        <v>2500000</v>
      </c>
      <c r="D3427" s="42">
        <f t="shared" si="53"/>
        <v>-2400149</v>
      </c>
      <c r="E3427" s="30">
        <f>RANK(D3427, Budget_Analysis!D:D, 0)</f>
        <v>2300</v>
      </c>
      <c r="F3427" s="30"/>
    </row>
    <row r="3428" spans="1:6" x14ac:dyDescent="0.3">
      <c r="A3428" s="30" t="s">
        <v>19919</v>
      </c>
      <c r="B3428" s="30">
        <v>115504</v>
      </c>
      <c r="C3428" s="30">
        <v>14000000</v>
      </c>
      <c r="D3428" s="42">
        <f t="shared" si="53"/>
        <v>-13884496</v>
      </c>
      <c r="E3428" s="30">
        <f>RANK(D3428, Budget_Analysis!D:D, 0)</f>
        <v>3014</v>
      </c>
      <c r="F3428" s="30"/>
    </row>
    <row r="3429" spans="1:6" x14ac:dyDescent="0.3">
      <c r="A3429" s="30" t="s">
        <v>19924</v>
      </c>
      <c r="B3429" s="30">
        <v>5725</v>
      </c>
      <c r="C3429" s="30">
        <v>8400000</v>
      </c>
      <c r="D3429" s="42">
        <f t="shared" si="53"/>
        <v>-8394275</v>
      </c>
      <c r="E3429" s="30">
        <f>RANK(D3429, Budget_Analysis!D:D, 0)</f>
        <v>2727</v>
      </c>
      <c r="F3429" s="30"/>
    </row>
    <row r="3430" spans="1:6" x14ac:dyDescent="0.3">
      <c r="A3430" s="30" t="s">
        <v>19929</v>
      </c>
      <c r="B3430" s="30">
        <v>75727</v>
      </c>
      <c r="C3430" s="30">
        <v>2500000</v>
      </c>
      <c r="D3430" s="42">
        <f t="shared" si="53"/>
        <v>-2424273</v>
      </c>
      <c r="E3430" s="30">
        <f>RANK(D3430, Budget_Analysis!D:D, 0)</f>
        <v>2303</v>
      </c>
      <c r="F3430" s="30"/>
    </row>
    <row r="3431" spans="1:6" x14ac:dyDescent="0.3">
      <c r="A3431" s="30" t="s">
        <v>19933</v>
      </c>
      <c r="B3431" s="30">
        <v>322157</v>
      </c>
      <c r="C3431" s="30">
        <v>2500000</v>
      </c>
      <c r="D3431" s="42">
        <f t="shared" si="53"/>
        <v>-2177843</v>
      </c>
      <c r="E3431" s="30">
        <f>RANK(D3431, Budget_Analysis!D:D, 0)</f>
        <v>2280</v>
      </c>
      <c r="F3431" s="30"/>
    </row>
    <row r="3432" spans="1:6" x14ac:dyDescent="0.3">
      <c r="A3432" s="30" t="s">
        <v>19950</v>
      </c>
      <c r="B3432" s="30">
        <v>5731103</v>
      </c>
      <c r="C3432" s="30">
        <v>2400000</v>
      </c>
      <c r="D3432" s="42">
        <f t="shared" si="53"/>
        <v>3331103</v>
      </c>
      <c r="E3432" s="30">
        <f>RANK(D3432, Budget_Analysis!D:D, 0)</f>
        <v>1707</v>
      </c>
      <c r="F3432" s="30"/>
    </row>
    <row r="3433" spans="1:6" x14ac:dyDescent="0.3">
      <c r="A3433" s="30" t="s">
        <v>19954</v>
      </c>
      <c r="B3433" s="30">
        <v>978908</v>
      </c>
      <c r="C3433" s="30">
        <v>2400000</v>
      </c>
      <c r="D3433" s="42">
        <f t="shared" si="53"/>
        <v>-1421092</v>
      </c>
      <c r="E3433" s="30">
        <f>RANK(D3433, Budget_Analysis!D:D, 0)</f>
        <v>2208</v>
      </c>
      <c r="F3433" s="30"/>
    </row>
    <row r="3434" spans="1:6" x14ac:dyDescent="0.3">
      <c r="A3434" s="30" t="s">
        <v>19967</v>
      </c>
      <c r="B3434" s="30">
        <v>327919</v>
      </c>
      <c r="C3434" s="30">
        <v>1500000</v>
      </c>
      <c r="D3434" s="42">
        <f t="shared" si="53"/>
        <v>-1172081</v>
      </c>
      <c r="E3434" s="30">
        <f>RANK(D3434, Budget_Analysis!D:D, 0)</f>
        <v>2169</v>
      </c>
      <c r="F3434" s="30"/>
    </row>
    <row r="3435" spans="1:6" x14ac:dyDescent="0.3">
      <c r="A3435" s="30" t="s">
        <v>19982</v>
      </c>
      <c r="B3435" s="30">
        <v>178739</v>
      </c>
      <c r="C3435" s="30">
        <v>2450000</v>
      </c>
      <c r="D3435" s="42">
        <f t="shared" si="53"/>
        <v>-2271261</v>
      </c>
      <c r="E3435" s="30">
        <f>RANK(D3435, Budget_Analysis!D:D, 0)</f>
        <v>2289</v>
      </c>
      <c r="F3435" s="30"/>
    </row>
    <row r="3436" spans="1:6" x14ac:dyDescent="0.3">
      <c r="A3436" s="30" t="s">
        <v>20006</v>
      </c>
      <c r="B3436" s="30">
        <v>76400000</v>
      </c>
      <c r="C3436" s="30">
        <v>2280000</v>
      </c>
      <c r="D3436" s="42">
        <f t="shared" si="53"/>
        <v>74120000</v>
      </c>
      <c r="E3436" s="30">
        <f>RANK(D3436, Budget_Analysis!D:D, 0)</f>
        <v>336</v>
      </c>
      <c r="F3436" s="30"/>
    </row>
    <row r="3437" spans="1:6" x14ac:dyDescent="0.3">
      <c r="A3437" s="30" t="s">
        <v>20017</v>
      </c>
      <c r="B3437" s="30">
        <v>36200000</v>
      </c>
      <c r="C3437" s="30">
        <v>4000000</v>
      </c>
      <c r="D3437" s="42">
        <f t="shared" si="53"/>
        <v>32200000</v>
      </c>
      <c r="E3437" s="30">
        <f>RANK(D3437, Budget_Analysis!D:D, 0)</f>
        <v>777</v>
      </c>
      <c r="F3437" s="30"/>
    </row>
    <row r="3438" spans="1:6" x14ac:dyDescent="0.3">
      <c r="A3438" s="30" t="s">
        <v>20024</v>
      </c>
      <c r="B3438" s="30">
        <v>21300000</v>
      </c>
      <c r="C3438" s="30">
        <v>2200000</v>
      </c>
      <c r="D3438" s="42">
        <f t="shared" si="53"/>
        <v>19100000</v>
      </c>
      <c r="E3438" s="30">
        <f>RANK(D3438, Budget_Analysis!D:D, 0)</f>
        <v>1105</v>
      </c>
      <c r="F3438" s="30"/>
    </row>
    <row r="3439" spans="1:6" x14ac:dyDescent="0.3">
      <c r="A3439" s="30" t="s">
        <v>20028</v>
      </c>
      <c r="B3439" s="30">
        <v>379643</v>
      </c>
      <c r="C3439" s="30">
        <v>2200000</v>
      </c>
      <c r="D3439" s="42">
        <f t="shared" si="53"/>
        <v>-1820357</v>
      </c>
      <c r="E3439" s="30">
        <f>RANK(D3439, Budget_Analysis!D:D, 0)</f>
        <v>2247</v>
      </c>
      <c r="F3439" s="30"/>
    </row>
    <row r="3440" spans="1:6" x14ac:dyDescent="0.3">
      <c r="A3440" s="30" t="s">
        <v>20032</v>
      </c>
      <c r="B3440" s="30">
        <v>12985267</v>
      </c>
      <c r="C3440" s="30">
        <v>2300000</v>
      </c>
      <c r="D3440" s="42">
        <f t="shared" si="53"/>
        <v>10685267</v>
      </c>
      <c r="E3440" s="30">
        <f>RANK(D3440, Budget_Analysis!D:D, 0)</f>
        <v>1385</v>
      </c>
      <c r="F3440" s="30"/>
    </row>
    <row r="3441" spans="1:6" x14ac:dyDescent="0.3">
      <c r="A3441" s="30" t="s">
        <v>20071</v>
      </c>
      <c r="B3441" s="30">
        <v>23650000</v>
      </c>
      <c r="C3441" s="30">
        <v>2100000</v>
      </c>
      <c r="D3441" s="42">
        <f t="shared" si="53"/>
        <v>21550000</v>
      </c>
      <c r="E3441" s="30">
        <f>RANK(D3441, Budget_Analysis!D:D, 0)</f>
        <v>1021</v>
      </c>
      <c r="F3441" s="30"/>
    </row>
    <row r="3442" spans="1:6" x14ac:dyDescent="0.3">
      <c r="A3442" s="30" t="s">
        <v>20081</v>
      </c>
      <c r="B3442" s="30">
        <v>313436</v>
      </c>
      <c r="C3442" s="30">
        <v>15500000</v>
      </c>
      <c r="D3442" s="42">
        <f t="shared" si="53"/>
        <v>-15186564</v>
      </c>
      <c r="E3442" s="30">
        <f>RANK(D3442, Budget_Analysis!D:D, 0)</f>
        <v>3083</v>
      </c>
      <c r="F3442" s="30"/>
    </row>
    <row r="3443" spans="1:6" x14ac:dyDescent="0.3">
      <c r="A3443" s="30" t="s">
        <v>20088</v>
      </c>
      <c r="B3443" s="30">
        <v>3330</v>
      </c>
      <c r="C3443" s="30">
        <v>2100000</v>
      </c>
      <c r="D3443" s="42">
        <f t="shared" si="53"/>
        <v>-2096670</v>
      </c>
      <c r="E3443" s="30">
        <f>RANK(D3443, Budget_Analysis!D:D, 0)</f>
        <v>2279</v>
      </c>
      <c r="F3443" s="30"/>
    </row>
    <row r="3444" spans="1:6" x14ac:dyDescent="0.3">
      <c r="A3444" s="30" t="s">
        <v>20118</v>
      </c>
      <c r="B3444" s="30">
        <v>24800000</v>
      </c>
      <c r="C3444" s="30">
        <v>2000000</v>
      </c>
      <c r="D3444" s="42">
        <f t="shared" si="53"/>
        <v>22800000</v>
      </c>
      <c r="E3444" s="30">
        <f>RANK(D3444, Budget_Analysis!D:D, 0)</f>
        <v>984</v>
      </c>
      <c r="F3444" s="30"/>
    </row>
    <row r="3445" spans="1:6" x14ac:dyDescent="0.3">
      <c r="A3445" s="30" t="s">
        <v>20125</v>
      </c>
      <c r="B3445" s="30">
        <v>792966</v>
      </c>
      <c r="C3445" s="30">
        <v>2300000</v>
      </c>
      <c r="D3445" s="42">
        <f t="shared" si="53"/>
        <v>-1507034</v>
      </c>
      <c r="E3445" s="30">
        <f>RANK(D3445, Budget_Analysis!D:D, 0)</f>
        <v>2222</v>
      </c>
      <c r="F3445" s="30"/>
    </row>
    <row r="3446" spans="1:6" x14ac:dyDescent="0.3">
      <c r="A3446" s="30" t="s">
        <v>20142</v>
      </c>
      <c r="B3446" s="30">
        <v>14673301</v>
      </c>
      <c r="C3446" s="30">
        <v>2000000</v>
      </c>
      <c r="D3446" s="42">
        <f t="shared" si="53"/>
        <v>12673301</v>
      </c>
      <c r="E3446" s="30">
        <f>RANK(D3446, Budget_Analysis!D:D, 0)</f>
        <v>1316</v>
      </c>
      <c r="F3446" s="30"/>
    </row>
    <row r="3447" spans="1:6" x14ac:dyDescent="0.3">
      <c r="A3447" s="30" t="s">
        <v>20155</v>
      </c>
      <c r="B3447" s="30">
        <v>9003011</v>
      </c>
      <c r="C3447" s="30">
        <v>2000000</v>
      </c>
      <c r="D3447" s="42">
        <f t="shared" si="53"/>
        <v>7003011</v>
      </c>
      <c r="E3447" s="30">
        <f>RANK(D3447, Budget_Analysis!D:D, 0)</f>
        <v>1546</v>
      </c>
      <c r="F3447" s="30"/>
    </row>
    <row r="3448" spans="1:6" x14ac:dyDescent="0.3">
      <c r="A3448" s="30" t="s">
        <v>20160</v>
      </c>
      <c r="B3448" s="30">
        <v>11546543</v>
      </c>
      <c r="C3448" s="30">
        <v>2000000</v>
      </c>
      <c r="D3448" s="42">
        <f t="shared" si="53"/>
        <v>9546543</v>
      </c>
      <c r="E3448" s="30">
        <f>RANK(D3448, Budget_Analysis!D:D, 0)</f>
        <v>1430</v>
      </c>
      <c r="F3448" s="30"/>
    </row>
    <row r="3449" spans="1:6" x14ac:dyDescent="0.3">
      <c r="A3449" s="30" t="s">
        <v>20165</v>
      </c>
      <c r="B3449" s="30">
        <v>11533945</v>
      </c>
      <c r="C3449" s="30">
        <v>2000000</v>
      </c>
      <c r="D3449" s="42">
        <f t="shared" si="53"/>
        <v>9533945</v>
      </c>
      <c r="E3449" s="30">
        <f>RANK(D3449, Budget_Analysis!D:D, 0)</f>
        <v>1432</v>
      </c>
      <c r="F3449" s="30"/>
    </row>
    <row r="3450" spans="1:6" x14ac:dyDescent="0.3">
      <c r="A3450" s="30" t="s">
        <v>20172</v>
      </c>
      <c r="B3450" s="30">
        <v>12555230</v>
      </c>
      <c r="C3450" s="30">
        <v>2000000</v>
      </c>
      <c r="D3450" s="42">
        <f t="shared" si="53"/>
        <v>10555230</v>
      </c>
      <c r="E3450" s="30">
        <f>RANK(D3450, Budget_Analysis!D:D, 0)</f>
        <v>1388</v>
      </c>
      <c r="F3450" s="30"/>
    </row>
    <row r="3451" spans="1:6" x14ac:dyDescent="0.3">
      <c r="A3451" s="30" t="s">
        <v>20176</v>
      </c>
      <c r="B3451" s="30">
        <v>11284657</v>
      </c>
      <c r="C3451" s="30">
        <v>2000000</v>
      </c>
      <c r="D3451" s="42">
        <f t="shared" si="53"/>
        <v>9284657</v>
      </c>
      <c r="E3451" s="30">
        <f>RANK(D3451, Budget_Analysis!D:D, 0)</f>
        <v>1441</v>
      </c>
      <c r="F3451" s="30"/>
    </row>
    <row r="3452" spans="1:6" x14ac:dyDescent="0.3">
      <c r="A3452" s="30" t="s">
        <v>20180</v>
      </c>
      <c r="B3452" s="30">
        <v>34522221</v>
      </c>
      <c r="C3452" s="30">
        <v>2000000</v>
      </c>
      <c r="D3452" s="42">
        <f t="shared" si="53"/>
        <v>32522221</v>
      </c>
      <c r="E3452" s="30">
        <f>RANK(D3452, Budget_Analysis!D:D, 0)</f>
        <v>769</v>
      </c>
      <c r="F3452" s="30"/>
    </row>
    <row r="3453" spans="1:6" x14ac:dyDescent="0.3">
      <c r="A3453" s="30" t="s">
        <v>20199</v>
      </c>
      <c r="B3453" s="30">
        <v>7002255</v>
      </c>
      <c r="C3453" s="30">
        <v>9500000</v>
      </c>
      <c r="D3453" s="42">
        <f t="shared" si="53"/>
        <v>-2497745</v>
      </c>
      <c r="E3453" s="30">
        <f>RANK(D3453, Budget_Analysis!D:D, 0)</f>
        <v>2316</v>
      </c>
      <c r="F3453" s="30"/>
    </row>
    <row r="3454" spans="1:6" x14ac:dyDescent="0.3">
      <c r="A3454" s="30" t="s">
        <v>20204</v>
      </c>
      <c r="B3454" s="30">
        <v>6719300</v>
      </c>
      <c r="C3454" s="30">
        <v>2000000</v>
      </c>
      <c r="D3454" s="42">
        <f t="shared" si="53"/>
        <v>4719300</v>
      </c>
      <c r="E3454" s="30">
        <f>RANK(D3454, Budget_Analysis!D:D, 0)</f>
        <v>1644</v>
      </c>
      <c r="F3454" s="30"/>
    </row>
    <row r="3455" spans="1:6" x14ac:dyDescent="0.3">
      <c r="A3455" s="30" t="s">
        <v>20213</v>
      </c>
      <c r="B3455" s="30">
        <v>5792822</v>
      </c>
      <c r="C3455" s="30">
        <v>2700000</v>
      </c>
      <c r="D3455" s="42">
        <f t="shared" si="53"/>
        <v>3092822</v>
      </c>
      <c r="E3455" s="30">
        <f>RANK(D3455, Budget_Analysis!D:D, 0)</f>
        <v>1725</v>
      </c>
      <c r="F3455" s="30"/>
    </row>
    <row r="3456" spans="1:6" x14ac:dyDescent="0.3">
      <c r="A3456" s="30" t="s">
        <v>20218</v>
      </c>
      <c r="B3456" s="30">
        <v>5383834</v>
      </c>
      <c r="C3456" s="30">
        <v>2000000</v>
      </c>
      <c r="D3456" s="42">
        <f t="shared" si="53"/>
        <v>3383834</v>
      </c>
      <c r="E3456" s="30">
        <f>RANK(D3456, Budget_Analysis!D:D, 0)</f>
        <v>1704</v>
      </c>
      <c r="F3456" s="30"/>
    </row>
    <row r="3457" spans="1:6" x14ac:dyDescent="0.3">
      <c r="A3457" s="30" t="s">
        <v>20223</v>
      </c>
      <c r="B3457" s="30">
        <v>4599680</v>
      </c>
      <c r="C3457" s="30">
        <v>1500000</v>
      </c>
      <c r="D3457" s="42">
        <f t="shared" si="53"/>
        <v>3099680</v>
      </c>
      <c r="E3457" s="30">
        <f>RANK(D3457, Budget_Analysis!D:D, 0)</f>
        <v>1724</v>
      </c>
      <c r="F3457" s="30"/>
    </row>
    <row r="3458" spans="1:6" x14ac:dyDescent="0.3">
      <c r="A3458" s="30" t="s">
        <v>20234</v>
      </c>
      <c r="B3458" s="30">
        <v>6531491</v>
      </c>
      <c r="C3458" s="30">
        <v>2000000</v>
      </c>
      <c r="D3458" s="42">
        <f t="shared" si="53"/>
        <v>4531491</v>
      </c>
      <c r="E3458" s="30">
        <f>RANK(D3458, Budget_Analysis!D:D, 0)</f>
        <v>1653</v>
      </c>
      <c r="F3458" s="30"/>
    </row>
    <row r="3459" spans="1:6" x14ac:dyDescent="0.3">
      <c r="A3459" s="30" t="s">
        <v>20252</v>
      </c>
      <c r="B3459" s="30">
        <v>3885134</v>
      </c>
      <c r="C3459" s="30">
        <v>2000000</v>
      </c>
      <c r="D3459" s="42">
        <f t="shared" ref="D3459:D3522" si="54">B3459-C3459</f>
        <v>1885134</v>
      </c>
      <c r="E3459" s="30">
        <f>RANK(D3459, Budget_Analysis!D:D, 0)</f>
        <v>1818</v>
      </c>
      <c r="F3459" s="30"/>
    </row>
    <row r="3460" spans="1:6" x14ac:dyDescent="0.3">
      <c r="A3460" s="30" t="s">
        <v>20261</v>
      </c>
      <c r="B3460" s="30">
        <v>3590010</v>
      </c>
      <c r="C3460" s="30">
        <v>2000000</v>
      </c>
      <c r="D3460" s="42">
        <f t="shared" si="54"/>
        <v>1590010</v>
      </c>
      <c r="E3460" s="30">
        <f>RANK(D3460, Budget_Analysis!D:D, 0)</f>
        <v>1836</v>
      </c>
      <c r="F3460" s="30"/>
    </row>
    <row r="3461" spans="1:6" x14ac:dyDescent="0.3">
      <c r="A3461" s="30" t="s">
        <v>20270</v>
      </c>
      <c r="B3461" s="30">
        <v>3335839</v>
      </c>
      <c r="C3461" s="30">
        <v>2000000</v>
      </c>
      <c r="D3461" s="42">
        <f t="shared" si="54"/>
        <v>1335839</v>
      </c>
      <c r="E3461" s="30">
        <f>RANK(D3461, Budget_Analysis!D:D, 0)</f>
        <v>1850</v>
      </c>
      <c r="F3461" s="30"/>
    </row>
    <row r="3462" spans="1:6" x14ac:dyDescent="0.3">
      <c r="A3462" s="30" t="s">
        <v>20273</v>
      </c>
      <c r="B3462" s="30">
        <v>2557668</v>
      </c>
      <c r="C3462" s="30">
        <v>2000000</v>
      </c>
      <c r="D3462" s="42">
        <f t="shared" si="54"/>
        <v>557668</v>
      </c>
      <c r="E3462" s="30">
        <f>RANK(D3462, Budget_Analysis!D:D, 0)</f>
        <v>1917</v>
      </c>
      <c r="F3462" s="30"/>
    </row>
    <row r="3463" spans="1:6" x14ac:dyDescent="0.3">
      <c r="A3463" s="30" t="s">
        <v>20277</v>
      </c>
      <c r="B3463" s="30">
        <v>2506446</v>
      </c>
      <c r="C3463" s="30">
        <v>2000000</v>
      </c>
      <c r="D3463" s="42">
        <f t="shared" si="54"/>
        <v>506446</v>
      </c>
      <c r="E3463" s="30">
        <f>RANK(D3463, Budget_Analysis!D:D, 0)</f>
        <v>1922</v>
      </c>
      <c r="F3463" s="30"/>
    </row>
    <row r="3464" spans="1:6" x14ac:dyDescent="0.3">
      <c r="A3464" s="30" t="s">
        <v>20282</v>
      </c>
      <c r="B3464" s="30">
        <v>7369373</v>
      </c>
      <c r="C3464" s="30">
        <v>2000000</v>
      </c>
      <c r="D3464" s="42">
        <f t="shared" si="54"/>
        <v>5369373</v>
      </c>
      <c r="E3464" s="30">
        <f>RANK(D3464, Budget_Analysis!D:D, 0)</f>
        <v>1611</v>
      </c>
      <c r="F3464" s="30"/>
    </row>
    <row r="3465" spans="1:6" x14ac:dyDescent="0.3">
      <c r="A3465" s="30" t="s">
        <v>20291</v>
      </c>
      <c r="B3465" s="30">
        <v>1984378</v>
      </c>
      <c r="C3465" s="30">
        <v>2000000</v>
      </c>
      <c r="D3465" s="42">
        <f t="shared" si="54"/>
        <v>-15622</v>
      </c>
      <c r="E3465" s="30">
        <f>RANK(D3465, Budget_Analysis!D:D, 0)</f>
        <v>1992</v>
      </c>
      <c r="F3465" s="30"/>
    </row>
    <row r="3466" spans="1:6" x14ac:dyDescent="0.3">
      <c r="A3466" s="30" t="s">
        <v>20298</v>
      </c>
      <c r="B3466" s="30">
        <v>2283276</v>
      </c>
      <c r="C3466" s="30">
        <v>1500000</v>
      </c>
      <c r="D3466" s="42">
        <f t="shared" si="54"/>
        <v>783276</v>
      </c>
      <c r="E3466" s="30">
        <f>RANK(D3466, Budget_Analysis!D:D, 0)</f>
        <v>1892</v>
      </c>
      <c r="F3466" s="30"/>
    </row>
    <row r="3467" spans="1:6" x14ac:dyDescent="0.3">
      <c r="A3467" s="30" t="s">
        <v>20306</v>
      </c>
      <c r="B3467" s="30">
        <v>1098224</v>
      </c>
      <c r="C3467" s="30">
        <v>2000000</v>
      </c>
      <c r="D3467" s="42">
        <f t="shared" si="54"/>
        <v>-901776</v>
      </c>
      <c r="E3467" s="30">
        <f>RANK(D3467, Budget_Analysis!D:D, 0)</f>
        <v>2136</v>
      </c>
      <c r="F3467" s="30"/>
    </row>
    <row r="3468" spans="1:6" x14ac:dyDescent="0.3">
      <c r="A3468" s="30" t="s">
        <v>20312</v>
      </c>
      <c r="B3468" s="30">
        <v>1430185</v>
      </c>
      <c r="C3468" s="30">
        <v>2000000</v>
      </c>
      <c r="D3468" s="42">
        <f t="shared" si="54"/>
        <v>-569815</v>
      </c>
      <c r="E3468" s="30">
        <f>RANK(D3468, Budget_Analysis!D:D, 0)</f>
        <v>2083</v>
      </c>
      <c r="F3468" s="30"/>
    </row>
    <row r="3469" spans="1:6" x14ac:dyDescent="0.3">
      <c r="A3469" s="30" t="s">
        <v>20317</v>
      </c>
      <c r="B3469" s="30">
        <v>1477002</v>
      </c>
      <c r="C3469" s="30">
        <v>2000000</v>
      </c>
      <c r="D3469" s="42">
        <f t="shared" si="54"/>
        <v>-522998</v>
      </c>
      <c r="E3469" s="30">
        <f>RANK(D3469, Budget_Analysis!D:D, 0)</f>
        <v>2076</v>
      </c>
      <c r="F3469" s="30"/>
    </row>
    <row r="3470" spans="1:6" x14ac:dyDescent="0.3">
      <c r="A3470" s="30" t="s">
        <v>20329</v>
      </c>
      <c r="B3470" s="30">
        <v>1134049</v>
      </c>
      <c r="C3470" s="30">
        <v>2000000</v>
      </c>
      <c r="D3470" s="42">
        <f t="shared" si="54"/>
        <v>-865951</v>
      </c>
      <c r="E3470" s="30">
        <f>RANK(D3470, Budget_Analysis!D:D, 0)</f>
        <v>2130</v>
      </c>
      <c r="F3470" s="30"/>
    </row>
    <row r="3471" spans="1:6" x14ac:dyDescent="0.3">
      <c r="A3471" s="30" t="s">
        <v>20338</v>
      </c>
      <c r="B3471" s="30">
        <v>653621</v>
      </c>
      <c r="C3471" s="30">
        <v>2000000</v>
      </c>
      <c r="D3471" s="42">
        <f t="shared" si="54"/>
        <v>-1346379</v>
      </c>
      <c r="E3471" s="30">
        <f>RANK(D3471, Budget_Analysis!D:D, 0)</f>
        <v>2197</v>
      </c>
      <c r="F3471" s="30"/>
    </row>
    <row r="3472" spans="1:6" x14ac:dyDescent="0.3">
      <c r="A3472" s="30" t="s">
        <v>20353</v>
      </c>
      <c r="B3472" s="30">
        <v>535249</v>
      </c>
      <c r="C3472" s="30">
        <v>3400000</v>
      </c>
      <c r="D3472" s="42">
        <f t="shared" si="54"/>
        <v>-2864751</v>
      </c>
      <c r="E3472" s="30">
        <f>RANK(D3472, Budget_Analysis!D:D, 0)</f>
        <v>2345</v>
      </c>
      <c r="F3472" s="30"/>
    </row>
    <row r="3473" spans="1:6" x14ac:dyDescent="0.3">
      <c r="A3473" s="30" t="s">
        <v>20362</v>
      </c>
      <c r="B3473" s="30">
        <v>371081</v>
      </c>
      <c r="C3473" s="30">
        <v>6000000</v>
      </c>
      <c r="D3473" s="42">
        <f t="shared" si="54"/>
        <v>-5628919</v>
      </c>
      <c r="E3473" s="30">
        <f>RANK(D3473, Budget_Analysis!D:D, 0)</f>
        <v>2549</v>
      </c>
      <c r="F3473" s="30"/>
    </row>
    <row r="3474" spans="1:6" x14ac:dyDescent="0.3">
      <c r="A3474" s="30" t="s">
        <v>20376</v>
      </c>
      <c r="B3474" s="30">
        <v>124494</v>
      </c>
      <c r="C3474" s="30">
        <v>2000000</v>
      </c>
      <c r="D3474" s="42">
        <f t="shared" si="54"/>
        <v>-1875506</v>
      </c>
      <c r="E3474" s="30">
        <f>RANK(D3474, Budget_Analysis!D:D, 0)</f>
        <v>2252</v>
      </c>
      <c r="F3474" s="30"/>
    </row>
    <row r="3475" spans="1:6" x14ac:dyDescent="0.3">
      <c r="A3475" s="30" t="s">
        <v>20394</v>
      </c>
      <c r="B3475" s="30">
        <v>100669</v>
      </c>
      <c r="C3475" s="30">
        <v>3800000</v>
      </c>
      <c r="D3475" s="42">
        <f t="shared" si="54"/>
        <v>-3699331</v>
      </c>
      <c r="E3475" s="30">
        <f>RANK(D3475, Budget_Analysis!D:D, 0)</f>
        <v>2408</v>
      </c>
      <c r="F3475" s="30"/>
    </row>
    <row r="3476" spans="1:6" x14ac:dyDescent="0.3">
      <c r="A3476" s="30" t="s">
        <v>20401</v>
      </c>
      <c r="B3476" s="30">
        <v>186354</v>
      </c>
      <c r="C3476" s="30">
        <v>13500000</v>
      </c>
      <c r="D3476" s="42">
        <f t="shared" si="54"/>
        <v>-13313646</v>
      </c>
      <c r="E3476" s="30">
        <f>RANK(D3476, Budget_Analysis!D:D, 0)</f>
        <v>2990</v>
      </c>
      <c r="F3476" s="30"/>
    </row>
    <row r="3477" spans="1:6" x14ac:dyDescent="0.3">
      <c r="A3477" s="30" t="s">
        <v>20429</v>
      </c>
      <c r="B3477" s="30">
        <v>17580</v>
      </c>
      <c r="C3477" s="30">
        <v>1500000</v>
      </c>
      <c r="D3477" s="42">
        <f t="shared" si="54"/>
        <v>-1482420</v>
      </c>
      <c r="E3477" s="30">
        <f>RANK(D3477, Budget_Analysis!D:D, 0)</f>
        <v>2217</v>
      </c>
      <c r="F3477" s="30"/>
    </row>
    <row r="3478" spans="1:6" x14ac:dyDescent="0.3">
      <c r="A3478" s="30" t="s">
        <v>20440</v>
      </c>
      <c r="B3478" s="30">
        <v>12667</v>
      </c>
      <c r="C3478" s="30">
        <v>14000</v>
      </c>
      <c r="D3478" s="42">
        <f t="shared" si="54"/>
        <v>-1333</v>
      </c>
      <c r="E3478" s="30">
        <f>RANK(D3478, Budget_Analysis!D:D, 0)</f>
        <v>1988</v>
      </c>
      <c r="F3478" s="30"/>
    </row>
    <row r="3479" spans="1:6" x14ac:dyDescent="0.3">
      <c r="A3479" s="30" t="s">
        <v>20444</v>
      </c>
      <c r="B3479" s="30">
        <v>198407</v>
      </c>
      <c r="C3479" s="30">
        <v>2000000</v>
      </c>
      <c r="D3479" s="42">
        <f t="shared" si="54"/>
        <v>-1801593</v>
      </c>
      <c r="E3479" s="30">
        <f>RANK(D3479, Budget_Analysis!D:D, 0)</f>
        <v>2245</v>
      </c>
      <c r="F3479" s="30"/>
    </row>
    <row r="3480" spans="1:6" x14ac:dyDescent="0.3">
      <c r="A3480" s="30" t="s">
        <v>20471</v>
      </c>
      <c r="B3480" s="30">
        <v>4958</v>
      </c>
      <c r="C3480" s="30">
        <v>2000000</v>
      </c>
      <c r="D3480" s="42">
        <f t="shared" si="54"/>
        <v>-1995042</v>
      </c>
      <c r="E3480" s="30">
        <f>RANK(D3480, Budget_Analysis!D:D, 0)</f>
        <v>2270</v>
      </c>
      <c r="F3480" s="30"/>
    </row>
    <row r="3481" spans="1:6" x14ac:dyDescent="0.3">
      <c r="A3481" s="30" t="s">
        <v>20525</v>
      </c>
      <c r="B3481" s="30">
        <v>7927</v>
      </c>
      <c r="C3481" s="30">
        <v>2300000</v>
      </c>
      <c r="D3481" s="42">
        <f t="shared" si="54"/>
        <v>-2292073</v>
      </c>
      <c r="E3481" s="30">
        <f>RANK(D3481, Budget_Analysis!D:D, 0)</f>
        <v>2292</v>
      </c>
      <c r="F3481" s="30"/>
    </row>
    <row r="3482" spans="1:6" x14ac:dyDescent="0.3">
      <c r="A3482" s="30" t="s">
        <v>20548</v>
      </c>
      <c r="B3482" s="30">
        <v>2436</v>
      </c>
      <c r="C3482" s="30">
        <v>2000000</v>
      </c>
      <c r="D3482" s="42">
        <f t="shared" si="54"/>
        <v>-1997564</v>
      </c>
      <c r="E3482" s="30">
        <f>RANK(D3482, Budget_Analysis!D:D, 0)</f>
        <v>2271</v>
      </c>
      <c r="F3482" s="30"/>
    </row>
    <row r="3483" spans="1:6" x14ac:dyDescent="0.3">
      <c r="A3483" s="30" t="s">
        <v>20601</v>
      </c>
      <c r="B3483" s="30">
        <v>4600000</v>
      </c>
      <c r="C3483" s="30">
        <v>1900000</v>
      </c>
      <c r="D3483" s="42">
        <f t="shared" si="54"/>
        <v>2700000</v>
      </c>
      <c r="E3483" s="30">
        <f>RANK(D3483, Budget_Analysis!D:D, 0)</f>
        <v>1754</v>
      </c>
      <c r="F3483" s="30"/>
    </row>
    <row r="3484" spans="1:6" x14ac:dyDescent="0.3">
      <c r="A3484" s="30" t="s">
        <v>20604</v>
      </c>
      <c r="B3484" s="30">
        <v>1420578</v>
      </c>
      <c r="C3484" s="30">
        <v>1900000</v>
      </c>
      <c r="D3484" s="42">
        <f t="shared" si="54"/>
        <v>-479422</v>
      </c>
      <c r="E3484" s="30">
        <f>RANK(D3484, Budget_Analysis!D:D, 0)</f>
        <v>2067</v>
      </c>
      <c r="F3484" s="30"/>
    </row>
    <row r="3485" spans="1:6" x14ac:dyDescent="0.3">
      <c r="A3485" s="30" t="s">
        <v>20613</v>
      </c>
      <c r="B3485" s="30">
        <v>1028658</v>
      </c>
      <c r="C3485" s="30">
        <v>3000000</v>
      </c>
      <c r="D3485" s="42">
        <f t="shared" si="54"/>
        <v>-1971342</v>
      </c>
      <c r="E3485" s="30">
        <f>RANK(D3485, Budget_Analysis!D:D, 0)</f>
        <v>2267</v>
      </c>
      <c r="F3485" s="30"/>
    </row>
    <row r="3486" spans="1:6" x14ac:dyDescent="0.3">
      <c r="A3486" s="30" t="s">
        <v>20631</v>
      </c>
      <c r="B3486" s="30">
        <v>18435</v>
      </c>
      <c r="C3486" s="30">
        <v>1400000</v>
      </c>
      <c r="D3486" s="42">
        <f t="shared" si="54"/>
        <v>-1381565</v>
      </c>
      <c r="E3486" s="30">
        <f>RANK(D3486, Budget_Analysis!D:D, 0)</f>
        <v>2201</v>
      </c>
      <c r="F3486" s="30"/>
    </row>
    <row r="3487" spans="1:6" x14ac:dyDescent="0.3">
      <c r="A3487" s="30" t="s">
        <v>20641</v>
      </c>
      <c r="B3487" s="30">
        <v>2957978</v>
      </c>
      <c r="C3487" s="30">
        <v>1000000</v>
      </c>
      <c r="D3487" s="42">
        <f t="shared" si="54"/>
        <v>1957978</v>
      </c>
      <c r="E3487" s="30">
        <f>RANK(D3487, Budget_Analysis!D:D, 0)</f>
        <v>1814</v>
      </c>
      <c r="F3487" s="30"/>
    </row>
    <row r="3488" spans="1:6" x14ac:dyDescent="0.3">
      <c r="A3488" s="30" t="s">
        <v>20654</v>
      </c>
      <c r="B3488" s="30">
        <v>444044</v>
      </c>
      <c r="C3488" s="30">
        <v>1900000</v>
      </c>
      <c r="D3488" s="42">
        <f t="shared" si="54"/>
        <v>-1455956</v>
      </c>
      <c r="E3488" s="30">
        <f>RANK(D3488, Budget_Analysis!D:D, 0)</f>
        <v>2211</v>
      </c>
      <c r="F3488" s="30"/>
    </row>
    <row r="3489" spans="1:6" x14ac:dyDescent="0.3">
      <c r="A3489" s="30" t="s">
        <v>20658</v>
      </c>
      <c r="B3489" s="30">
        <v>40990055</v>
      </c>
      <c r="C3489" s="30">
        <v>1800000</v>
      </c>
      <c r="D3489" s="42">
        <f t="shared" si="54"/>
        <v>39190055</v>
      </c>
      <c r="E3489" s="30">
        <f>RANK(D3489, Budget_Analysis!D:D, 0)</f>
        <v>655</v>
      </c>
      <c r="F3489" s="30"/>
    </row>
    <row r="3490" spans="1:6" x14ac:dyDescent="0.3">
      <c r="A3490" s="30" t="s">
        <v>20674</v>
      </c>
      <c r="B3490" s="30">
        <v>5709616</v>
      </c>
      <c r="C3490" s="30">
        <v>1800000</v>
      </c>
      <c r="D3490" s="42">
        <f t="shared" si="54"/>
        <v>3909616</v>
      </c>
      <c r="E3490" s="30">
        <f>RANK(D3490, Budget_Analysis!D:D, 0)</f>
        <v>1680</v>
      </c>
      <c r="F3490" s="30"/>
    </row>
    <row r="3491" spans="1:6" x14ac:dyDescent="0.3">
      <c r="A3491" s="30" t="s">
        <v>20679</v>
      </c>
      <c r="B3491" s="30">
        <v>12784397</v>
      </c>
      <c r="C3491" s="30">
        <v>1800000</v>
      </c>
      <c r="D3491" s="42">
        <f t="shared" si="54"/>
        <v>10984397</v>
      </c>
      <c r="E3491" s="30">
        <f>RANK(D3491, Budget_Analysis!D:D, 0)</f>
        <v>1378</v>
      </c>
      <c r="F3491" s="30"/>
    </row>
    <row r="3492" spans="1:6" x14ac:dyDescent="0.3">
      <c r="A3492" s="30" t="s">
        <v>20689</v>
      </c>
      <c r="B3492" s="30">
        <v>3050934</v>
      </c>
      <c r="C3492" s="30">
        <v>1800000</v>
      </c>
      <c r="D3492" s="42">
        <f t="shared" si="54"/>
        <v>1250934</v>
      </c>
      <c r="E3492" s="30">
        <f>RANK(D3492, Budget_Analysis!D:D, 0)</f>
        <v>1853</v>
      </c>
      <c r="F3492" s="30"/>
    </row>
    <row r="3493" spans="1:6" x14ac:dyDescent="0.3">
      <c r="A3493" s="30" t="s">
        <v>20703</v>
      </c>
      <c r="B3493" s="30">
        <v>638476</v>
      </c>
      <c r="C3493" s="30">
        <v>1500000</v>
      </c>
      <c r="D3493" s="42">
        <f t="shared" si="54"/>
        <v>-861524</v>
      </c>
      <c r="E3493" s="30">
        <f>RANK(D3493, Budget_Analysis!D:D, 0)</f>
        <v>2129</v>
      </c>
      <c r="F3493" s="30"/>
    </row>
    <row r="3494" spans="1:6" x14ac:dyDescent="0.3">
      <c r="A3494" s="30" t="s">
        <v>20714</v>
      </c>
      <c r="B3494" s="30">
        <v>505295</v>
      </c>
      <c r="C3494" s="30">
        <v>1800000</v>
      </c>
      <c r="D3494" s="42">
        <f t="shared" si="54"/>
        <v>-1294705</v>
      </c>
      <c r="E3494" s="30">
        <f>RANK(D3494, Budget_Analysis!D:D, 0)</f>
        <v>2185</v>
      </c>
      <c r="F3494" s="30"/>
    </row>
    <row r="3495" spans="1:6" x14ac:dyDescent="0.3">
      <c r="A3495" s="30" t="s">
        <v>20751</v>
      </c>
      <c r="B3495" s="30">
        <v>7267324</v>
      </c>
      <c r="C3495" s="30">
        <v>3500000</v>
      </c>
      <c r="D3495" s="42">
        <f t="shared" si="54"/>
        <v>3767324</v>
      </c>
      <c r="E3495" s="30">
        <f>RANK(D3495, Budget_Analysis!D:D, 0)</f>
        <v>1687</v>
      </c>
      <c r="F3495" s="30"/>
    </row>
    <row r="3496" spans="1:6" x14ac:dyDescent="0.3">
      <c r="A3496" s="30" t="s">
        <v>20757</v>
      </c>
      <c r="B3496" s="30">
        <v>145540</v>
      </c>
      <c r="C3496" s="30">
        <v>500000</v>
      </c>
      <c r="D3496" s="42">
        <f t="shared" si="54"/>
        <v>-354460</v>
      </c>
      <c r="E3496" s="30">
        <f>RANK(D3496, Budget_Analysis!D:D, 0)</f>
        <v>2046</v>
      </c>
      <c r="F3496" s="30"/>
    </row>
    <row r="3497" spans="1:6" x14ac:dyDescent="0.3">
      <c r="A3497" s="30" t="s">
        <v>20781</v>
      </c>
      <c r="B3497" s="30">
        <v>35918429</v>
      </c>
      <c r="C3497" s="30">
        <v>1700000</v>
      </c>
      <c r="D3497" s="42">
        <f t="shared" si="54"/>
        <v>34218429</v>
      </c>
      <c r="E3497" s="30">
        <f>RANK(D3497, Budget_Analysis!D:D, 0)</f>
        <v>733</v>
      </c>
      <c r="F3497" s="30"/>
    </row>
    <row r="3498" spans="1:6" x14ac:dyDescent="0.3">
      <c r="A3498" s="30" t="s">
        <v>20786</v>
      </c>
      <c r="B3498" s="30">
        <v>92401</v>
      </c>
      <c r="C3498" s="30">
        <v>2000000</v>
      </c>
      <c r="D3498" s="42">
        <f t="shared" si="54"/>
        <v>-1907599</v>
      </c>
      <c r="E3498" s="30">
        <f>RANK(D3498, Budget_Analysis!D:D, 0)</f>
        <v>2258</v>
      </c>
      <c r="F3498" s="30"/>
    </row>
    <row r="3499" spans="1:6" x14ac:dyDescent="0.3">
      <c r="A3499" s="30" t="s">
        <v>20792</v>
      </c>
      <c r="B3499" s="30">
        <v>1943649</v>
      </c>
      <c r="C3499" s="30">
        <v>1700000</v>
      </c>
      <c r="D3499" s="42">
        <f t="shared" si="54"/>
        <v>243649</v>
      </c>
      <c r="E3499" s="30">
        <f>RANK(D3499, Budget_Analysis!D:D, 0)</f>
        <v>1950</v>
      </c>
      <c r="F3499" s="30"/>
    </row>
    <row r="3500" spans="1:6" x14ac:dyDescent="0.3">
      <c r="A3500" s="30" t="s">
        <v>20796</v>
      </c>
      <c r="B3500" s="30">
        <v>992238</v>
      </c>
      <c r="C3500" s="30">
        <v>1700000</v>
      </c>
      <c r="D3500" s="42">
        <f t="shared" si="54"/>
        <v>-707762</v>
      </c>
      <c r="E3500" s="30">
        <f>RANK(D3500, Budget_Analysis!D:D, 0)</f>
        <v>2106</v>
      </c>
      <c r="F3500" s="30"/>
    </row>
    <row r="3501" spans="1:6" x14ac:dyDescent="0.3">
      <c r="A3501" s="30" t="s">
        <v>20802</v>
      </c>
      <c r="B3501" s="30">
        <v>4231500</v>
      </c>
      <c r="C3501" s="30">
        <v>1000000</v>
      </c>
      <c r="D3501" s="42">
        <f t="shared" si="54"/>
        <v>3231500</v>
      </c>
      <c r="E3501" s="30">
        <f>RANK(D3501, Budget_Analysis!D:D, 0)</f>
        <v>1716</v>
      </c>
      <c r="F3501" s="30"/>
    </row>
    <row r="3502" spans="1:6" x14ac:dyDescent="0.3">
      <c r="A3502" s="30" t="s">
        <v>20806</v>
      </c>
      <c r="B3502" s="30">
        <v>396035</v>
      </c>
      <c r="C3502" s="30">
        <v>1000000</v>
      </c>
      <c r="D3502" s="42">
        <f t="shared" si="54"/>
        <v>-603965</v>
      </c>
      <c r="E3502" s="30">
        <f>RANK(D3502, Budget_Analysis!D:D, 0)</f>
        <v>2088</v>
      </c>
      <c r="F3502" s="30"/>
    </row>
    <row r="3503" spans="1:6" x14ac:dyDescent="0.3">
      <c r="A3503" s="30" t="s">
        <v>20828</v>
      </c>
      <c r="B3503" s="30">
        <v>6026908</v>
      </c>
      <c r="C3503" s="30">
        <v>2000000</v>
      </c>
      <c r="D3503" s="42">
        <f t="shared" si="54"/>
        <v>4026908</v>
      </c>
      <c r="E3503" s="30">
        <f>RANK(D3503, Budget_Analysis!D:D, 0)</f>
        <v>1673</v>
      </c>
      <c r="F3503" s="30"/>
    </row>
    <row r="3504" spans="1:6" x14ac:dyDescent="0.3">
      <c r="A3504" s="30" t="s">
        <v>20839</v>
      </c>
      <c r="B3504" s="30">
        <v>1060591</v>
      </c>
      <c r="C3504" s="30">
        <v>1300000</v>
      </c>
      <c r="D3504" s="42">
        <f t="shared" si="54"/>
        <v>-239409</v>
      </c>
      <c r="E3504" s="30">
        <f>RANK(D3504, Budget_Analysis!D:D, 0)</f>
        <v>2032</v>
      </c>
      <c r="F3504" s="30"/>
    </row>
    <row r="3505" spans="1:6" x14ac:dyDescent="0.3">
      <c r="A3505" s="30" t="s">
        <v>20851</v>
      </c>
      <c r="B3505" s="30">
        <v>155972</v>
      </c>
      <c r="C3505" s="30">
        <v>1500000</v>
      </c>
      <c r="D3505" s="42">
        <f t="shared" si="54"/>
        <v>-1344028</v>
      </c>
      <c r="E3505" s="30">
        <f>RANK(D3505, Budget_Analysis!D:D, 0)</f>
        <v>2196</v>
      </c>
      <c r="F3505" s="30"/>
    </row>
    <row r="3506" spans="1:6" x14ac:dyDescent="0.3">
      <c r="A3506" s="30" t="s">
        <v>20865</v>
      </c>
      <c r="B3506" s="30">
        <v>26893</v>
      </c>
      <c r="C3506" s="30">
        <v>1600000</v>
      </c>
      <c r="D3506" s="42">
        <f t="shared" si="54"/>
        <v>-1573107</v>
      </c>
      <c r="E3506" s="30">
        <f>RANK(D3506, Budget_Analysis!D:D, 0)</f>
        <v>2228</v>
      </c>
      <c r="F3506" s="30"/>
    </row>
    <row r="3507" spans="1:6" x14ac:dyDescent="0.3">
      <c r="A3507" s="30" t="s">
        <v>20870</v>
      </c>
      <c r="B3507" s="30">
        <v>2580</v>
      </c>
      <c r="C3507" s="30">
        <v>1650000</v>
      </c>
      <c r="D3507" s="42">
        <f t="shared" si="54"/>
        <v>-1647420</v>
      </c>
      <c r="E3507" s="30">
        <f>RANK(D3507, Budget_Analysis!D:D, 0)</f>
        <v>2235</v>
      </c>
      <c r="F3507" s="30"/>
    </row>
    <row r="3508" spans="1:6" x14ac:dyDescent="0.3">
      <c r="A3508" s="30" t="s">
        <v>20881</v>
      </c>
      <c r="B3508" s="30">
        <v>19067631</v>
      </c>
      <c r="C3508" s="30">
        <v>2000000</v>
      </c>
      <c r="D3508" s="42">
        <f t="shared" si="54"/>
        <v>17067631</v>
      </c>
      <c r="E3508" s="30">
        <f>RANK(D3508, Budget_Analysis!D:D, 0)</f>
        <v>1158</v>
      </c>
      <c r="F3508" s="30"/>
    </row>
    <row r="3509" spans="1:6" x14ac:dyDescent="0.3">
      <c r="A3509" s="30" t="s">
        <v>20886</v>
      </c>
      <c r="B3509" s="30">
        <v>11806119</v>
      </c>
      <c r="C3509" s="30">
        <v>1100000</v>
      </c>
      <c r="D3509" s="42">
        <f t="shared" si="54"/>
        <v>10706119</v>
      </c>
      <c r="E3509" s="30">
        <f>RANK(D3509, Budget_Analysis!D:D, 0)</f>
        <v>1384</v>
      </c>
      <c r="F3509" s="30"/>
    </row>
    <row r="3510" spans="1:6" x14ac:dyDescent="0.3">
      <c r="A3510" s="30" t="s">
        <v>20894</v>
      </c>
      <c r="B3510" s="30">
        <v>7417210</v>
      </c>
      <c r="C3510" s="30">
        <v>1500000</v>
      </c>
      <c r="D3510" s="42">
        <f t="shared" si="54"/>
        <v>5917210</v>
      </c>
      <c r="E3510" s="30">
        <f>RANK(D3510, Budget_Analysis!D:D, 0)</f>
        <v>1586</v>
      </c>
      <c r="F3510" s="30"/>
    </row>
    <row r="3511" spans="1:6" x14ac:dyDescent="0.3">
      <c r="A3511" s="30" t="s">
        <v>20900</v>
      </c>
      <c r="B3511" s="30">
        <v>7362100</v>
      </c>
      <c r="C3511" s="30">
        <v>1500000</v>
      </c>
      <c r="D3511" s="42">
        <f t="shared" si="54"/>
        <v>5862100</v>
      </c>
      <c r="E3511" s="30">
        <f>RANK(D3511, Budget_Analysis!D:D, 0)</f>
        <v>1588</v>
      </c>
      <c r="F3511" s="30"/>
    </row>
    <row r="3512" spans="1:6" x14ac:dyDescent="0.3">
      <c r="A3512" s="30" t="s">
        <v>20906</v>
      </c>
      <c r="B3512" s="30">
        <v>7022940</v>
      </c>
      <c r="C3512" s="30">
        <v>1000000</v>
      </c>
      <c r="D3512" s="42">
        <f t="shared" si="54"/>
        <v>6022940</v>
      </c>
      <c r="E3512" s="30">
        <f>RANK(D3512, Budget_Analysis!D:D, 0)</f>
        <v>1576</v>
      </c>
      <c r="F3512" s="30"/>
    </row>
    <row r="3513" spans="1:6" x14ac:dyDescent="0.3">
      <c r="A3513" s="30" t="s">
        <v>20922</v>
      </c>
      <c r="B3513" s="30">
        <v>5132222</v>
      </c>
      <c r="C3513" s="30">
        <v>2000000</v>
      </c>
      <c r="D3513" s="42">
        <f t="shared" si="54"/>
        <v>3132222</v>
      </c>
      <c r="E3513" s="30">
        <f>RANK(D3513, Budget_Analysis!D:D, 0)</f>
        <v>1722</v>
      </c>
      <c r="F3513" s="30"/>
    </row>
    <row r="3514" spans="1:6" x14ac:dyDescent="0.3">
      <c r="A3514" s="30" t="s">
        <v>20925</v>
      </c>
      <c r="B3514" s="30">
        <v>2365931</v>
      </c>
      <c r="C3514" s="30">
        <v>1500000</v>
      </c>
      <c r="D3514" s="42">
        <f t="shared" si="54"/>
        <v>865931</v>
      </c>
      <c r="E3514" s="30">
        <f>RANK(D3514, Budget_Analysis!D:D, 0)</f>
        <v>1882</v>
      </c>
      <c r="F3514" s="30"/>
    </row>
    <row r="3515" spans="1:6" x14ac:dyDescent="0.3">
      <c r="A3515" s="30" t="s">
        <v>20928</v>
      </c>
      <c r="B3515" s="30">
        <v>53991137</v>
      </c>
      <c r="C3515" s="30">
        <v>1500000</v>
      </c>
      <c r="D3515" s="42">
        <f t="shared" si="54"/>
        <v>52491137</v>
      </c>
      <c r="E3515" s="30">
        <f>RANK(D3515, Budget_Analysis!D:D, 0)</f>
        <v>475</v>
      </c>
      <c r="F3515" s="30"/>
    </row>
    <row r="3516" spans="1:6" x14ac:dyDescent="0.3">
      <c r="A3516" s="30" t="s">
        <v>20940</v>
      </c>
      <c r="B3516" s="30">
        <v>1221261</v>
      </c>
      <c r="C3516" s="30">
        <v>1500000</v>
      </c>
      <c r="D3516" s="42">
        <f t="shared" si="54"/>
        <v>-278739</v>
      </c>
      <c r="E3516" s="30">
        <f>RANK(D3516, Budget_Analysis!D:D, 0)</f>
        <v>2037</v>
      </c>
      <c r="F3516" s="30"/>
    </row>
    <row r="3517" spans="1:6" x14ac:dyDescent="0.3">
      <c r="A3517" s="30" t="s">
        <v>20952</v>
      </c>
      <c r="B3517" s="30">
        <v>712294</v>
      </c>
      <c r="C3517" s="30">
        <v>1500000</v>
      </c>
      <c r="D3517" s="42">
        <f t="shared" si="54"/>
        <v>-787706</v>
      </c>
      <c r="E3517" s="30">
        <f>RANK(D3517, Budget_Analysis!D:D, 0)</f>
        <v>2119</v>
      </c>
      <c r="F3517" s="30"/>
    </row>
    <row r="3518" spans="1:6" x14ac:dyDescent="0.3">
      <c r="A3518" s="30" t="s">
        <v>20957</v>
      </c>
      <c r="B3518" s="30">
        <v>3447339</v>
      </c>
      <c r="C3518" s="30">
        <v>1500000</v>
      </c>
      <c r="D3518" s="42">
        <f t="shared" si="54"/>
        <v>1947339</v>
      </c>
      <c r="E3518" s="30">
        <f>RANK(D3518, Budget_Analysis!D:D, 0)</f>
        <v>1815</v>
      </c>
      <c r="F3518" s="30"/>
    </row>
    <row r="3519" spans="1:6" x14ac:dyDescent="0.3">
      <c r="A3519" s="30" t="s">
        <v>20961</v>
      </c>
      <c r="B3519" s="30">
        <v>418953</v>
      </c>
      <c r="C3519" s="30">
        <v>1500000</v>
      </c>
      <c r="D3519" s="42">
        <f t="shared" si="54"/>
        <v>-1081047</v>
      </c>
      <c r="E3519" s="30">
        <f>RANK(D3519, Budget_Analysis!D:D, 0)</f>
        <v>2159</v>
      </c>
      <c r="F3519" s="30"/>
    </row>
    <row r="3520" spans="1:6" x14ac:dyDescent="0.3">
      <c r="A3520" s="30" t="s">
        <v>20966</v>
      </c>
      <c r="B3520" s="30">
        <v>406035</v>
      </c>
      <c r="C3520" s="30">
        <v>1500000</v>
      </c>
      <c r="D3520" s="42">
        <f t="shared" si="54"/>
        <v>-1093965</v>
      </c>
      <c r="E3520" s="30">
        <f>RANK(D3520, Budget_Analysis!D:D, 0)</f>
        <v>2161</v>
      </c>
      <c r="F3520" s="30"/>
    </row>
    <row r="3521" spans="1:6" x14ac:dyDescent="0.3">
      <c r="A3521" s="30" t="s">
        <v>20979</v>
      </c>
      <c r="B3521" s="30">
        <v>373967</v>
      </c>
      <c r="C3521" s="30">
        <v>1500000</v>
      </c>
      <c r="D3521" s="42">
        <f t="shared" si="54"/>
        <v>-1126033</v>
      </c>
      <c r="E3521" s="30">
        <f>RANK(D3521, Budget_Analysis!D:D, 0)</f>
        <v>2165</v>
      </c>
      <c r="F3521" s="30"/>
    </row>
    <row r="3522" spans="1:6" x14ac:dyDescent="0.3">
      <c r="A3522" s="30" t="s">
        <v>20983</v>
      </c>
      <c r="B3522" s="30">
        <v>194568</v>
      </c>
      <c r="C3522" s="30">
        <v>1500000</v>
      </c>
      <c r="D3522" s="42">
        <f t="shared" si="54"/>
        <v>-1305432</v>
      </c>
      <c r="E3522" s="30">
        <f>RANK(D3522, Budget_Analysis!D:D, 0)</f>
        <v>2188</v>
      </c>
      <c r="F3522" s="30"/>
    </row>
    <row r="3523" spans="1:6" x14ac:dyDescent="0.3">
      <c r="A3523" s="30" t="s">
        <v>20997</v>
      </c>
      <c r="B3523" s="30">
        <v>163245</v>
      </c>
      <c r="C3523" s="30">
        <v>1500000</v>
      </c>
      <c r="D3523" s="42">
        <f t="shared" ref="D3523:D3586" si="55">B3523-C3523</f>
        <v>-1336755</v>
      </c>
      <c r="E3523" s="30">
        <f>RANK(D3523, Budget_Analysis!D:D, 0)</f>
        <v>2194</v>
      </c>
      <c r="F3523" s="30"/>
    </row>
    <row r="3524" spans="1:6" x14ac:dyDescent="0.3">
      <c r="A3524" s="30" t="s">
        <v>21002</v>
      </c>
      <c r="B3524" s="30">
        <v>119841</v>
      </c>
      <c r="C3524" s="30">
        <v>1500000</v>
      </c>
      <c r="D3524" s="42">
        <f t="shared" si="55"/>
        <v>-1380159</v>
      </c>
      <c r="E3524" s="30">
        <f>RANK(D3524, Budget_Analysis!D:D, 0)</f>
        <v>2200</v>
      </c>
      <c r="F3524" s="30"/>
    </row>
    <row r="3525" spans="1:6" x14ac:dyDescent="0.3">
      <c r="A3525" s="30" t="s">
        <v>21005</v>
      </c>
      <c r="B3525" s="30">
        <v>173066</v>
      </c>
      <c r="C3525" s="30">
        <v>1500000</v>
      </c>
      <c r="D3525" s="42">
        <f t="shared" si="55"/>
        <v>-1326934</v>
      </c>
      <c r="E3525" s="30">
        <f>RANK(D3525, Budget_Analysis!D:D, 0)</f>
        <v>2191</v>
      </c>
      <c r="F3525" s="30"/>
    </row>
    <row r="3526" spans="1:6" x14ac:dyDescent="0.3">
      <c r="A3526" s="30" t="s">
        <v>21009</v>
      </c>
      <c r="B3526" s="30">
        <v>92362</v>
      </c>
      <c r="C3526" s="30">
        <v>1500000</v>
      </c>
      <c r="D3526" s="42">
        <f t="shared" si="55"/>
        <v>-1407638</v>
      </c>
      <c r="E3526" s="30">
        <f>RANK(D3526, Budget_Analysis!D:D, 0)</f>
        <v>2207</v>
      </c>
      <c r="F3526" s="30"/>
    </row>
    <row r="3527" spans="1:6" x14ac:dyDescent="0.3">
      <c r="A3527" s="30" t="s">
        <v>21013</v>
      </c>
      <c r="B3527" s="30">
        <v>105943</v>
      </c>
      <c r="C3527" s="30">
        <v>1500000</v>
      </c>
      <c r="D3527" s="42">
        <f t="shared" si="55"/>
        <v>-1394057</v>
      </c>
      <c r="E3527" s="30">
        <f>RANK(D3527, Budget_Analysis!D:D, 0)</f>
        <v>2203</v>
      </c>
      <c r="F3527" s="30"/>
    </row>
    <row r="3528" spans="1:6" x14ac:dyDescent="0.3">
      <c r="A3528" s="30" t="s">
        <v>21023</v>
      </c>
      <c r="B3528" s="30">
        <v>183490</v>
      </c>
      <c r="C3528" s="30">
        <v>1700000</v>
      </c>
      <c r="D3528" s="42">
        <f t="shared" si="55"/>
        <v>-1516510</v>
      </c>
      <c r="E3528" s="30">
        <f>RANK(D3528, Budget_Analysis!D:D, 0)</f>
        <v>2223</v>
      </c>
      <c r="F3528" s="30"/>
    </row>
    <row r="3529" spans="1:6" x14ac:dyDescent="0.3">
      <c r="A3529" s="30" t="s">
        <v>21029</v>
      </c>
      <c r="B3529" s="30">
        <v>3478</v>
      </c>
      <c r="C3529" s="30">
        <v>1500000</v>
      </c>
      <c r="D3529" s="42">
        <f t="shared" si="55"/>
        <v>-1496522</v>
      </c>
      <c r="E3529" s="30">
        <f>RANK(D3529, Budget_Analysis!D:D, 0)</f>
        <v>2218</v>
      </c>
      <c r="F3529" s="30"/>
    </row>
    <row r="3530" spans="1:6" x14ac:dyDescent="0.3">
      <c r="A3530" s="30" t="s">
        <v>21034</v>
      </c>
      <c r="B3530" s="30">
        <v>52166</v>
      </c>
      <c r="C3530" s="30">
        <v>2000000</v>
      </c>
      <c r="D3530" s="42">
        <f t="shared" si="55"/>
        <v>-1947834</v>
      </c>
      <c r="E3530" s="30">
        <f>RANK(D3530, Budget_Analysis!D:D, 0)</f>
        <v>2263</v>
      </c>
      <c r="F3530" s="30"/>
    </row>
    <row r="3531" spans="1:6" x14ac:dyDescent="0.3">
      <c r="A3531" s="30" t="s">
        <v>21041</v>
      </c>
      <c r="B3531" s="30">
        <v>1163508</v>
      </c>
      <c r="C3531" s="30">
        <v>2500000</v>
      </c>
      <c r="D3531" s="42">
        <f t="shared" si="55"/>
        <v>-1336492</v>
      </c>
      <c r="E3531" s="30">
        <f>RANK(D3531, Budget_Analysis!D:D, 0)</f>
        <v>2193</v>
      </c>
      <c r="F3531" s="30"/>
    </row>
    <row r="3532" spans="1:6" x14ac:dyDescent="0.3">
      <c r="A3532" s="30" t="s">
        <v>21102</v>
      </c>
      <c r="B3532" s="30">
        <v>184925485</v>
      </c>
      <c r="C3532" s="30">
        <v>2000000</v>
      </c>
      <c r="D3532" s="42">
        <f t="shared" si="55"/>
        <v>182925485</v>
      </c>
      <c r="E3532" s="30">
        <f>RANK(D3532, Budget_Analysis!D:D, 0)</f>
        <v>60</v>
      </c>
      <c r="F3532" s="30"/>
    </row>
    <row r="3533" spans="1:6" x14ac:dyDescent="0.3">
      <c r="A3533" s="30" t="s">
        <v>21108</v>
      </c>
      <c r="B3533" s="30">
        <v>304124</v>
      </c>
      <c r="C3533" s="30">
        <v>1400000</v>
      </c>
      <c r="D3533" s="42">
        <f t="shared" si="55"/>
        <v>-1095876</v>
      </c>
      <c r="E3533" s="30">
        <f>RANK(D3533, Budget_Analysis!D:D, 0)</f>
        <v>2162</v>
      </c>
      <c r="F3533" s="30"/>
    </row>
    <row r="3534" spans="1:6" x14ac:dyDescent="0.3">
      <c r="A3534" s="30" t="s">
        <v>21120</v>
      </c>
      <c r="B3534" s="30">
        <v>36830</v>
      </c>
      <c r="C3534" s="30">
        <v>1400000</v>
      </c>
      <c r="D3534" s="42">
        <f t="shared" si="55"/>
        <v>-1363170</v>
      </c>
      <c r="E3534" s="30">
        <f>RANK(D3534, Budget_Analysis!D:D, 0)</f>
        <v>2199</v>
      </c>
      <c r="F3534" s="30"/>
    </row>
    <row r="3535" spans="1:6" x14ac:dyDescent="0.3">
      <c r="A3535" s="30" t="s">
        <v>21152</v>
      </c>
      <c r="B3535" s="30">
        <v>3650677</v>
      </c>
      <c r="C3535" s="30">
        <v>960000</v>
      </c>
      <c r="D3535" s="42">
        <f t="shared" si="55"/>
        <v>2690677</v>
      </c>
      <c r="E3535" s="30">
        <f>RANK(D3535, Budget_Analysis!D:D, 0)</f>
        <v>1756</v>
      </c>
      <c r="F3535" s="30"/>
    </row>
    <row r="3536" spans="1:6" x14ac:dyDescent="0.3">
      <c r="A3536" s="30" t="s">
        <v>21164</v>
      </c>
      <c r="B3536" s="30">
        <v>1647780</v>
      </c>
      <c r="C3536" s="30">
        <v>1300000</v>
      </c>
      <c r="D3536" s="42">
        <f t="shared" si="55"/>
        <v>347780</v>
      </c>
      <c r="E3536" s="30">
        <f>RANK(D3536, Budget_Analysis!D:D, 0)</f>
        <v>1934</v>
      </c>
      <c r="F3536" s="30"/>
    </row>
    <row r="3537" spans="1:6" x14ac:dyDescent="0.3">
      <c r="A3537" s="30" t="s">
        <v>21168</v>
      </c>
      <c r="B3537" s="30">
        <v>695229</v>
      </c>
      <c r="C3537" s="30">
        <v>1300000</v>
      </c>
      <c r="D3537" s="42">
        <f t="shared" si="55"/>
        <v>-604771</v>
      </c>
      <c r="E3537" s="30">
        <f>RANK(D3537, Budget_Analysis!D:D, 0)</f>
        <v>2089</v>
      </c>
      <c r="F3537" s="30"/>
    </row>
    <row r="3538" spans="1:6" x14ac:dyDescent="0.3">
      <c r="A3538" s="30" t="s">
        <v>21174</v>
      </c>
      <c r="B3538" s="30">
        <v>638951</v>
      </c>
      <c r="C3538" s="30">
        <v>1592000</v>
      </c>
      <c r="D3538" s="42">
        <f t="shared" si="55"/>
        <v>-953049</v>
      </c>
      <c r="E3538" s="30">
        <f>RANK(D3538, Budget_Analysis!D:D, 0)</f>
        <v>2145</v>
      </c>
      <c r="F3538" s="30"/>
    </row>
    <row r="3539" spans="1:6" x14ac:dyDescent="0.3">
      <c r="A3539" s="30" t="s">
        <v>21180</v>
      </c>
      <c r="B3539" s="30">
        <v>609042</v>
      </c>
      <c r="C3539" s="30">
        <v>1300000</v>
      </c>
      <c r="D3539" s="42">
        <f t="shared" si="55"/>
        <v>-690958</v>
      </c>
      <c r="E3539" s="30">
        <f>RANK(D3539, Budget_Analysis!D:D, 0)</f>
        <v>2101</v>
      </c>
      <c r="F3539" s="30"/>
    </row>
    <row r="3540" spans="1:6" x14ac:dyDescent="0.3">
      <c r="A3540" s="30" t="s">
        <v>21184</v>
      </c>
      <c r="B3540" s="30">
        <v>1521</v>
      </c>
      <c r="C3540" s="30">
        <v>1500000</v>
      </c>
      <c r="D3540" s="42">
        <f t="shared" si="55"/>
        <v>-1498479</v>
      </c>
      <c r="E3540" s="30">
        <f>RANK(D3540, Budget_Analysis!D:D, 0)</f>
        <v>2219</v>
      </c>
      <c r="F3540" s="30"/>
    </row>
    <row r="3541" spans="1:6" x14ac:dyDescent="0.3">
      <c r="A3541" s="30" t="s">
        <v>21207</v>
      </c>
      <c r="B3541" s="30">
        <v>19539</v>
      </c>
      <c r="C3541" s="30">
        <v>1000000</v>
      </c>
      <c r="D3541" s="42">
        <f t="shared" si="55"/>
        <v>-980461</v>
      </c>
      <c r="E3541" s="30">
        <f>RANK(D3541, Budget_Analysis!D:D, 0)</f>
        <v>2150</v>
      </c>
      <c r="F3541" s="30"/>
    </row>
    <row r="3542" spans="1:6" x14ac:dyDescent="0.3">
      <c r="A3542" s="30" t="s">
        <v>21212</v>
      </c>
      <c r="B3542" s="30">
        <v>100358</v>
      </c>
      <c r="C3542" s="30">
        <v>1500000</v>
      </c>
      <c r="D3542" s="42">
        <f t="shared" si="55"/>
        <v>-1399642</v>
      </c>
      <c r="E3542" s="30">
        <f>RANK(D3542, Budget_Analysis!D:D, 0)</f>
        <v>2205</v>
      </c>
      <c r="F3542" s="30"/>
    </row>
    <row r="3543" spans="1:6" x14ac:dyDescent="0.3">
      <c r="A3543" s="30" t="s">
        <v>21232</v>
      </c>
      <c r="B3543" s="30">
        <v>19100000</v>
      </c>
      <c r="C3543" s="30">
        <v>1250000</v>
      </c>
      <c r="D3543" s="42">
        <f t="shared" si="55"/>
        <v>17850000</v>
      </c>
      <c r="E3543" s="30">
        <f>RANK(D3543, Budget_Analysis!D:D, 0)</f>
        <v>1138</v>
      </c>
      <c r="F3543" s="30"/>
    </row>
    <row r="3544" spans="1:6" x14ac:dyDescent="0.3">
      <c r="A3544" s="30" t="s">
        <v>21248</v>
      </c>
      <c r="B3544" s="30">
        <v>2833383</v>
      </c>
      <c r="C3544" s="30">
        <v>427000</v>
      </c>
      <c r="D3544" s="42">
        <f t="shared" si="55"/>
        <v>2406383</v>
      </c>
      <c r="E3544" s="30">
        <f>RANK(D3544, Budget_Analysis!D:D, 0)</f>
        <v>1778</v>
      </c>
      <c r="F3544" s="30"/>
    </row>
    <row r="3545" spans="1:6" x14ac:dyDescent="0.3">
      <c r="A3545" s="30" t="s">
        <v>21278</v>
      </c>
      <c r="B3545" s="30">
        <v>24741700</v>
      </c>
      <c r="C3545" s="30">
        <v>1200000</v>
      </c>
      <c r="D3545" s="42">
        <f t="shared" si="55"/>
        <v>23541700</v>
      </c>
      <c r="E3545" s="30">
        <f>RANK(D3545, Budget_Analysis!D:D, 0)</f>
        <v>967</v>
      </c>
      <c r="F3545" s="30"/>
    </row>
    <row r="3546" spans="1:6" x14ac:dyDescent="0.3">
      <c r="A3546" s="30" t="s">
        <v>21281</v>
      </c>
      <c r="B3546" s="30">
        <v>55153403</v>
      </c>
      <c r="C3546" s="30">
        <v>1200000</v>
      </c>
      <c r="D3546" s="42">
        <f t="shared" si="55"/>
        <v>53953403</v>
      </c>
      <c r="E3546" s="30">
        <f>RANK(D3546, Budget_Analysis!D:D, 0)</f>
        <v>459</v>
      </c>
      <c r="F3546" s="30"/>
    </row>
    <row r="3547" spans="1:6" x14ac:dyDescent="0.3">
      <c r="A3547" s="30" t="s">
        <v>21284</v>
      </c>
      <c r="B3547" s="30">
        <v>18488314</v>
      </c>
      <c r="C3547" s="30">
        <v>1200000</v>
      </c>
      <c r="D3547" s="42">
        <f t="shared" si="55"/>
        <v>17288314</v>
      </c>
      <c r="E3547" s="30">
        <f>RANK(D3547, Budget_Analysis!D:D, 0)</f>
        <v>1150</v>
      </c>
      <c r="F3547" s="30"/>
    </row>
    <row r="3548" spans="1:6" x14ac:dyDescent="0.3">
      <c r="A3548" s="30" t="s">
        <v>21296</v>
      </c>
      <c r="B3548" s="30">
        <v>11278</v>
      </c>
      <c r="C3548" s="30">
        <v>1300000</v>
      </c>
      <c r="D3548" s="42">
        <f t="shared" si="55"/>
        <v>-1288722</v>
      </c>
      <c r="E3548" s="30">
        <f>RANK(D3548, Budget_Analysis!D:D, 0)</f>
        <v>2184</v>
      </c>
      <c r="F3548" s="30"/>
    </row>
    <row r="3549" spans="1:6" x14ac:dyDescent="0.3">
      <c r="A3549" s="30" t="s">
        <v>21301</v>
      </c>
      <c r="B3549" s="30">
        <v>13876974</v>
      </c>
      <c r="C3549" s="30">
        <v>7000000</v>
      </c>
      <c r="D3549" s="42">
        <f t="shared" si="55"/>
        <v>6876974</v>
      </c>
      <c r="E3549" s="30">
        <f>RANK(D3549, Budget_Analysis!D:D, 0)</f>
        <v>1551</v>
      </c>
      <c r="F3549" s="30"/>
    </row>
    <row r="3550" spans="1:6" x14ac:dyDescent="0.3">
      <c r="A3550" s="30" t="s">
        <v>21304</v>
      </c>
      <c r="B3550" s="30">
        <v>9180275</v>
      </c>
      <c r="C3550" s="30">
        <v>1200000</v>
      </c>
      <c r="D3550" s="42">
        <f t="shared" si="55"/>
        <v>7980275</v>
      </c>
      <c r="E3550" s="30">
        <f>RANK(D3550, Budget_Analysis!D:D, 0)</f>
        <v>1504</v>
      </c>
      <c r="F3550" s="30"/>
    </row>
    <row r="3551" spans="1:6" x14ac:dyDescent="0.3">
      <c r="A3551" s="30" t="s">
        <v>21312</v>
      </c>
      <c r="B3551" s="30">
        <v>2199853</v>
      </c>
      <c r="C3551" s="30">
        <v>1200000</v>
      </c>
      <c r="D3551" s="42">
        <f t="shared" si="55"/>
        <v>999853</v>
      </c>
      <c r="E3551" s="30">
        <f>RANK(D3551, Budget_Analysis!D:D, 0)</f>
        <v>1876</v>
      </c>
      <c r="F3551" s="30"/>
    </row>
    <row r="3552" spans="1:6" x14ac:dyDescent="0.3">
      <c r="A3552" s="30" t="s">
        <v>21316</v>
      </c>
      <c r="B3552" s="30">
        <v>2859955</v>
      </c>
      <c r="C3552" s="30">
        <v>1200000</v>
      </c>
      <c r="D3552" s="42">
        <f t="shared" si="55"/>
        <v>1659955</v>
      </c>
      <c r="E3552" s="30">
        <f>RANK(D3552, Budget_Analysis!D:D, 0)</f>
        <v>1830</v>
      </c>
      <c r="F3552" s="30"/>
    </row>
    <row r="3553" spans="1:6" x14ac:dyDescent="0.3">
      <c r="A3553" s="30" t="s">
        <v>21319</v>
      </c>
      <c r="B3553" s="30">
        <v>2812029</v>
      </c>
      <c r="C3553" s="30">
        <v>1200000</v>
      </c>
      <c r="D3553" s="42">
        <f t="shared" si="55"/>
        <v>1612029</v>
      </c>
      <c r="E3553" s="30">
        <f>RANK(D3553, Budget_Analysis!D:D, 0)</f>
        <v>1834</v>
      </c>
      <c r="F3553" s="30"/>
    </row>
    <row r="3554" spans="1:6" x14ac:dyDescent="0.3">
      <c r="A3554" s="30" t="s">
        <v>21329</v>
      </c>
      <c r="B3554" s="30">
        <v>6100000</v>
      </c>
      <c r="C3554" s="30">
        <v>1200000</v>
      </c>
      <c r="D3554" s="42">
        <f t="shared" si="55"/>
        <v>4900000</v>
      </c>
      <c r="E3554" s="30">
        <f>RANK(D3554, Budget_Analysis!D:D, 0)</f>
        <v>1632</v>
      </c>
      <c r="F3554" s="30"/>
    </row>
    <row r="3555" spans="1:6" x14ac:dyDescent="0.3">
      <c r="A3555" s="30" t="s">
        <v>21336</v>
      </c>
      <c r="B3555" s="30">
        <v>375723</v>
      </c>
      <c r="C3555" s="30">
        <v>4000000</v>
      </c>
      <c r="D3555" s="42">
        <f t="shared" si="55"/>
        <v>-3624277</v>
      </c>
      <c r="E3555" s="30">
        <f>RANK(D3555, Budget_Analysis!D:D, 0)</f>
        <v>2403</v>
      </c>
      <c r="F3555" s="30"/>
    </row>
    <row r="3556" spans="1:6" x14ac:dyDescent="0.3">
      <c r="A3556" s="30" t="s">
        <v>21342</v>
      </c>
      <c r="B3556" s="30">
        <v>594904</v>
      </c>
      <c r="C3556" s="30">
        <v>1200000</v>
      </c>
      <c r="D3556" s="42">
        <f t="shared" si="55"/>
        <v>-605096</v>
      </c>
      <c r="E3556" s="30">
        <f>RANK(D3556, Budget_Analysis!D:D, 0)</f>
        <v>2090</v>
      </c>
      <c r="F3556" s="30"/>
    </row>
    <row r="3557" spans="1:6" x14ac:dyDescent="0.3">
      <c r="A3557" s="30" t="s">
        <v>21349</v>
      </c>
      <c r="B3557" s="30">
        <v>58936</v>
      </c>
      <c r="C3557" s="30">
        <v>1200000</v>
      </c>
      <c r="D3557" s="42">
        <f t="shared" si="55"/>
        <v>-1141064</v>
      </c>
      <c r="E3557" s="30">
        <f>RANK(D3557, Budget_Analysis!D:D, 0)</f>
        <v>2167</v>
      </c>
      <c r="F3557" s="30"/>
    </row>
    <row r="3558" spans="1:6" x14ac:dyDescent="0.3">
      <c r="A3558" s="30" t="s">
        <v>21353</v>
      </c>
      <c r="B3558" s="30">
        <v>24784</v>
      </c>
      <c r="C3558" s="30">
        <v>1200000</v>
      </c>
      <c r="D3558" s="42">
        <f t="shared" si="55"/>
        <v>-1175216</v>
      </c>
      <c r="E3558" s="30">
        <f>RANK(D3558, Budget_Analysis!D:D, 0)</f>
        <v>2170</v>
      </c>
      <c r="F3558" s="30"/>
    </row>
    <row r="3559" spans="1:6" x14ac:dyDescent="0.3">
      <c r="A3559" s="30" t="s">
        <v>21357</v>
      </c>
      <c r="B3559" s="30">
        <v>7826</v>
      </c>
      <c r="C3559" s="30">
        <v>1200000</v>
      </c>
      <c r="D3559" s="42">
        <f t="shared" si="55"/>
        <v>-1192174</v>
      </c>
      <c r="E3559" s="30">
        <f>RANK(D3559, Budget_Analysis!D:D, 0)</f>
        <v>2172</v>
      </c>
      <c r="F3559" s="30"/>
    </row>
    <row r="3560" spans="1:6" x14ac:dyDescent="0.3">
      <c r="A3560" s="30" t="s">
        <v>21370</v>
      </c>
      <c r="B3560" s="30">
        <v>3830</v>
      </c>
      <c r="C3560" s="30">
        <v>1200000</v>
      </c>
      <c r="D3560" s="42">
        <f t="shared" si="55"/>
        <v>-1196170</v>
      </c>
      <c r="E3560" s="30">
        <f>RANK(D3560, Budget_Analysis!D:D, 0)</f>
        <v>2173</v>
      </c>
      <c r="F3560" s="30"/>
    </row>
    <row r="3561" spans="1:6" x14ac:dyDescent="0.3">
      <c r="A3561" s="30" t="s">
        <v>21402</v>
      </c>
      <c r="B3561" s="30">
        <v>2850263</v>
      </c>
      <c r="C3561" s="30">
        <v>2600000</v>
      </c>
      <c r="D3561" s="42">
        <f t="shared" si="55"/>
        <v>250263</v>
      </c>
      <c r="E3561" s="30">
        <f>RANK(D3561, Budget_Analysis!D:D, 0)</f>
        <v>1949</v>
      </c>
      <c r="F3561" s="30"/>
    </row>
    <row r="3562" spans="1:6" x14ac:dyDescent="0.3">
      <c r="A3562" s="30" t="s">
        <v>21424</v>
      </c>
      <c r="B3562" s="30">
        <v>16101109</v>
      </c>
      <c r="C3562" s="30">
        <v>3000000</v>
      </c>
      <c r="D3562" s="42">
        <f t="shared" si="55"/>
        <v>13101109</v>
      </c>
      <c r="E3562" s="30">
        <f>RANK(D3562, Budget_Analysis!D:D, 0)</f>
        <v>1299</v>
      </c>
      <c r="F3562" s="30"/>
    </row>
    <row r="3563" spans="1:6" x14ac:dyDescent="0.3">
      <c r="A3563" s="30" t="s">
        <v>21427</v>
      </c>
      <c r="B3563" s="30">
        <v>6013</v>
      </c>
      <c r="C3563" s="30">
        <v>695393</v>
      </c>
      <c r="D3563" s="42">
        <f t="shared" si="55"/>
        <v>-689380</v>
      </c>
      <c r="E3563" s="30">
        <f>RANK(D3563, Budget_Analysis!D:D, 0)</f>
        <v>2099</v>
      </c>
      <c r="F3563" s="30"/>
    </row>
    <row r="3564" spans="1:6" x14ac:dyDescent="0.3">
      <c r="A3564" s="30" t="s">
        <v>21437</v>
      </c>
      <c r="B3564" s="30">
        <v>1400000</v>
      </c>
      <c r="C3564" s="30">
        <v>1100000</v>
      </c>
      <c r="D3564" s="42">
        <f t="shared" si="55"/>
        <v>300000</v>
      </c>
      <c r="E3564" s="30">
        <f>RANK(D3564, Budget_Analysis!D:D, 0)</f>
        <v>1941</v>
      </c>
      <c r="F3564" s="30"/>
    </row>
    <row r="3565" spans="1:6" x14ac:dyDescent="0.3">
      <c r="A3565" s="30" t="s">
        <v>21449</v>
      </c>
      <c r="B3565" s="30">
        <v>39659</v>
      </c>
      <c r="C3565" s="30">
        <v>1600000</v>
      </c>
      <c r="D3565" s="42">
        <f t="shared" si="55"/>
        <v>-1560341</v>
      </c>
      <c r="E3565" s="30">
        <f>RANK(D3565, Budget_Analysis!D:D, 0)</f>
        <v>2226</v>
      </c>
      <c r="F3565" s="30"/>
    </row>
    <row r="3566" spans="1:6" x14ac:dyDescent="0.3">
      <c r="A3566" s="30" t="s">
        <v>21462</v>
      </c>
      <c r="B3566" s="30">
        <v>56129</v>
      </c>
      <c r="C3566" s="30">
        <v>1100000</v>
      </c>
      <c r="D3566" s="42">
        <f t="shared" si="55"/>
        <v>-1043871</v>
      </c>
      <c r="E3566" s="30">
        <f>RANK(D3566, Budget_Analysis!D:D, 0)</f>
        <v>2157</v>
      </c>
      <c r="F3566" s="30"/>
    </row>
    <row r="3567" spans="1:6" x14ac:dyDescent="0.3">
      <c r="A3567" s="30" t="s">
        <v>21469</v>
      </c>
      <c r="B3567" s="30">
        <v>4105123</v>
      </c>
      <c r="C3567" s="30">
        <v>1100000</v>
      </c>
      <c r="D3567" s="42">
        <f t="shared" si="55"/>
        <v>3005123</v>
      </c>
      <c r="E3567" s="30">
        <f>RANK(D3567, Budget_Analysis!D:D, 0)</f>
        <v>1730</v>
      </c>
      <c r="F3567" s="30"/>
    </row>
    <row r="3568" spans="1:6" x14ac:dyDescent="0.3">
      <c r="A3568" s="30" t="s">
        <v>21506</v>
      </c>
      <c r="B3568" s="30">
        <v>117235247</v>
      </c>
      <c r="C3568" s="30">
        <v>960000</v>
      </c>
      <c r="D3568" s="42">
        <f t="shared" si="55"/>
        <v>116275247</v>
      </c>
      <c r="E3568" s="30">
        <f>RANK(D3568, Budget_Analysis!D:D, 0)</f>
        <v>162</v>
      </c>
      <c r="F3568" s="30"/>
    </row>
    <row r="3569" spans="1:6" x14ac:dyDescent="0.3">
      <c r="A3569" s="30" t="s">
        <v>21522</v>
      </c>
      <c r="B3569" s="30">
        <v>31537320</v>
      </c>
      <c r="C3569" s="30">
        <v>1000000</v>
      </c>
      <c r="D3569" s="42">
        <f t="shared" si="55"/>
        <v>30537320</v>
      </c>
      <c r="E3569" s="30">
        <f>RANK(D3569, Budget_Analysis!D:D, 0)</f>
        <v>815</v>
      </c>
      <c r="F3569" s="30"/>
    </row>
    <row r="3570" spans="1:6" x14ac:dyDescent="0.3">
      <c r="A3570" s="30" t="s">
        <v>21529</v>
      </c>
      <c r="B3570" s="30">
        <v>17986000</v>
      </c>
      <c r="C3570" s="30">
        <v>1000000</v>
      </c>
      <c r="D3570" s="42">
        <f t="shared" si="55"/>
        <v>16986000</v>
      </c>
      <c r="E3570" s="30">
        <f>RANK(D3570, Budget_Analysis!D:D, 0)</f>
        <v>1163</v>
      </c>
      <c r="F3570" s="30"/>
    </row>
    <row r="3571" spans="1:6" x14ac:dyDescent="0.3">
      <c r="A3571" s="30" t="s">
        <v>21534</v>
      </c>
      <c r="B3571" s="30">
        <v>16067035</v>
      </c>
      <c r="C3571" s="30">
        <v>1100000</v>
      </c>
      <c r="D3571" s="42">
        <f t="shared" si="55"/>
        <v>14967035</v>
      </c>
      <c r="E3571" s="30">
        <f>RANK(D3571, Budget_Analysis!D:D, 0)</f>
        <v>1238</v>
      </c>
      <c r="F3571" s="30"/>
    </row>
    <row r="3572" spans="1:6" x14ac:dyDescent="0.3">
      <c r="A3572" s="30" t="s">
        <v>21538</v>
      </c>
      <c r="B3572" s="30">
        <v>18112929</v>
      </c>
      <c r="C3572" s="30">
        <v>1000000</v>
      </c>
      <c r="D3572" s="42">
        <f t="shared" si="55"/>
        <v>17112929</v>
      </c>
      <c r="E3572" s="30">
        <f>RANK(D3572, Budget_Analysis!D:D, 0)</f>
        <v>1157</v>
      </c>
      <c r="F3572" s="30"/>
    </row>
    <row r="3573" spans="1:6" x14ac:dyDescent="0.3">
      <c r="A3573" s="30" t="s">
        <v>21544</v>
      </c>
      <c r="B3573" s="30">
        <v>14564027</v>
      </c>
      <c r="C3573" s="30">
        <v>1000000</v>
      </c>
      <c r="D3573" s="42">
        <f t="shared" si="55"/>
        <v>13564027</v>
      </c>
      <c r="E3573" s="30">
        <f>RANK(D3573, Budget_Analysis!D:D, 0)</f>
        <v>1283</v>
      </c>
      <c r="F3573" s="30"/>
    </row>
    <row r="3574" spans="1:6" x14ac:dyDescent="0.3">
      <c r="A3574" s="30" t="s">
        <v>21551</v>
      </c>
      <c r="B3574" s="30">
        <v>20773070</v>
      </c>
      <c r="C3574" s="30">
        <v>5000000</v>
      </c>
      <c r="D3574" s="42">
        <f t="shared" si="55"/>
        <v>15773070</v>
      </c>
      <c r="E3574" s="30">
        <f>RANK(D3574, Budget_Analysis!D:D, 0)</f>
        <v>1202</v>
      </c>
      <c r="F3574" s="30"/>
    </row>
    <row r="3575" spans="1:6" x14ac:dyDescent="0.3">
      <c r="A3575" s="30" t="s">
        <v>21555</v>
      </c>
      <c r="B3575" s="30">
        <v>10042266</v>
      </c>
      <c r="C3575" s="30">
        <v>1000000</v>
      </c>
      <c r="D3575" s="42">
        <f t="shared" si="55"/>
        <v>9042266</v>
      </c>
      <c r="E3575" s="30">
        <f>RANK(D3575, Budget_Analysis!D:D, 0)</f>
        <v>1452</v>
      </c>
      <c r="F3575" s="30"/>
    </row>
    <row r="3576" spans="1:6" x14ac:dyDescent="0.3">
      <c r="A3576" s="30" t="s">
        <v>21561</v>
      </c>
      <c r="B3576" s="30">
        <v>10037390</v>
      </c>
      <c r="C3576" s="30">
        <v>1000000000</v>
      </c>
      <c r="D3576" s="42">
        <f t="shared" si="55"/>
        <v>-989962610</v>
      </c>
      <c r="E3576" s="30">
        <f>RANK(D3576, Budget_Analysis!D:D, 0)</f>
        <v>3780</v>
      </c>
      <c r="F3576" s="30"/>
    </row>
    <row r="3577" spans="1:6" x14ac:dyDescent="0.3">
      <c r="A3577" s="30" t="s">
        <v>21565</v>
      </c>
      <c r="B3577" s="30">
        <v>9701559</v>
      </c>
      <c r="C3577" s="30">
        <v>3500000</v>
      </c>
      <c r="D3577" s="42">
        <f t="shared" si="55"/>
        <v>6201559</v>
      </c>
      <c r="E3577" s="30">
        <f>RANK(D3577, Budget_Analysis!D:D, 0)</f>
        <v>1572</v>
      </c>
      <c r="F3577" s="30"/>
    </row>
    <row r="3578" spans="1:6" x14ac:dyDescent="0.3">
      <c r="A3578" s="30" t="s">
        <v>21569</v>
      </c>
      <c r="B3578" s="30">
        <v>9013113</v>
      </c>
      <c r="C3578" s="30">
        <v>1000000</v>
      </c>
      <c r="D3578" s="42">
        <f t="shared" si="55"/>
        <v>8013113</v>
      </c>
      <c r="E3578" s="30">
        <f>RANK(D3578, Budget_Analysis!D:D, 0)</f>
        <v>1501</v>
      </c>
      <c r="F3578" s="30"/>
    </row>
    <row r="3579" spans="1:6" x14ac:dyDescent="0.3">
      <c r="A3579" s="30" t="s">
        <v>21575</v>
      </c>
      <c r="B3579" s="30">
        <v>53245055</v>
      </c>
      <c r="C3579" s="30">
        <v>1000000</v>
      </c>
      <c r="D3579" s="42">
        <f t="shared" si="55"/>
        <v>52245055</v>
      </c>
      <c r="E3579" s="30">
        <f>RANK(D3579, Budget_Analysis!D:D, 0)</f>
        <v>480</v>
      </c>
      <c r="F3579" s="30"/>
    </row>
    <row r="3580" spans="1:6" x14ac:dyDescent="0.3">
      <c r="A3580" s="30" t="s">
        <v>21580</v>
      </c>
      <c r="B3580" s="30">
        <v>9000000</v>
      </c>
      <c r="C3580" s="30">
        <v>900000</v>
      </c>
      <c r="D3580" s="42">
        <f t="shared" si="55"/>
        <v>8100000</v>
      </c>
      <c r="E3580" s="30">
        <f>RANK(D3580, Budget_Analysis!D:D, 0)</f>
        <v>1491</v>
      </c>
      <c r="F3580" s="30"/>
    </row>
    <row r="3581" spans="1:6" x14ac:dyDescent="0.3">
      <c r="A3581" s="30" t="s">
        <v>21610</v>
      </c>
      <c r="B3581" s="30">
        <v>7186670</v>
      </c>
      <c r="C3581" s="30">
        <v>6000000</v>
      </c>
      <c r="D3581" s="42">
        <f t="shared" si="55"/>
        <v>1186670</v>
      </c>
      <c r="E3581" s="30">
        <f>RANK(D3581, Budget_Analysis!D:D, 0)</f>
        <v>1859</v>
      </c>
      <c r="F3581" s="30"/>
    </row>
    <row r="3582" spans="1:6" x14ac:dyDescent="0.3">
      <c r="A3582" s="30" t="s">
        <v>21621</v>
      </c>
      <c r="B3582" s="30">
        <v>5997134</v>
      </c>
      <c r="C3582" s="30">
        <v>1000000</v>
      </c>
      <c r="D3582" s="42">
        <f t="shared" si="55"/>
        <v>4997134</v>
      </c>
      <c r="E3582" s="30">
        <f>RANK(D3582, Budget_Analysis!D:D, 0)</f>
        <v>1629</v>
      </c>
      <c r="F3582" s="30"/>
    </row>
    <row r="3583" spans="1:6" x14ac:dyDescent="0.3">
      <c r="A3583" s="30" t="s">
        <v>21637</v>
      </c>
      <c r="B3583" s="30">
        <v>3386698</v>
      </c>
      <c r="C3583" s="30">
        <v>1000000</v>
      </c>
      <c r="D3583" s="42">
        <f t="shared" si="55"/>
        <v>2386698</v>
      </c>
      <c r="E3583" s="30">
        <f>RANK(D3583, Budget_Analysis!D:D, 0)</f>
        <v>1781</v>
      </c>
      <c r="F3583" s="30"/>
    </row>
    <row r="3584" spans="1:6" x14ac:dyDescent="0.3">
      <c r="A3584" s="30" t="s">
        <v>21658</v>
      </c>
      <c r="B3584" s="30">
        <v>2508841</v>
      </c>
      <c r="C3584" s="30">
        <v>1000000</v>
      </c>
      <c r="D3584" s="42">
        <f t="shared" si="55"/>
        <v>1508841</v>
      </c>
      <c r="E3584" s="30">
        <f>RANK(D3584, Budget_Analysis!D:D, 0)</f>
        <v>1841</v>
      </c>
      <c r="F3584" s="30"/>
    </row>
    <row r="3585" spans="1:6" x14ac:dyDescent="0.3">
      <c r="A3585" s="30" t="s">
        <v>21664</v>
      </c>
      <c r="B3585" s="30">
        <v>4946250</v>
      </c>
      <c r="C3585" s="30">
        <v>1000000</v>
      </c>
      <c r="D3585" s="42">
        <f t="shared" si="55"/>
        <v>3946250</v>
      </c>
      <c r="E3585" s="30">
        <f>RANK(D3585, Budget_Analysis!D:D, 0)</f>
        <v>1678</v>
      </c>
      <c r="F3585" s="30"/>
    </row>
    <row r="3586" spans="1:6" x14ac:dyDescent="0.3">
      <c r="A3586" s="30" t="s">
        <v>21669</v>
      </c>
      <c r="B3586" s="30">
        <v>1950218</v>
      </c>
      <c r="C3586" s="30">
        <v>1000000</v>
      </c>
      <c r="D3586" s="42">
        <f t="shared" si="55"/>
        <v>950218</v>
      </c>
      <c r="E3586" s="30">
        <f>RANK(D3586, Budget_Analysis!D:D, 0)</f>
        <v>1879</v>
      </c>
      <c r="F3586" s="30"/>
    </row>
    <row r="3587" spans="1:6" x14ac:dyDescent="0.3">
      <c r="A3587" s="30" t="s">
        <v>21673</v>
      </c>
      <c r="B3587" s="30">
        <v>1277257</v>
      </c>
      <c r="C3587" s="30">
        <v>1000000</v>
      </c>
      <c r="D3587" s="42">
        <f t="shared" ref="D3587:D3650" si="56">B3587-C3587</f>
        <v>277257</v>
      </c>
      <c r="E3587" s="30">
        <f>RANK(D3587, Budget_Analysis!D:D, 0)</f>
        <v>1946</v>
      </c>
      <c r="F3587" s="30"/>
    </row>
    <row r="3588" spans="1:6" x14ac:dyDescent="0.3">
      <c r="A3588" s="30" t="s">
        <v>21678</v>
      </c>
      <c r="B3588" s="30">
        <v>1677838</v>
      </c>
      <c r="C3588" s="30">
        <v>1000000</v>
      </c>
      <c r="D3588" s="42">
        <f t="shared" si="56"/>
        <v>677838</v>
      </c>
      <c r="E3588" s="30">
        <f>RANK(D3588, Budget_Analysis!D:D, 0)</f>
        <v>1903</v>
      </c>
      <c r="F3588" s="30"/>
    </row>
    <row r="3589" spans="1:6" x14ac:dyDescent="0.3">
      <c r="A3589" s="30" t="s">
        <v>21683</v>
      </c>
      <c r="B3589" s="30">
        <v>1744858</v>
      </c>
      <c r="C3589" s="30">
        <v>1000000</v>
      </c>
      <c r="D3589" s="42">
        <f t="shared" si="56"/>
        <v>744858</v>
      </c>
      <c r="E3589" s="30">
        <f>RANK(D3589, Budget_Analysis!D:D, 0)</f>
        <v>1898</v>
      </c>
      <c r="F3589" s="30"/>
    </row>
    <row r="3590" spans="1:6" x14ac:dyDescent="0.3">
      <c r="A3590" s="30" t="s">
        <v>21693</v>
      </c>
      <c r="B3590" s="30">
        <v>982214</v>
      </c>
      <c r="C3590" s="30">
        <v>1000000</v>
      </c>
      <c r="D3590" s="42">
        <f t="shared" si="56"/>
        <v>-17786</v>
      </c>
      <c r="E3590" s="30">
        <f>RANK(D3590, Budget_Analysis!D:D, 0)</f>
        <v>1993</v>
      </c>
      <c r="F3590" s="30"/>
    </row>
    <row r="3591" spans="1:6" x14ac:dyDescent="0.3">
      <c r="A3591" s="30" t="s">
        <v>21699</v>
      </c>
      <c r="B3591" s="30">
        <v>798341</v>
      </c>
      <c r="C3591" s="30">
        <v>1000000</v>
      </c>
      <c r="D3591" s="42">
        <f t="shared" si="56"/>
        <v>-201659</v>
      </c>
      <c r="E3591" s="30">
        <f>RANK(D3591, Budget_Analysis!D:D, 0)</f>
        <v>2028</v>
      </c>
      <c r="F3591" s="30"/>
    </row>
    <row r="3592" spans="1:6" x14ac:dyDescent="0.3">
      <c r="A3592" s="30" t="s">
        <v>21705</v>
      </c>
      <c r="B3592" s="30">
        <v>610991</v>
      </c>
      <c r="C3592" s="30">
        <v>1000000</v>
      </c>
      <c r="D3592" s="42">
        <f t="shared" si="56"/>
        <v>-389009</v>
      </c>
      <c r="E3592" s="30">
        <f>RANK(D3592, Budget_Analysis!D:D, 0)</f>
        <v>2049</v>
      </c>
      <c r="F3592" s="30"/>
    </row>
    <row r="3593" spans="1:6" x14ac:dyDescent="0.3">
      <c r="A3593" s="30" t="s">
        <v>21710</v>
      </c>
      <c r="B3593" s="30">
        <v>582024</v>
      </c>
      <c r="C3593" s="30">
        <v>1000000</v>
      </c>
      <c r="D3593" s="42">
        <f t="shared" si="56"/>
        <v>-417976</v>
      </c>
      <c r="E3593" s="30">
        <f>RANK(D3593, Budget_Analysis!D:D, 0)</f>
        <v>2054</v>
      </c>
      <c r="F3593" s="30"/>
    </row>
    <row r="3594" spans="1:6" x14ac:dyDescent="0.3">
      <c r="A3594" s="30" t="s">
        <v>21714</v>
      </c>
      <c r="B3594" s="30">
        <v>548712</v>
      </c>
      <c r="C3594" s="30">
        <v>2500000</v>
      </c>
      <c r="D3594" s="42">
        <f t="shared" si="56"/>
        <v>-1951288</v>
      </c>
      <c r="E3594" s="30">
        <f>RANK(D3594, Budget_Analysis!D:D, 0)</f>
        <v>2265</v>
      </c>
      <c r="F3594" s="30"/>
    </row>
    <row r="3595" spans="1:6" x14ac:dyDescent="0.3">
      <c r="A3595" s="30" t="s">
        <v>21718</v>
      </c>
      <c r="B3595" s="30">
        <v>464655</v>
      </c>
      <c r="C3595" s="30">
        <v>1000000</v>
      </c>
      <c r="D3595" s="42">
        <f t="shared" si="56"/>
        <v>-535345</v>
      </c>
      <c r="E3595" s="30">
        <f>RANK(D3595, Budget_Analysis!D:D, 0)</f>
        <v>2079</v>
      </c>
      <c r="F3595" s="30"/>
    </row>
    <row r="3596" spans="1:6" x14ac:dyDescent="0.3">
      <c r="A3596" s="30" t="s">
        <v>21721</v>
      </c>
      <c r="B3596" s="30">
        <v>464126</v>
      </c>
      <c r="C3596" s="30">
        <v>1000000</v>
      </c>
      <c r="D3596" s="42">
        <f t="shared" si="56"/>
        <v>-535874</v>
      </c>
      <c r="E3596" s="30">
        <f>RANK(D3596, Budget_Analysis!D:D, 0)</f>
        <v>2080</v>
      </c>
      <c r="F3596" s="30"/>
    </row>
    <row r="3597" spans="1:6" x14ac:dyDescent="0.3">
      <c r="A3597" s="30" t="s">
        <v>21725</v>
      </c>
      <c r="B3597" s="30">
        <v>428535</v>
      </c>
      <c r="C3597" s="30">
        <v>1000000</v>
      </c>
      <c r="D3597" s="42">
        <f t="shared" si="56"/>
        <v>-571465</v>
      </c>
      <c r="E3597" s="30">
        <f>RANK(D3597, Budget_Analysis!D:D, 0)</f>
        <v>2084</v>
      </c>
      <c r="F3597" s="30"/>
    </row>
    <row r="3598" spans="1:6" x14ac:dyDescent="0.3">
      <c r="A3598" s="30" t="s">
        <v>21740</v>
      </c>
      <c r="B3598" s="30">
        <v>104077</v>
      </c>
      <c r="C3598" s="30">
        <v>1000000</v>
      </c>
      <c r="D3598" s="42">
        <f t="shared" si="56"/>
        <v>-895923</v>
      </c>
      <c r="E3598" s="30">
        <f>RANK(D3598, Budget_Analysis!D:D, 0)</f>
        <v>2134</v>
      </c>
      <c r="F3598" s="30"/>
    </row>
    <row r="3599" spans="1:6" x14ac:dyDescent="0.3">
      <c r="A3599" s="30" t="s">
        <v>21750</v>
      </c>
      <c r="B3599" s="30">
        <v>279282</v>
      </c>
      <c r="C3599" s="30">
        <v>1000000</v>
      </c>
      <c r="D3599" s="42">
        <f t="shared" si="56"/>
        <v>-720718</v>
      </c>
      <c r="E3599" s="30">
        <f>RANK(D3599, Budget_Analysis!D:D, 0)</f>
        <v>2109</v>
      </c>
      <c r="F3599" s="30"/>
    </row>
    <row r="3600" spans="1:6" x14ac:dyDescent="0.3">
      <c r="A3600" s="30" t="s">
        <v>21757</v>
      </c>
      <c r="B3600" s="30">
        <v>484221</v>
      </c>
      <c r="C3600" s="30">
        <v>1000000</v>
      </c>
      <c r="D3600" s="42">
        <f t="shared" si="56"/>
        <v>-515779</v>
      </c>
      <c r="E3600" s="30">
        <f>RANK(D3600, Budget_Analysis!D:D, 0)</f>
        <v>2074</v>
      </c>
      <c r="F3600" s="30"/>
    </row>
    <row r="3601" spans="1:6" x14ac:dyDescent="0.3">
      <c r="A3601" s="30" t="s">
        <v>21762</v>
      </c>
      <c r="B3601" s="30">
        <v>274661</v>
      </c>
      <c r="C3601" s="30">
        <v>1000000</v>
      </c>
      <c r="D3601" s="42">
        <f t="shared" si="56"/>
        <v>-725339</v>
      </c>
      <c r="E3601" s="30">
        <f>RANK(D3601, Budget_Analysis!D:D, 0)</f>
        <v>2110</v>
      </c>
      <c r="F3601" s="30"/>
    </row>
    <row r="3602" spans="1:6" x14ac:dyDescent="0.3">
      <c r="A3602" s="30" t="s">
        <v>21769</v>
      </c>
      <c r="B3602" s="30">
        <v>144431</v>
      </c>
      <c r="C3602" s="30">
        <v>1000000</v>
      </c>
      <c r="D3602" s="42">
        <f t="shared" si="56"/>
        <v>-855569</v>
      </c>
      <c r="E3602" s="30">
        <f>RANK(D3602, Budget_Analysis!D:D, 0)</f>
        <v>2128</v>
      </c>
      <c r="F3602" s="30"/>
    </row>
    <row r="3603" spans="1:6" x14ac:dyDescent="0.3">
      <c r="A3603" s="30" t="s">
        <v>21788</v>
      </c>
      <c r="B3603" s="30">
        <v>287761</v>
      </c>
      <c r="C3603" s="30">
        <v>1000000</v>
      </c>
      <c r="D3603" s="42">
        <f t="shared" si="56"/>
        <v>-712239</v>
      </c>
      <c r="E3603" s="30">
        <f>RANK(D3603, Budget_Analysis!D:D, 0)</f>
        <v>2107</v>
      </c>
      <c r="F3603" s="30"/>
    </row>
    <row r="3604" spans="1:6" x14ac:dyDescent="0.3">
      <c r="A3604" s="30" t="s">
        <v>21794</v>
      </c>
      <c r="B3604" s="30">
        <v>100240</v>
      </c>
      <c r="C3604" s="30">
        <v>1000000</v>
      </c>
      <c r="D3604" s="42">
        <f t="shared" si="56"/>
        <v>-899760</v>
      </c>
      <c r="E3604" s="30">
        <f>RANK(D3604, Budget_Analysis!D:D, 0)</f>
        <v>2135</v>
      </c>
      <c r="F3604" s="30"/>
    </row>
    <row r="3605" spans="1:6" x14ac:dyDescent="0.3">
      <c r="A3605" s="30" t="s">
        <v>21798</v>
      </c>
      <c r="B3605" s="30">
        <v>96734</v>
      </c>
      <c r="C3605" s="30">
        <v>1000000</v>
      </c>
      <c r="D3605" s="42">
        <f t="shared" si="56"/>
        <v>-903266</v>
      </c>
      <c r="E3605" s="30">
        <f>RANK(D3605, Budget_Analysis!D:D, 0)</f>
        <v>2137</v>
      </c>
      <c r="F3605" s="30"/>
    </row>
    <row r="3606" spans="1:6" x14ac:dyDescent="0.3">
      <c r="A3606" s="30" t="s">
        <v>21804</v>
      </c>
      <c r="B3606" s="30">
        <v>49000</v>
      </c>
      <c r="C3606" s="30">
        <v>1500000</v>
      </c>
      <c r="D3606" s="42">
        <f t="shared" si="56"/>
        <v>-1451000</v>
      </c>
      <c r="E3606" s="30">
        <f>RANK(D3606, Budget_Analysis!D:D, 0)</f>
        <v>2210</v>
      </c>
      <c r="F3606" s="30"/>
    </row>
    <row r="3607" spans="1:6" x14ac:dyDescent="0.3">
      <c r="A3607" s="30" t="s">
        <v>21810</v>
      </c>
      <c r="B3607" s="30">
        <v>100659</v>
      </c>
      <c r="C3607" s="30">
        <v>900000</v>
      </c>
      <c r="D3607" s="42">
        <f t="shared" si="56"/>
        <v>-799341</v>
      </c>
      <c r="E3607" s="30">
        <f>RANK(D3607, Budget_Analysis!D:D, 0)</f>
        <v>2122</v>
      </c>
      <c r="F3607" s="30"/>
    </row>
    <row r="3608" spans="1:6" x14ac:dyDescent="0.3">
      <c r="A3608" s="30" t="s">
        <v>21814</v>
      </c>
      <c r="B3608" s="30">
        <v>48430</v>
      </c>
      <c r="C3608" s="30">
        <v>500000</v>
      </c>
      <c r="D3608" s="42">
        <f t="shared" si="56"/>
        <v>-451570</v>
      </c>
      <c r="E3608" s="30">
        <f>RANK(D3608, Budget_Analysis!D:D, 0)</f>
        <v>2059</v>
      </c>
      <c r="F3608" s="30"/>
    </row>
    <row r="3609" spans="1:6" x14ac:dyDescent="0.3">
      <c r="A3609" s="30" t="s">
        <v>21817</v>
      </c>
      <c r="B3609" s="30">
        <v>21210</v>
      </c>
      <c r="C3609" s="30">
        <v>1000000</v>
      </c>
      <c r="D3609" s="42">
        <f t="shared" si="56"/>
        <v>-978790</v>
      </c>
      <c r="E3609" s="30">
        <f>RANK(D3609, Budget_Analysis!D:D, 0)</f>
        <v>2149</v>
      </c>
      <c r="F3609" s="30"/>
    </row>
    <row r="3610" spans="1:6" x14ac:dyDescent="0.3">
      <c r="A3610" s="30" t="s">
        <v>21834</v>
      </c>
      <c r="B3610" s="30">
        <v>12996</v>
      </c>
      <c r="C3610" s="30">
        <v>1000000</v>
      </c>
      <c r="D3610" s="42">
        <f t="shared" si="56"/>
        <v>-987004</v>
      </c>
      <c r="E3610" s="30">
        <f>RANK(D3610, Budget_Analysis!D:D, 0)</f>
        <v>2151</v>
      </c>
      <c r="F3610" s="30"/>
    </row>
    <row r="3611" spans="1:6" x14ac:dyDescent="0.3">
      <c r="A3611" s="30" t="s">
        <v>21846</v>
      </c>
      <c r="B3611" s="30">
        <v>10018</v>
      </c>
      <c r="C3611" s="30">
        <v>1000000</v>
      </c>
      <c r="D3611" s="42">
        <f t="shared" si="56"/>
        <v>-989982</v>
      </c>
      <c r="E3611" s="30">
        <f>RANK(D3611, Budget_Analysis!D:D, 0)</f>
        <v>2152</v>
      </c>
      <c r="F3611" s="30"/>
    </row>
    <row r="3612" spans="1:6" x14ac:dyDescent="0.3">
      <c r="A3612" s="30" t="s">
        <v>21852</v>
      </c>
      <c r="B3612" s="30">
        <v>62480</v>
      </c>
      <c r="C3612" s="30">
        <v>1000000</v>
      </c>
      <c r="D3612" s="42">
        <f t="shared" si="56"/>
        <v>-937520</v>
      </c>
      <c r="E3612" s="30">
        <f>RANK(D3612, Budget_Analysis!D:D, 0)</f>
        <v>2143</v>
      </c>
      <c r="F3612" s="30"/>
    </row>
    <row r="3613" spans="1:6" x14ac:dyDescent="0.3">
      <c r="A3613" s="30" t="s">
        <v>21858</v>
      </c>
      <c r="B3613" s="30">
        <v>6387</v>
      </c>
      <c r="C3613" s="30">
        <v>1000000</v>
      </c>
      <c r="D3613" s="42">
        <f t="shared" si="56"/>
        <v>-993613</v>
      </c>
      <c r="E3613" s="30">
        <f>RANK(D3613, Budget_Analysis!D:D, 0)</f>
        <v>2153</v>
      </c>
      <c r="F3613" s="30"/>
    </row>
    <row r="3614" spans="1:6" x14ac:dyDescent="0.3">
      <c r="A3614" s="30" t="s">
        <v>21874</v>
      </c>
      <c r="B3614" s="30">
        <v>721</v>
      </c>
      <c r="C3614" s="30">
        <v>1000000</v>
      </c>
      <c r="D3614" s="42">
        <f t="shared" si="56"/>
        <v>-999279</v>
      </c>
      <c r="E3614" s="30">
        <f>RANK(D3614, Budget_Analysis!D:D, 0)</f>
        <v>2154</v>
      </c>
      <c r="F3614" s="30"/>
    </row>
    <row r="3615" spans="1:6" x14ac:dyDescent="0.3">
      <c r="A3615" s="30" t="s">
        <v>21878</v>
      </c>
      <c r="B3615" s="30">
        <v>703</v>
      </c>
      <c r="C3615" s="30">
        <v>1500000</v>
      </c>
      <c r="D3615" s="42">
        <f t="shared" si="56"/>
        <v>-1499297</v>
      </c>
      <c r="E3615" s="30">
        <f>RANK(D3615, Budget_Analysis!D:D, 0)</f>
        <v>2221</v>
      </c>
      <c r="F3615" s="30"/>
    </row>
    <row r="3616" spans="1:6" x14ac:dyDescent="0.3">
      <c r="A3616" s="30" t="s">
        <v>22042</v>
      </c>
      <c r="B3616" s="30">
        <v>9600000</v>
      </c>
      <c r="C3616" s="30">
        <v>910000</v>
      </c>
      <c r="D3616" s="42">
        <f t="shared" si="56"/>
        <v>8690000</v>
      </c>
      <c r="E3616" s="30">
        <f>RANK(D3616, Budget_Analysis!D:D, 0)</f>
        <v>1468</v>
      </c>
      <c r="F3616" s="30"/>
    </row>
    <row r="3617" spans="1:6" x14ac:dyDescent="0.3">
      <c r="A3617" s="30" t="s">
        <v>22046</v>
      </c>
      <c r="B3617" s="30">
        <v>20186</v>
      </c>
      <c r="C3617" s="30">
        <v>930000</v>
      </c>
      <c r="D3617" s="42">
        <f t="shared" si="56"/>
        <v>-909814</v>
      </c>
      <c r="E3617" s="30">
        <f>RANK(D3617, Budget_Analysis!D:D, 0)</f>
        <v>2140</v>
      </c>
      <c r="F3617" s="30"/>
    </row>
    <row r="3618" spans="1:6" x14ac:dyDescent="0.3">
      <c r="A3618" s="30" t="s">
        <v>22052</v>
      </c>
      <c r="B3618" s="30">
        <v>1185783</v>
      </c>
      <c r="C3618" s="30">
        <v>590000</v>
      </c>
      <c r="D3618" s="42">
        <f t="shared" si="56"/>
        <v>595783</v>
      </c>
      <c r="E3618" s="30">
        <f>RANK(D3618, Budget_Analysis!D:D, 0)</f>
        <v>1912</v>
      </c>
      <c r="F3618" s="30"/>
    </row>
    <row r="3619" spans="1:6" x14ac:dyDescent="0.3">
      <c r="A3619" s="30" t="s">
        <v>22063</v>
      </c>
      <c r="B3619" s="30">
        <v>1007962</v>
      </c>
      <c r="C3619" s="30">
        <v>950000</v>
      </c>
      <c r="D3619" s="42">
        <f t="shared" si="56"/>
        <v>57962</v>
      </c>
      <c r="E3619" s="30">
        <f>RANK(D3619, Budget_Analysis!D:D, 0)</f>
        <v>1978</v>
      </c>
      <c r="F3619" s="30"/>
    </row>
    <row r="3620" spans="1:6" x14ac:dyDescent="0.3">
      <c r="A3620" s="30" t="s">
        <v>22067</v>
      </c>
      <c r="B3620" s="30">
        <v>381186</v>
      </c>
      <c r="C3620" s="30">
        <v>900000</v>
      </c>
      <c r="D3620" s="42">
        <f t="shared" si="56"/>
        <v>-518814</v>
      </c>
      <c r="E3620" s="30">
        <f>RANK(D3620, Budget_Analysis!D:D, 0)</f>
        <v>2075</v>
      </c>
      <c r="F3620" s="30"/>
    </row>
    <row r="3621" spans="1:6" x14ac:dyDescent="0.3">
      <c r="A3621" s="30" t="s">
        <v>22079</v>
      </c>
      <c r="B3621" s="30">
        <v>16097842</v>
      </c>
      <c r="C3621" s="30">
        <v>900000</v>
      </c>
      <c r="D3621" s="42">
        <f t="shared" si="56"/>
        <v>15197842</v>
      </c>
      <c r="E3621" s="30">
        <f>RANK(D3621, Budget_Analysis!D:D, 0)</f>
        <v>1230</v>
      </c>
      <c r="F3621" s="30"/>
    </row>
    <row r="3622" spans="1:6" x14ac:dyDescent="0.3">
      <c r="A3622" s="30" t="s">
        <v>22085</v>
      </c>
      <c r="B3622" s="30">
        <v>6643</v>
      </c>
      <c r="C3622" s="30">
        <v>900000</v>
      </c>
      <c r="D3622" s="42">
        <f t="shared" si="56"/>
        <v>-893357</v>
      </c>
      <c r="E3622" s="30">
        <f>RANK(D3622, Budget_Analysis!D:D, 0)</f>
        <v>2133</v>
      </c>
      <c r="F3622" s="30"/>
    </row>
    <row r="3623" spans="1:6" x14ac:dyDescent="0.3">
      <c r="A3623" s="30" t="s">
        <v>22096</v>
      </c>
      <c r="B3623" s="30">
        <v>442638</v>
      </c>
      <c r="C3623" s="30">
        <v>850000</v>
      </c>
      <c r="D3623" s="42">
        <f t="shared" si="56"/>
        <v>-407362</v>
      </c>
      <c r="E3623" s="30">
        <f>RANK(D3623, Budget_Analysis!D:D, 0)</f>
        <v>2052</v>
      </c>
      <c r="F3623" s="30"/>
    </row>
    <row r="3624" spans="1:6" x14ac:dyDescent="0.3">
      <c r="A3624" s="30" t="s">
        <v>22100</v>
      </c>
      <c r="B3624" s="30">
        <v>819939</v>
      </c>
      <c r="C3624" s="30">
        <v>850000</v>
      </c>
      <c r="D3624" s="42">
        <f t="shared" si="56"/>
        <v>-30061</v>
      </c>
      <c r="E3624" s="30">
        <f>RANK(D3624, Budget_Analysis!D:D, 0)</f>
        <v>1998</v>
      </c>
      <c r="F3624" s="30"/>
    </row>
    <row r="3625" spans="1:6" x14ac:dyDescent="0.3">
      <c r="A3625" s="30" t="s">
        <v>22115</v>
      </c>
      <c r="B3625" s="30">
        <v>1243961</v>
      </c>
      <c r="C3625" s="30">
        <v>850000</v>
      </c>
      <c r="D3625" s="42">
        <f t="shared" si="56"/>
        <v>393961</v>
      </c>
      <c r="E3625" s="30">
        <f>RANK(D3625, Budget_Analysis!D:D, 0)</f>
        <v>1931</v>
      </c>
      <c r="F3625" s="30"/>
    </row>
    <row r="3626" spans="1:6" x14ac:dyDescent="0.3">
      <c r="A3626" s="30" t="s">
        <v>22125</v>
      </c>
      <c r="B3626" s="30">
        <v>15278</v>
      </c>
      <c r="C3626" s="30">
        <v>825000</v>
      </c>
      <c r="D3626" s="42">
        <f t="shared" si="56"/>
        <v>-809722</v>
      </c>
      <c r="E3626" s="30">
        <f>RANK(D3626, Budget_Analysis!D:D, 0)</f>
        <v>2124</v>
      </c>
      <c r="F3626" s="30"/>
    </row>
    <row r="3627" spans="1:6" x14ac:dyDescent="0.3">
      <c r="A3627" s="30" t="s">
        <v>22146</v>
      </c>
      <c r="B3627" s="30">
        <v>7098492</v>
      </c>
      <c r="C3627" s="30">
        <v>500000</v>
      </c>
      <c r="D3627" s="42">
        <f t="shared" si="56"/>
        <v>6598492</v>
      </c>
      <c r="E3627" s="30">
        <f>RANK(D3627, Budget_Analysis!D:D, 0)</f>
        <v>1561</v>
      </c>
      <c r="F3627" s="30"/>
    </row>
    <row r="3628" spans="1:6" x14ac:dyDescent="0.3">
      <c r="A3628" s="30" t="s">
        <v>22158</v>
      </c>
      <c r="B3628" s="30">
        <v>4771000</v>
      </c>
      <c r="C3628" s="30">
        <v>800000</v>
      </c>
      <c r="D3628" s="42">
        <f t="shared" si="56"/>
        <v>3971000</v>
      </c>
      <c r="E3628" s="30">
        <f>RANK(D3628, Budget_Analysis!D:D, 0)</f>
        <v>1677</v>
      </c>
      <c r="F3628" s="30"/>
    </row>
    <row r="3629" spans="1:6" x14ac:dyDescent="0.3">
      <c r="A3629" s="30" t="s">
        <v>22163</v>
      </c>
      <c r="B3629" s="30">
        <v>1001437</v>
      </c>
      <c r="C3629" s="30">
        <v>800000</v>
      </c>
      <c r="D3629" s="42">
        <f t="shared" si="56"/>
        <v>201437</v>
      </c>
      <c r="E3629" s="30">
        <f>RANK(D3629, Budget_Analysis!D:D, 0)</f>
        <v>1958</v>
      </c>
      <c r="F3629" s="30"/>
    </row>
    <row r="3630" spans="1:6" x14ac:dyDescent="0.3">
      <c r="A3630" s="30" t="s">
        <v>22168</v>
      </c>
      <c r="B3630" s="30">
        <v>2073984</v>
      </c>
      <c r="C3630" s="30">
        <v>800000</v>
      </c>
      <c r="D3630" s="42">
        <f t="shared" si="56"/>
        <v>1273984</v>
      </c>
      <c r="E3630" s="30">
        <f>RANK(D3630, Budget_Analysis!D:D, 0)</f>
        <v>1852</v>
      </c>
      <c r="F3630" s="30"/>
    </row>
    <row r="3631" spans="1:6" x14ac:dyDescent="0.3">
      <c r="A3631" s="30" t="s">
        <v>22192</v>
      </c>
      <c r="B3631" s="30">
        <v>144583</v>
      </c>
      <c r="C3631" s="30">
        <v>800000</v>
      </c>
      <c r="D3631" s="42">
        <f t="shared" si="56"/>
        <v>-655417</v>
      </c>
      <c r="E3631" s="30">
        <f>RANK(D3631, Budget_Analysis!D:D, 0)</f>
        <v>2096</v>
      </c>
      <c r="F3631" s="30"/>
    </row>
    <row r="3632" spans="1:6" x14ac:dyDescent="0.3">
      <c r="A3632" s="30" t="s">
        <v>22207</v>
      </c>
      <c r="B3632" s="30">
        <v>35688</v>
      </c>
      <c r="C3632" s="30">
        <v>600000</v>
      </c>
      <c r="D3632" s="42">
        <f t="shared" si="56"/>
        <v>-564312</v>
      </c>
      <c r="E3632" s="30">
        <f>RANK(D3632, Budget_Analysis!D:D, 0)</f>
        <v>2082</v>
      </c>
      <c r="F3632" s="30"/>
    </row>
    <row r="3633" spans="1:6" x14ac:dyDescent="0.3">
      <c r="A3633" s="30" t="s">
        <v>22211</v>
      </c>
      <c r="B3633" s="30">
        <v>41709</v>
      </c>
      <c r="C3633" s="30">
        <v>800000</v>
      </c>
      <c r="D3633" s="42">
        <f t="shared" si="56"/>
        <v>-758291</v>
      </c>
      <c r="E3633" s="30">
        <f>RANK(D3633, Budget_Analysis!D:D, 0)</f>
        <v>2115</v>
      </c>
      <c r="F3633" s="30"/>
    </row>
    <row r="3634" spans="1:6" x14ac:dyDescent="0.3">
      <c r="A3634" s="30" t="s">
        <v>22218</v>
      </c>
      <c r="B3634" s="30">
        <v>1310270</v>
      </c>
      <c r="C3634" s="30">
        <v>780000</v>
      </c>
      <c r="D3634" s="42">
        <f t="shared" si="56"/>
        <v>530270</v>
      </c>
      <c r="E3634" s="30">
        <f>RANK(D3634, Budget_Analysis!D:D, 0)</f>
        <v>1919</v>
      </c>
      <c r="F3634" s="30"/>
    </row>
    <row r="3635" spans="1:6" x14ac:dyDescent="0.3">
      <c r="A3635" s="30" t="s">
        <v>22229</v>
      </c>
      <c r="B3635" s="30">
        <v>115000000</v>
      </c>
      <c r="C3635" s="30">
        <v>777000</v>
      </c>
      <c r="D3635" s="42">
        <f t="shared" si="56"/>
        <v>114223000</v>
      </c>
      <c r="E3635" s="30">
        <f>RANK(D3635, Budget_Analysis!D:D, 0)</f>
        <v>167</v>
      </c>
      <c r="F3635" s="30"/>
    </row>
    <row r="3636" spans="1:6" x14ac:dyDescent="0.3">
      <c r="A3636" s="30" t="s">
        <v>22241</v>
      </c>
      <c r="B3636" s="30">
        <v>5518918</v>
      </c>
      <c r="C3636" s="30">
        <v>750000</v>
      </c>
      <c r="D3636" s="42">
        <f t="shared" si="56"/>
        <v>4768918</v>
      </c>
      <c r="E3636" s="30">
        <f>RANK(D3636, Budget_Analysis!D:D, 0)</f>
        <v>1640</v>
      </c>
      <c r="F3636" s="30"/>
    </row>
    <row r="3637" spans="1:6" x14ac:dyDescent="0.3">
      <c r="A3637" s="30" t="s">
        <v>22244</v>
      </c>
      <c r="B3637" s="30">
        <v>4007792</v>
      </c>
      <c r="C3637" s="30">
        <v>750000</v>
      </c>
      <c r="D3637" s="42">
        <f t="shared" si="56"/>
        <v>3257792</v>
      </c>
      <c r="E3637" s="30">
        <f>RANK(D3637, Budget_Analysis!D:D, 0)</f>
        <v>1714</v>
      </c>
      <c r="F3637" s="30"/>
    </row>
    <row r="3638" spans="1:6" x14ac:dyDescent="0.3">
      <c r="A3638" s="30" t="s">
        <v>22253</v>
      </c>
      <c r="B3638" s="30">
        <v>26297</v>
      </c>
      <c r="C3638" s="30">
        <v>500000</v>
      </c>
      <c r="D3638" s="42">
        <f t="shared" si="56"/>
        <v>-473703</v>
      </c>
      <c r="E3638" s="30">
        <f>RANK(D3638, Budget_Analysis!D:D, 0)</f>
        <v>2064</v>
      </c>
      <c r="F3638" s="30"/>
    </row>
    <row r="3639" spans="1:6" x14ac:dyDescent="0.3">
      <c r="A3639" s="30" t="s">
        <v>22257</v>
      </c>
      <c r="B3639" s="30">
        <v>77501</v>
      </c>
      <c r="C3639" s="30">
        <v>750000</v>
      </c>
      <c r="D3639" s="42">
        <f t="shared" si="56"/>
        <v>-672499</v>
      </c>
      <c r="E3639" s="30">
        <f>RANK(D3639, Budget_Analysis!D:D, 0)</f>
        <v>2097</v>
      </c>
      <c r="F3639" s="30"/>
    </row>
    <row r="3640" spans="1:6" x14ac:dyDescent="0.3">
      <c r="A3640" s="30" t="s">
        <v>22268</v>
      </c>
      <c r="B3640" s="30">
        <v>47329</v>
      </c>
      <c r="C3640" s="30">
        <v>750000</v>
      </c>
      <c r="D3640" s="42">
        <f t="shared" si="56"/>
        <v>-702671</v>
      </c>
      <c r="E3640" s="30">
        <f>RANK(D3640, Budget_Analysis!D:D, 0)</f>
        <v>2105</v>
      </c>
      <c r="F3640" s="30"/>
    </row>
    <row r="3641" spans="1:6" x14ac:dyDescent="0.3">
      <c r="A3641" s="30" t="s">
        <v>22274</v>
      </c>
      <c r="B3641" s="30">
        <v>18378</v>
      </c>
      <c r="C3641" s="30">
        <v>900000</v>
      </c>
      <c r="D3641" s="42">
        <f t="shared" si="56"/>
        <v>-881622</v>
      </c>
      <c r="E3641" s="30">
        <f>RANK(D3641, Budget_Analysis!D:D, 0)</f>
        <v>2131</v>
      </c>
      <c r="F3641" s="30"/>
    </row>
    <row r="3642" spans="1:6" x14ac:dyDescent="0.3">
      <c r="A3642" s="30" t="s">
        <v>22295</v>
      </c>
      <c r="B3642" s="30">
        <v>7830611</v>
      </c>
      <c r="C3642" s="30">
        <v>700000</v>
      </c>
      <c r="D3642" s="42">
        <f t="shared" si="56"/>
        <v>7130611</v>
      </c>
      <c r="E3642" s="30">
        <f>RANK(D3642, Budget_Analysis!D:D, 0)</f>
        <v>1537</v>
      </c>
      <c r="F3642" s="30"/>
    </row>
    <row r="3643" spans="1:6" x14ac:dyDescent="0.3">
      <c r="A3643" s="30" t="s">
        <v>22309</v>
      </c>
      <c r="B3643" s="30">
        <v>1141829</v>
      </c>
      <c r="C3643" s="30">
        <v>700000</v>
      </c>
      <c r="D3643" s="42">
        <f t="shared" si="56"/>
        <v>441829</v>
      </c>
      <c r="E3643" s="30">
        <f>RANK(D3643, Budget_Analysis!D:D, 0)</f>
        <v>1927</v>
      </c>
      <c r="F3643" s="30"/>
    </row>
    <row r="3644" spans="1:6" x14ac:dyDescent="0.3">
      <c r="A3644" s="30" t="s">
        <v>22325</v>
      </c>
      <c r="B3644" s="30">
        <v>2694973</v>
      </c>
      <c r="C3644" s="30">
        <v>700000</v>
      </c>
      <c r="D3644" s="42">
        <f t="shared" si="56"/>
        <v>1994973</v>
      </c>
      <c r="E3644" s="30">
        <f>RANK(D3644, Budget_Analysis!D:D, 0)</f>
        <v>1813</v>
      </c>
      <c r="F3644" s="30"/>
    </row>
    <row r="3645" spans="1:6" x14ac:dyDescent="0.3">
      <c r="A3645" s="30" t="s">
        <v>22331</v>
      </c>
      <c r="B3645" s="30">
        <v>10508</v>
      </c>
      <c r="C3645" s="30">
        <v>700000</v>
      </c>
      <c r="D3645" s="42">
        <f t="shared" si="56"/>
        <v>-689492</v>
      </c>
      <c r="E3645" s="30">
        <f>RANK(D3645, Budget_Analysis!D:D, 0)</f>
        <v>2100</v>
      </c>
      <c r="F3645" s="30"/>
    </row>
    <row r="3646" spans="1:6" x14ac:dyDescent="0.3">
      <c r="A3646" s="30" t="s">
        <v>22337</v>
      </c>
      <c r="B3646" s="30">
        <v>2301777</v>
      </c>
      <c r="C3646" s="30">
        <v>650000</v>
      </c>
      <c r="D3646" s="42">
        <f t="shared" si="56"/>
        <v>1651777</v>
      </c>
      <c r="E3646" s="30">
        <f>RANK(D3646, Budget_Analysis!D:D, 0)</f>
        <v>1832</v>
      </c>
      <c r="F3646" s="30"/>
    </row>
    <row r="3647" spans="1:6" x14ac:dyDescent="0.3">
      <c r="A3647" s="30" t="s">
        <v>22381</v>
      </c>
      <c r="B3647" s="30">
        <v>3000000</v>
      </c>
      <c r="C3647" s="30">
        <v>609000</v>
      </c>
      <c r="D3647" s="42">
        <f t="shared" si="56"/>
        <v>2391000</v>
      </c>
      <c r="E3647" s="30">
        <f>RANK(D3647, Budget_Analysis!D:D, 0)</f>
        <v>1780</v>
      </c>
      <c r="F3647" s="30"/>
    </row>
    <row r="3648" spans="1:6" x14ac:dyDescent="0.3">
      <c r="A3648" s="30" t="s">
        <v>22388</v>
      </c>
      <c r="B3648" s="30">
        <v>140530114</v>
      </c>
      <c r="C3648" s="30">
        <v>60000</v>
      </c>
      <c r="D3648" s="42">
        <f t="shared" si="56"/>
        <v>140470114</v>
      </c>
      <c r="E3648" s="30">
        <f>RANK(D3648, Budget_Analysis!D:D, 0)</f>
        <v>115</v>
      </c>
      <c r="F3648" s="30"/>
    </row>
    <row r="3649" spans="1:6" x14ac:dyDescent="0.3">
      <c r="A3649" s="30" t="s">
        <v>22396</v>
      </c>
      <c r="B3649" s="30">
        <v>13300000</v>
      </c>
      <c r="C3649" s="30">
        <v>600000</v>
      </c>
      <c r="D3649" s="42">
        <f t="shared" si="56"/>
        <v>12700000</v>
      </c>
      <c r="E3649" s="30">
        <f>RANK(D3649, Budget_Analysis!D:D, 0)</f>
        <v>1312</v>
      </c>
      <c r="F3649" s="30"/>
    </row>
    <row r="3650" spans="1:6" x14ac:dyDescent="0.3">
      <c r="A3650" s="30" t="s">
        <v>22406</v>
      </c>
      <c r="B3650" s="30">
        <v>171988</v>
      </c>
      <c r="C3650" s="30">
        <v>600000</v>
      </c>
      <c r="D3650" s="42">
        <f t="shared" si="56"/>
        <v>-428012</v>
      </c>
      <c r="E3650" s="30">
        <f>RANK(D3650, Budget_Analysis!D:D, 0)</f>
        <v>2056</v>
      </c>
      <c r="F3650" s="30"/>
    </row>
    <row r="3651" spans="1:6" x14ac:dyDescent="0.3">
      <c r="A3651" s="30" t="s">
        <v>22413</v>
      </c>
      <c r="B3651" s="30">
        <v>23616</v>
      </c>
      <c r="C3651" s="30">
        <v>600000</v>
      </c>
      <c r="D3651" s="42">
        <f t="shared" ref="D3651:D3714" si="57">B3651-C3651</f>
        <v>-576384</v>
      </c>
      <c r="E3651" s="30">
        <f>RANK(D3651, Budget_Analysis!D:D, 0)</f>
        <v>2086</v>
      </c>
      <c r="F3651" s="30"/>
    </row>
    <row r="3652" spans="1:6" x14ac:dyDescent="0.3">
      <c r="A3652" s="30" t="s">
        <v>22417</v>
      </c>
      <c r="B3652" s="30">
        <v>13493</v>
      </c>
      <c r="C3652" s="30">
        <v>600000</v>
      </c>
      <c r="D3652" s="42">
        <f t="shared" si="57"/>
        <v>-586507</v>
      </c>
      <c r="E3652" s="30">
        <f>RANK(D3652, Budget_Analysis!D:D, 0)</f>
        <v>2087</v>
      </c>
      <c r="F3652" s="30"/>
    </row>
    <row r="3653" spans="1:6" x14ac:dyDescent="0.3">
      <c r="A3653" s="30" t="s">
        <v>22456</v>
      </c>
      <c r="B3653" s="30">
        <v>515005</v>
      </c>
      <c r="C3653" s="30">
        <v>560000</v>
      </c>
      <c r="D3653" s="42">
        <f t="shared" si="57"/>
        <v>-44995</v>
      </c>
      <c r="E3653" s="30">
        <f>RANK(D3653, Budget_Analysis!D:D, 0)</f>
        <v>2002</v>
      </c>
      <c r="F3653" s="30"/>
    </row>
    <row r="3654" spans="1:6" x14ac:dyDescent="0.3">
      <c r="A3654" s="30" t="s">
        <v>22461</v>
      </c>
      <c r="B3654" s="30">
        <v>2245</v>
      </c>
      <c r="C3654" s="30">
        <v>560000</v>
      </c>
      <c r="D3654" s="42">
        <f t="shared" si="57"/>
        <v>-557755</v>
      </c>
      <c r="E3654" s="30">
        <f>RANK(D3654, Budget_Analysis!D:D, 0)</f>
        <v>2081</v>
      </c>
      <c r="F3654" s="30"/>
    </row>
    <row r="3655" spans="1:6" x14ac:dyDescent="0.3">
      <c r="A3655" s="30" t="s">
        <v>22478</v>
      </c>
      <c r="B3655" s="30">
        <v>33451479</v>
      </c>
      <c r="C3655" s="30">
        <v>500000</v>
      </c>
      <c r="D3655" s="42">
        <f t="shared" si="57"/>
        <v>32951479</v>
      </c>
      <c r="E3655" s="30">
        <f>RANK(D3655, Budget_Analysis!D:D, 0)</f>
        <v>759</v>
      </c>
      <c r="F3655" s="30"/>
    </row>
    <row r="3656" spans="1:6" x14ac:dyDescent="0.3">
      <c r="A3656" s="30" t="s">
        <v>22494</v>
      </c>
      <c r="B3656" s="30">
        <v>39552600</v>
      </c>
      <c r="C3656" s="30">
        <v>500000</v>
      </c>
      <c r="D3656" s="42">
        <f t="shared" si="57"/>
        <v>39052600</v>
      </c>
      <c r="E3656" s="30">
        <f>RANK(D3656, Budget_Analysis!D:D, 0)</f>
        <v>657</v>
      </c>
      <c r="F3656" s="30"/>
    </row>
    <row r="3657" spans="1:6" x14ac:dyDescent="0.3">
      <c r="A3657" s="30" t="s">
        <v>22501</v>
      </c>
      <c r="B3657" s="30">
        <v>30500882</v>
      </c>
      <c r="C3657" s="30">
        <v>500000</v>
      </c>
      <c r="D3657" s="42">
        <f t="shared" si="57"/>
        <v>30000882</v>
      </c>
      <c r="E3657" s="30">
        <f>RANK(D3657, Budget_Analysis!D:D, 0)</f>
        <v>829</v>
      </c>
      <c r="F3657" s="30"/>
    </row>
    <row r="3658" spans="1:6" x14ac:dyDescent="0.3">
      <c r="A3658" s="30" t="s">
        <v>22510</v>
      </c>
      <c r="B3658" s="30">
        <v>17000000</v>
      </c>
      <c r="C3658" s="30">
        <v>500000</v>
      </c>
      <c r="D3658" s="42">
        <f t="shared" si="57"/>
        <v>16500000</v>
      </c>
      <c r="E3658" s="30">
        <f>RANK(D3658, Budget_Analysis!D:D, 0)</f>
        <v>1180</v>
      </c>
      <c r="F3658" s="30"/>
    </row>
    <row r="3659" spans="1:6" x14ac:dyDescent="0.3">
      <c r="A3659" s="30" t="s">
        <v>22522</v>
      </c>
      <c r="B3659" s="30">
        <v>5739376</v>
      </c>
      <c r="C3659" s="30">
        <v>500000</v>
      </c>
      <c r="D3659" s="42">
        <f t="shared" si="57"/>
        <v>5239376</v>
      </c>
      <c r="E3659" s="30">
        <f>RANK(D3659, Budget_Analysis!D:D, 0)</f>
        <v>1615</v>
      </c>
      <c r="F3659" s="30"/>
    </row>
    <row r="3660" spans="1:6" x14ac:dyDescent="0.3">
      <c r="A3660" s="30" t="s">
        <v>22526</v>
      </c>
      <c r="B3660" s="30">
        <v>3773863</v>
      </c>
      <c r="C3660" s="30">
        <v>1000000</v>
      </c>
      <c r="D3660" s="42">
        <f t="shared" si="57"/>
        <v>2773863</v>
      </c>
      <c r="E3660" s="30">
        <f>RANK(D3660, Budget_Analysis!D:D, 0)</f>
        <v>1750</v>
      </c>
      <c r="F3660" s="30"/>
    </row>
    <row r="3661" spans="1:6" x14ac:dyDescent="0.3">
      <c r="A3661" s="30" t="s">
        <v>22539</v>
      </c>
      <c r="B3661" s="30">
        <v>2047570</v>
      </c>
      <c r="C3661" s="30">
        <v>500000</v>
      </c>
      <c r="D3661" s="42">
        <f t="shared" si="57"/>
        <v>1547570</v>
      </c>
      <c r="E3661" s="30">
        <f>RANK(D3661, Budget_Analysis!D:D, 0)</f>
        <v>1839</v>
      </c>
      <c r="F3661" s="30"/>
    </row>
    <row r="3662" spans="1:6" x14ac:dyDescent="0.3">
      <c r="A3662" s="30" t="s">
        <v>22545</v>
      </c>
      <c r="B3662" s="30">
        <v>1250798</v>
      </c>
      <c r="C3662" s="30">
        <v>500000</v>
      </c>
      <c r="D3662" s="42">
        <f t="shared" si="57"/>
        <v>750798</v>
      </c>
      <c r="E3662" s="30">
        <f>RANK(D3662, Budget_Analysis!D:D, 0)</f>
        <v>1895</v>
      </c>
      <c r="F3662" s="30"/>
    </row>
    <row r="3663" spans="1:6" x14ac:dyDescent="0.3">
      <c r="A3663" s="30" t="s">
        <v>22552</v>
      </c>
      <c r="B3663" s="30">
        <v>1127331</v>
      </c>
      <c r="C3663" s="30">
        <v>46000</v>
      </c>
      <c r="D3663" s="42">
        <f t="shared" si="57"/>
        <v>1081331</v>
      </c>
      <c r="E3663" s="30">
        <f>RANK(D3663, Budget_Analysis!D:D, 0)</f>
        <v>1870</v>
      </c>
      <c r="F3663" s="30"/>
    </row>
    <row r="3664" spans="1:6" x14ac:dyDescent="0.3">
      <c r="A3664" s="30" t="s">
        <v>22559</v>
      </c>
      <c r="B3664" s="30">
        <v>906666</v>
      </c>
      <c r="C3664" s="30">
        <v>500000</v>
      </c>
      <c r="D3664" s="42">
        <f t="shared" si="57"/>
        <v>406666</v>
      </c>
      <c r="E3664" s="30">
        <f>RANK(D3664, Budget_Analysis!D:D, 0)</f>
        <v>1930</v>
      </c>
      <c r="F3664" s="30"/>
    </row>
    <row r="3665" spans="1:6" x14ac:dyDescent="0.3">
      <c r="A3665" s="30" t="s">
        <v>22565</v>
      </c>
      <c r="B3665" s="30">
        <v>1114943</v>
      </c>
      <c r="C3665" s="30">
        <v>500000</v>
      </c>
      <c r="D3665" s="42">
        <f t="shared" si="57"/>
        <v>614943</v>
      </c>
      <c r="E3665" s="30">
        <f>RANK(D3665, Budget_Analysis!D:D, 0)</f>
        <v>1909</v>
      </c>
      <c r="F3665" s="30"/>
    </row>
    <row r="3666" spans="1:6" x14ac:dyDescent="0.3">
      <c r="A3666" s="30" t="s">
        <v>22570</v>
      </c>
      <c r="B3666" s="30">
        <v>1111615</v>
      </c>
      <c r="C3666" s="30">
        <v>500000</v>
      </c>
      <c r="D3666" s="42">
        <f t="shared" si="57"/>
        <v>611615</v>
      </c>
      <c r="E3666" s="30">
        <f>RANK(D3666, Budget_Analysis!D:D, 0)</f>
        <v>1910</v>
      </c>
      <c r="F3666" s="30"/>
    </row>
    <row r="3667" spans="1:6" x14ac:dyDescent="0.3">
      <c r="A3667" s="30" t="s">
        <v>22575</v>
      </c>
      <c r="B3667" s="30">
        <v>985341</v>
      </c>
      <c r="C3667" s="30">
        <v>500000</v>
      </c>
      <c r="D3667" s="42">
        <f t="shared" si="57"/>
        <v>485341</v>
      </c>
      <c r="E3667" s="30">
        <f>RANK(D3667, Budget_Analysis!D:D, 0)</f>
        <v>1923</v>
      </c>
      <c r="F3667" s="30"/>
    </row>
    <row r="3668" spans="1:6" x14ac:dyDescent="0.3">
      <c r="A3668" s="30" t="s">
        <v>22579</v>
      </c>
      <c r="B3668" s="30">
        <v>603943</v>
      </c>
      <c r="C3668" s="30">
        <v>500000</v>
      </c>
      <c r="D3668" s="42">
        <f t="shared" si="57"/>
        <v>103943</v>
      </c>
      <c r="E3668" s="30">
        <f>RANK(D3668, Budget_Analysis!D:D, 0)</f>
        <v>1971</v>
      </c>
      <c r="F3668" s="30"/>
    </row>
    <row r="3669" spans="1:6" x14ac:dyDescent="0.3">
      <c r="A3669" s="30" t="s">
        <v>22582</v>
      </c>
      <c r="B3669" s="30">
        <v>334041</v>
      </c>
      <c r="C3669" s="30">
        <v>500000</v>
      </c>
      <c r="D3669" s="42">
        <f t="shared" si="57"/>
        <v>-165959</v>
      </c>
      <c r="E3669" s="30">
        <f>RANK(D3669, Budget_Analysis!D:D, 0)</f>
        <v>2022</v>
      </c>
      <c r="F3669" s="30"/>
    </row>
    <row r="3670" spans="1:6" x14ac:dyDescent="0.3">
      <c r="A3670" s="30" t="s">
        <v>22586</v>
      </c>
      <c r="B3670" s="30">
        <v>295468</v>
      </c>
      <c r="C3670" s="30">
        <v>500000</v>
      </c>
      <c r="D3670" s="42">
        <f t="shared" si="57"/>
        <v>-204532</v>
      </c>
      <c r="E3670" s="30">
        <f>RANK(D3670, Budget_Analysis!D:D, 0)</f>
        <v>2029</v>
      </c>
      <c r="F3670" s="30"/>
    </row>
    <row r="3671" spans="1:6" x14ac:dyDescent="0.3">
      <c r="A3671" s="30" t="s">
        <v>22590</v>
      </c>
      <c r="B3671" s="30">
        <v>243347</v>
      </c>
      <c r="C3671" s="30">
        <v>500000</v>
      </c>
      <c r="D3671" s="42">
        <f t="shared" si="57"/>
        <v>-256653</v>
      </c>
      <c r="E3671" s="30">
        <f>RANK(D3671, Budget_Analysis!D:D, 0)</f>
        <v>2033</v>
      </c>
      <c r="F3671" s="30"/>
    </row>
    <row r="3672" spans="1:6" x14ac:dyDescent="0.3">
      <c r="A3672" s="30" t="s">
        <v>22593</v>
      </c>
      <c r="B3672" s="30">
        <v>154077</v>
      </c>
      <c r="C3672" s="30">
        <v>500000</v>
      </c>
      <c r="D3672" s="42">
        <f t="shared" si="57"/>
        <v>-345923</v>
      </c>
      <c r="E3672" s="30">
        <f>RANK(D3672, Budget_Analysis!D:D, 0)</f>
        <v>2044</v>
      </c>
      <c r="F3672" s="30"/>
    </row>
    <row r="3673" spans="1:6" x14ac:dyDescent="0.3">
      <c r="A3673" s="30" t="s">
        <v>22602</v>
      </c>
      <c r="B3673" s="30">
        <v>151389</v>
      </c>
      <c r="C3673" s="30">
        <v>500000</v>
      </c>
      <c r="D3673" s="42">
        <f t="shared" si="57"/>
        <v>-348611</v>
      </c>
      <c r="E3673" s="30">
        <f>RANK(D3673, Budget_Analysis!D:D, 0)</f>
        <v>2045</v>
      </c>
      <c r="F3673" s="30"/>
    </row>
    <row r="3674" spans="1:6" x14ac:dyDescent="0.3">
      <c r="A3674" s="30" t="s">
        <v>22608</v>
      </c>
      <c r="B3674" s="30">
        <v>269061</v>
      </c>
      <c r="C3674" s="30">
        <v>2000000</v>
      </c>
      <c r="D3674" s="42">
        <f t="shared" si="57"/>
        <v>-1730939</v>
      </c>
      <c r="E3674" s="30">
        <f>RANK(D3674, Budget_Analysis!D:D, 0)</f>
        <v>2239</v>
      </c>
      <c r="F3674" s="30"/>
    </row>
    <row r="3675" spans="1:6" x14ac:dyDescent="0.3">
      <c r="A3675" s="30" t="s">
        <v>22615</v>
      </c>
      <c r="B3675" s="30">
        <v>133778</v>
      </c>
      <c r="C3675" s="30">
        <v>500000</v>
      </c>
      <c r="D3675" s="42">
        <f t="shared" si="57"/>
        <v>-366222</v>
      </c>
      <c r="E3675" s="30">
        <f>RANK(D3675, Budget_Analysis!D:D, 0)</f>
        <v>2048</v>
      </c>
      <c r="F3675" s="30"/>
    </row>
    <row r="3676" spans="1:6" x14ac:dyDescent="0.3">
      <c r="A3676" s="30" t="s">
        <v>22626</v>
      </c>
      <c r="B3676" s="30">
        <v>52850</v>
      </c>
      <c r="C3676" s="30">
        <v>500000</v>
      </c>
      <c r="D3676" s="42">
        <f t="shared" si="57"/>
        <v>-447150</v>
      </c>
      <c r="E3676" s="30">
        <f>RANK(D3676, Budget_Analysis!D:D, 0)</f>
        <v>2058</v>
      </c>
      <c r="F3676" s="30"/>
    </row>
    <row r="3677" spans="1:6" x14ac:dyDescent="0.3">
      <c r="A3677" s="30" t="s">
        <v>22631</v>
      </c>
      <c r="B3677" s="30">
        <v>98017</v>
      </c>
      <c r="C3677" s="30">
        <v>500000</v>
      </c>
      <c r="D3677" s="42">
        <f t="shared" si="57"/>
        <v>-401983</v>
      </c>
      <c r="E3677" s="30">
        <f>RANK(D3677, Budget_Analysis!D:D, 0)</f>
        <v>2051</v>
      </c>
      <c r="F3677" s="30"/>
    </row>
    <row r="3678" spans="1:6" x14ac:dyDescent="0.3">
      <c r="A3678" s="30" t="s">
        <v>22637</v>
      </c>
      <c r="B3678" s="30">
        <v>31937</v>
      </c>
      <c r="C3678" s="30">
        <v>500000</v>
      </c>
      <c r="D3678" s="42">
        <f t="shared" si="57"/>
        <v>-468063</v>
      </c>
      <c r="E3678" s="30">
        <f>RANK(D3678, Budget_Analysis!D:D, 0)</f>
        <v>2062</v>
      </c>
      <c r="F3678" s="30"/>
    </row>
    <row r="3679" spans="1:6" x14ac:dyDescent="0.3">
      <c r="A3679" s="30" t="s">
        <v>22642</v>
      </c>
      <c r="B3679" s="30">
        <v>13134</v>
      </c>
      <c r="C3679" s="30">
        <v>500000</v>
      </c>
      <c r="D3679" s="42">
        <f t="shared" si="57"/>
        <v>-486866</v>
      </c>
      <c r="E3679" s="30">
        <f>RANK(D3679, Budget_Analysis!D:D, 0)</f>
        <v>2068</v>
      </c>
      <c r="F3679" s="30"/>
    </row>
    <row r="3680" spans="1:6" x14ac:dyDescent="0.3">
      <c r="A3680" s="30" t="s">
        <v>22647</v>
      </c>
      <c r="B3680" s="30">
        <v>237301</v>
      </c>
      <c r="C3680" s="30">
        <v>500000</v>
      </c>
      <c r="D3680" s="42">
        <f t="shared" si="57"/>
        <v>-262699</v>
      </c>
      <c r="E3680" s="30">
        <f>RANK(D3680, Budget_Analysis!D:D, 0)</f>
        <v>2035</v>
      </c>
      <c r="F3680" s="30"/>
    </row>
    <row r="3681" spans="1:6" x14ac:dyDescent="0.3">
      <c r="A3681" s="30" t="s">
        <v>22656</v>
      </c>
      <c r="B3681" s="30">
        <v>12055</v>
      </c>
      <c r="C3681" s="30">
        <v>500000</v>
      </c>
      <c r="D3681" s="42">
        <f t="shared" si="57"/>
        <v>-487945</v>
      </c>
      <c r="E3681" s="30">
        <f>RANK(D3681, Budget_Analysis!D:D, 0)</f>
        <v>2069</v>
      </c>
      <c r="F3681" s="30"/>
    </row>
    <row r="3682" spans="1:6" x14ac:dyDescent="0.3">
      <c r="A3682" s="30" t="s">
        <v>22661</v>
      </c>
      <c r="B3682" s="30">
        <v>1332</v>
      </c>
      <c r="C3682" s="30">
        <v>500000</v>
      </c>
      <c r="D3682" s="42">
        <f t="shared" si="57"/>
        <v>-498668</v>
      </c>
      <c r="E3682" s="30">
        <f>RANK(D3682, Budget_Analysis!D:D, 0)</f>
        <v>2071</v>
      </c>
      <c r="F3682" s="30"/>
    </row>
    <row r="3683" spans="1:6" x14ac:dyDescent="0.3">
      <c r="A3683" s="30" t="s">
        <v>22751</v>
      </c>
      <c r="B3683" s="30">
        <v>21199</v>
      </c>
      <c r="C3683" s="30">
        <v>500000</v>
      </c>
      <c r="D3683" s="42">
        <f t="shared" si="57"/>
        <v>-478801</v>
      </c>
      <c r="E3683" s="30">
        <f>RANK(D3683, Budget_Analysis!D:D, 0)</f>
        <v>2066</v>
      </c>
      <c r="F3683" s="30"/>
    </row>
    <row r="3684" spans="1:6" x14ac:dyDescent="0.3">
      <c r="A3684" s="30" t="s">
        <v>22767</v>
      </c>
      <c r="B3684" s="30">
        <v>2712293</v>
      </c>
      <c r="C3684" s="30">
        <v>450000</v>
      </c>
      <c r="D3684" s="42">
        <f t="shared" si="57"/>
        <v>2262293</v>
      </c>
      <c r="E3684" s="30">
        <f>RANK(D3684, Budget_Analysis!D:D, 0)</f>
        <v>1792</v>
      </c>
      <c r="F3684" s="30"/>
    </row>
    <row r="3685" spans="1:6" x14ac:dyDescent="0.3">
      <c r="A3685" s="30" t="s">
        <v>22771</v>
      </c>
      <c r="B3685" s="30">
        <v>768045</v>
      </c>
      <c r="C3685" s="30">
        <v>2000000</v>
      </c>
      <c r="D3685" s="42">
        <f t="shared" si="57"/>
        <v>-1231955</v>
      </c>
      <c r="E3685" s="30">
        <f>RANK(D3685, Budget_Analysis!D:D, 0)</f>
        <v>2179</v>
      </c>
      <c r="F3685" s="30"/>
    </row>
    <row r="3686" spans="1:6" x14ac:dyDescent="0.3">
      <c r="A3686" s="30" t="s">
        <v>22782</v>
      </c>
      <c r="B3686" s="30">
        <v>379122</v>
      </c>
      <c r="C3686" s="30">
        <v>450000</v>
      </c>
      <c r="D3686" s="42">
        <f t="shared" si="57"/>
        <v>-70878</v>
      </c>
      <c r="E3686" s="30">
        <f>RANK(D3686, Budget_Analysis!D:D, 0)</f>
        <v>2007</v>
      </c>
      <c r="F3686" s="30"/>
    </row>
    <row r="3687" spans="1:6" x14ac:dyDescent="0.3">
      <c r="A3687" s="30" t="s">
        <v>22787</v>
      </c>
      <c r="B3687" s="30">
        <v>23000</v>
      </c>
      <c r="C3687" s="30">
        <v>500000</v>
      </c>
      <c r="D3687" s="42">
        <f t="shared" si="57"/>
        <v>-477000</v>
      </c>
      <c r="E3687" s="30">
        <f>RANK(D3687, Budget_Analysis!D:D, 0)</f>
        <v>2065</v>
      </c>
      <c r="F3687" s="30"/>
    </row>
    <row r="3688" spans="1:6" x14ac:dyDescent="0.3">
      <c r="A3688" s="30" t="s">
        <v>22800</v>
      </c>
      <c r="B3688" s="30">
        <v>2300000</v>
      </c>
      <c r="C3688" s="30">
        <v>439000</v>
      </c>
      <c r="D3688" s="42">
        <f t="shared" si="57"/>
        <v>1861000</v>
      </c>
      <c r="E3688" s="30">
        <f>RANK(D3688, Budget_Analysis!D:D, 0)</f>
        <v>1819</v>
      </c>
      <c r="F3688" s="30"/>
    </row>
    <row r="3689" spans="1:6" x14ac:dyDescent="0.3">
      <c r="A3689" s="30" t="s">
        <v>22813</v>
      </c>
      <c r="B3689" s="30">
        <v>2938208</v>
      </c>
      <c r="C3689" s="30">
        <v>225000</v>
      </c>
      <c r="D3689" s="42">
        <f t="shared" si="57"/>
        <v>2713208</v>
      </c>
      <c r="E3689" s="30">
        <f>RANK(D3689, Budget_Analysis!D:D, 0)</f>
        <v>1753</v>
      </c>
      <c r="F3689" s="30"/>
    </row>
    <row r="3690" spans="1:6" x14ac:dyDescent="0.3">
      <c r="A3690" s="30" t="s">
        <v>22819</v>
      </c>
      <c r="B3690" s="30">
        <v>9910</v>
      </c>
      <c r="C3690" s="30">
        <v>25000000</v>
      </c>
      <c r="D3690" s="42">
        <f t="shared" si="57"/>
        <v>-24990090</v>
      </c>
      <c r="E3690" s="30">
        <f>RANK(D3690, Budget_Analysis!D:D, 0)</f>
        <v>3361</v>
      </c>
      <c r="F3690" s="30"/>
    </row>
    <row r="3691" spans="1:6" x14ac:dyDescent="0.3">
      <c r="A3691" s="30" t="s">
        <v>22829</v>
      </c>
      <c r="B3691" s="30">
        <v>44540956</v>
      </c>
      <c r="C3691" s="30">
        <v>400000</v>
      </c>
      <c r="D3691" s="42">
        <f t="shared" si="57"/>
        <v>44140956</v>
      </c>
      <c r="E3691" s="30">
        <f>RANK(D3691, Budget_Analysis!D:D, 0)</f>
        <v>594</v>
      </c>
      <c r="F3691" s="30"/>
    </row>
    <row r="3692" spans="1:6" x14ac:dyDescent="0.3">
      <c r="A3692" s="30" t="s">
        <v>22833</v>
      </c>
      <c r="B3692" s="30">
        <v>258113</v>
      </c>
      <c r="C3692" s="30">
        <v>1066167</v>
      </c>
      <c r="D3692" s="42">
        <f t="shared" si="57"/>
        <v>-808054</v>
      </c>
      <c r="E3692" s="30">
        <f>RANK(D3692, Budget_Analysis!D:D, 0)</f>
        <v>2123</v>
      </c>
      <c r="F3692" s="30"/>
    </row>
    <row r="3693" spans="1:6" x14ac:dyDescent="0.3">
      <c r="A3693" s="30" t="s">
        <v>22838</v>
      </c>
      <c r="B3693" s="30">
        <v>107917283</v>
      </c>
      <c r="C3693" s="30">
        <v>15000</v>
      </c>
      <c r="D3693" s="42">
        <f t="shared" si="57"/>
        <v>107902283</v>
      </c>
      <c r="E3693" s="30">
        <f>RANK(D3693, Budget_Analysis!D:D, 0)</f>
        <v>190</v>
      </c>
      <c r="F3693" s="30"/>
    </row>
    <row r="3694" spans="1:6" x14ac:dyDescent="0.3">
      <c r="A3694" s="30" t="s">
        <v>22848</v>
      </c>
      <c r="B3694" s="30">
        <v>1229197</v>
      </c>
      <c r="C3694" s="30">
        <v>229575</v>
      </c>
      <c r="D3694" s="42">
        <f t="shared" si="57"/>
        <v>999622</v>
      </c>
      <c r="E3694" s="30">
        <f>RANK(D3694, Budget_Analysis!D:D, 0)</f>
        <v>1877</v>
      </c>
      <c r="F3694" s="30"/>
    </row>
    <row r="3695" spans="1:6" x14ac:dyDescent="0.3">
      <c r="A3695" s="30" t="s">
        <v>22853</v>
      </c>
      <c r="B3695" s="30">
        <v>1689999</v>
      </c>
      <c r="C3695" s="30">
        <v>400000</v>
      </c>
      <c r="D3695" s="42">
        <f t="shared" si="57"/>
        <v>1289999</v>
      </c>
      <c r="E3695" s="30">
        <f>RANK(D3695, Budget_Analysis!D:D, 0)</f>
        <v>1851</v>
      </c>
      <c r="F3695" s="30"/>
    </row>
    <row r="3696" spans="1:6" x14ac:dyDescent="0.3">
      <c r="A3696" s="30" t="s">
        <v>22860</v>
      </c>
      <c r="B3696" s="30">
        <v>11798</v>
      </c>
      <c r="C3696" s="30">
        <v>100000</v>
      </c>
      <c r="D3696" s="42">
        <f t="shared" si="57"/>
        <v>-88202</v>
      </c>
      <c r="E3696" s="30">
        <f>RANK(D3696, Budget_Analysis!D:D, 0)</f>
        <v>2011</v>
      </c>
      <c r="F3696" s="30"/>
    </row>
    <row r="3697" spans="1:6" x14ac:dyDescent="0.3">
      <c r="A3697" s="30" t="s">
        <v>22871</v>
      </c>
      <c r="B3697" s="30">
        <v>592014</v>
      </c>
      <c r="C3697" s="30">
        <v>218</v>
      </c>
      <c r="D3697" s="42">
        <f t="shared" si="57"/>
        <v>591796</v>
      </c>
      <c r="E3697" s="30">
        <f>RANK(D3697, Budget_Analysis!D:D, 0)</f>
        <v>1913</v>
      </c>
      <c r="F3697" s="30"/>
    </row>
    <row r="3698" spans="1:6" x14ac:dyDescent="0.3">
      <c r="A3698" s="30" t="s">
        <v>22878</v>
      </c>
      <c r="B3698" s="30">
        <v>425899</v>
      </c>
      <c r="C3698" s="30">
        <v>400000</v>
      </c>
      <c r="D3698" s="42">
        <f t="shared" si="57"/>
        <v>25899</v>
      </c>
      <c r="E3698" s="30">
        <f>RANK(D3698, Budget_Analysis!D:D, 0)</f>
        <v>1983</v>
      </c>
      <c r="F3698" s="30"/>
    </row>
    <row r="3699" spans="1:6" x14ac:dyDescent="0.3">
      <c r="A3699" s="30" t="s">
        <v>22890</v>
      </c>
      <c r="B3699" s="30">
        <v>126387</v>
      </c>
      <c r="C3699" s="30">
        <v>400000</v>
      </c>
      <c r="D3699" s="42">
        <f t="shared" si="57"/>
        <v>-273613</v>
      </c>
      <c r="E3699" s="30">
        <f>RANK(D3699, Budget_Analysis!D:D, 0)</f>
        <v>2036</v>
      </c>
      <c r="F3699" s="30"/>
    </row>
    <row r="3700" spans="1:6" x14ac:dyDescent="0.3">
      <c r="A3700" s="30" t="s">
        <v>22900</v>
      </c>
      <c r="B3700" s="30">
        <v>80276912</v>
      </c>
      <c r="C3700" s="30">
        <v>35000000</v>
      </c>
      <c r="D3700" s="42">
        <f t="shared" si="57"/>
        <v>45276912</v>
      </c>
      <c r="E3700" s="30">
        <f>RANK(D3700, Budget_Analysis!D:D, 0)</f>
        <v>575</v>
      </c>
      <c r="F3700" s="30"/>
    </row>
    <row r="3701" spans="1:6" x14ac:dyDescent="0.3">
      <c r="A3701" s="30" t="s">
        <v>22940</v>
      </c>
      <c r="B3701" s="30">
        <v>617172</v>
      </c>
      <c r="C3701" s="30">
        <v>375000</v>
      </c>
      <c r="D3701" s="42">
        <f t="shared" si="57"/>
        <v>242172</v>
      </c>
      <c r="E3701" s="30">
        <f>RANK(D3701, Budget_Analysis!D:D, 0)</f>
        <v>1951</v>
      </c>
      <c r="F3701" s="30"/>
    </row>
    <row r="3702" spans="1:6" x14ac:dyDescent="0.3">
      <c r="A3702" s="30" t="s">
        <v>22947</v>
      </c>
      <c r="B3702" s="30">
        <v>2808000</v>
      </c>
      <c r="C3702" s="30">
        <v>379000</v>
      </c>
      <c r="D3702" s="42">
        <f t="shared" si="57"/>
        <v>2429000</v>
      </c>
      <c r="E3702" s="30">
        <f>RANK(D3702, Budget_Analysis!D:D, 0)</f>
        <v>1776</v>
      </c>
      <c r="F3702" s="30"/>
    </row>
    <row r="3703" spans="1:6" x14ac:dyDescent="0.3">
      <c r="A3703" s="30" t="s">
        <v>22958</v>
      </c>
      <c r="B3703" s="30">
        <v>12843</v>
      </c>
      <c r="C3703" s="30">
        <v>6000000</v>
      </c>
      <c r="D3703" s="42">
        <f t="shared" si="57"/>
        <v>-5987157</v>
      </c>
      <c r="E3703" s="30">
        <f>RANK(D3703, Budget_Analysis!D:D, 0)</f>
        <v>2570</v>
      </c>
      <c r="F3703" s="30"/>
    </row>
    <row r="3704" spans="1:6" x14ac:dyDescent="0.3">
      <c r="A3704" s="30" t="s">
        <v>22964</v>
      </c>
      <c r="B3704" s="30">
        <v>34151</v>
      </c>
      <c r="C3704" s="30">
        <v>450000</v>
      </c>
      <c r="D3704" s="42">
        <f t="shared" si="57"/>
        <v>-415849</v>
      </c>
      <c r="E3704" s="30">
        <f>RANK(D3704, Budget_Analysis!D:D, 0)</f>
        <v>2053</v>
      </c>
      <c r="F3704" s="30"/>
    </row>
    <row r="3705" spans="1:6" x14ac:dyDescent="0.3">
      <c r="A3705" s="30" t="s">
        <v>22969</v>
      </c>
      <c r="B3705" s="30">
        <v>1523883</v>
      </c>
      <c r="C3705" s="30">
        <v>1750211</v>
      </c>
      <c r="D3705" s="42">
        <f t="shared" si="57"/>
        <v>-226328</v>
      </c>
      <c r="E3705" s="30">
        <f>RANK(D3705, Budget_Analysis!D:D, 0)</f>
        <v>2030</v>
      </c>
      <c r="F3705" s="30"/>
    </row>
    <row r="3706" spans="1:6" x14ac:dyDescent="0.3">
      <c r="A3706" s="30" t="s">
        <v>22974</v>
      </c>
      <c r="B3706" s="30">
        <v>4000000</v>
      </c>
      <c r="C3706" s="30">
        <v>350000</v>
      </c>
      <c r="D3706" s="42">
        <f t="shared" si="57"/>
        <v>3650000</v>
      </c>
      <c r="E3706" s="30">
        <f>RANK(D3706, Budget_Analysis!D:D, 0)</f>
        <v>1691</v>
      </c>
      <c r="F3706" s="30"/>
    </row>
    <row r="3707" spans="1:6" x14ac:dyDescent="0.3">
      <c r="A3707" s="30" t="s">
        <v>23023</v>
      </c>
      <c r="B3707" s="30">
        <v>1281176</v>
      </c>
      <c r="C3707" s="30">
        <v>312000</v>
      </c>
      <c r="D3707" s="42">
        <f t="shared" si="57"/>
        <v>969176</v>
      </c>
      <c r="E3707" s="30">
        <f>RANK(D3707, Budget_Analysis!D:D, 0)</f>
        <v>1878</v>
      </c>
      <c r="F3707" s="30"/>
    </row>
    <row r="3708" spans="1:6" x14ac:dyDescent="0.3">
      <c r="A3708" s="30" t="s">
        <v>23028</v>
      </c>
      <c r="B3708" s="30">
        <v>16115878</v>
      </c>
      <c r="C3708" s="30">
        <v>8000000</v>
      </c>
      <c r="D3708" s="42">
        <f t="shared" si="57"/>
        <v>8115878</v>
      </c>
      <c r="E3708" s="30">
        <f>RANK(D3708, Budget_Analysis!D:D, 0)</f>
        <v>1490</v>
      </c>
      <c r="F3708" s="30"/>
    </row>
    <row r="3709" spans="1:6" x14ac:dyDescent="0.3">
      <c r="A3709" s="30" t="s">
        <v>23032</v>
      </c>
      <c r="B3709" s="30">
        <v>1652472</v>
      </c>
      <c r="C3709" s="30">
        <v>300000</v>
      </c>
      <c r="D3709" s="42">
        <f t="shared" si="57"/>
        <v>1352472</v>
      </c>
      <c r="E3709" s="30">
        <f>RANK(D3709, Budget_Analysis!D:D, 0)</f>
        <v>1849</v>
      </c>
      <c r="F3709" s="30"/>
    </row>
    <row r="3710" spans="1:6" x14ac:dyDescent="0.3">
      <c r="A3710" s="30" t="s">
        <v>23036</v>
      </c>
      <c r="B3710" s="30">
        <v>2360184</v>
      </c>
      <c r="C3710" s="30">
        <v>300000</v>
      </c>
      <c r="D3710" s="42">
        <f t="shared" si="57"/>
        <v>2060184</v>
      </c>
      <c r="E3710" s="30">
        <f>RANK(D3710, Budget_Analysis!D:D, 0)</f>
        <v>1807</v>
      </c>
      <c r="F3710" s="30"/>
    </row>
    <row r="3711" spans="1:6" x14ac:dyDescent="0.3">
      <c r="A3711" s="30" t="s">
        <v>23048</v>
      </c>
      <c r="B3711" s="30">
        <v>255352</v>
      </c>
      <c r="C3711" s="30">
        <v>300000</v>
      </c>
      <c r="D3711" s="42">
        <f t="shared" si="57"/>
        <v>-44648</v>
      </c>
      <c r="E3711" s="30">
        <f>RANK(D3711, Budget_Analysis!D:D, 0)</f>
        <v>2001</v>
      </c>
      <c r="F3711" s="30"/>
    </row>
    <row r="3712" spans="1:6" x14ac:dyDescent="0.3">
      <c r="A3712" s="30" t="s">
        <v>23052</v>
      </c>
      <c r="B3712" s="30">
        <v>856942</v>
      </c>
      <c r="C3712" s="30">
        <v>200000</v>
      </c>
      <c r="D3712" s="42">
        <f t="shared" si="57"/>
        <v>656942</v>
      </c>
      <c r="E3712" s="30">
        <f>RANK(D3712, Budget_Analysis!D:D, 0)</f>
        <v>1906</v>
      </c>
      <c r="F3712" s="30"/>
    </row>
    <row r="3713" spans="1:6" x14ac:dyDescent="0.3">
      <c r="A3713" s="30" t="s">
        <v>23071</v>
      </c>
      <c r="B3713" s="30">
        <v>16892</v>
      </c>
      <c r="C3713" s="30">
        <v>300000</v>
      </c>
      <c r="D3713" s="42">
        <f t="shared" si="57"/>
        <v>-283108</v>
      </c>
      <c r="E3713" s="30">
        <f>RANK(D3713, Budget_Analysis!D:D, 0)</f>
        <v>2038</v>
      </c>
      <c r="F3713" s="30"/>
    </row>
    <row r="3714" spans="1:6" x14ac:dyDescent="0.3">
      <c r="A3714" s="30" t="s">
        <v>23075</v>
      </c>
      <c r="B3714" s="30">
        <v>12438</v>
      </c>
      <c r="C3714" s="30">
        <v>160000</v>
      </c>
      <c r="D3714" s="42">
        <f t="shared" si="57"/>
        <v>-147562</v>
      </c>
      <c r="E3714" s="30">
        <f>RANK(D3714, Budget_Analysis!D:D, 0)</f>
        <v>2021</v>
      </c>
      <c r="F3714" s="30"/>
    </row>
    <row r="3715" spans="1:6" x14ac:dyDescent="0.3">
      <c r="A3715" s="30" t="s">
        <v>23080</v>
      </c>
      <c r="B3715" s="30">
        <v>40542</v>
      </c>
      <c r="C3715" s="30">
        <v>300000</v>
      </c>
      <c r="D3715" s="42">
        <f t="shared" ref="D3715:D3778" si="58">B3715-C3715</f>
        <v>-259458</v>
      </c>
      <c r="E3715" s="30">
        <f>RANK(D3715, Budget_Analysis!D:D, 0)</f>
        <v>2034</v>
      </c>
      <c r="F3715" s="30"/>
    </row>
    <row r="3716" spans="1:6" x14ac:dyDescent="0.3">
      <c r="A3716" s="30" t="s">
        <v>23085</v>
      </c>
      <c r="B3716" s="30">
        <v>5199</v>
      </c>
      <c r="C3716" s="30">
        <v>200000</v>
      </c>
      <c r="D3716" s="42">
        <f t="shared" si="58"/>
        <v>-194801</v>
      </c>
      <c r="E3716" s="30">
        <f>RANK(D3716, Budget_Analysis!D:D, 0)</f>
        <v>2024</v>
      </c>
      <c r="F3716" s="30"/>
    </row>
    <row r="3717" spans="1:6" x14ac:dyDescent="0.3">
      <c r="A3717" s="30" t="s">
        <v>23108</v>
      </c>
      <c r="B3717" s="30">
        <v>2468</v>
      </c>
      <c r="C3717" s="30">
        <v>300000</v>
      </c>
      <c r="D3717" s="42">
        <f t="shared" si="58"/>
        <v>-297532</v>
      </c>
      <c r="E3717" s="30">
        <f>RANK(D3717, Budget_Analysis!D:D, 0)</f>
        <v>2039</v>
      </c>
      <c r="F3717" s="30"/>
    </row>
    <row r="3718" spans="1:6" x14ac:dyDescent="0.3">
      <c r="A3718" s="30" t="s">
        <v>23142</v>
      </c>
      <c r="B3718" s="30">
        <v>318622</v>
      </c>
      <c r="C3718" s="30">
        <v>270000</v>
      </c>
      <c r="D3718" s="42">
        <f t="shared" si="58"/>
        <v>48622</v>
      </c>
      <c r="E3718" s="30">
        <f>RANK(D3718, Budget_Analysis!D:D, 0)</f>
        <v>1980</v>
      </c>
      <c r="F3718" s="30"/>
    </row>
    <row r="3719" spans="1:6" x14ac:dyDescent="0.3">
      <c r="A3719" s="30" t="s">
        <v>23146</v>
      </c>
      <c r="B3719" s="30">
        <v>12006514</v>
      </c>
      <c r="C3719" s="30">
        <v>250000</v>
      </c>
      <c r="D3719" s="42">
        <f t="shared" si="58"/>
        <v>11756514</v>
      </c>
      <c r="E3719" s="30">
        <f>RANK(D3719, Budget_Analysis!D:D, 0)</f>
        <v>1346</v>
      </c>
      <c r="F3719" s="30"/>
    </row>
    <row r="3720" spans="1:6" x14ac:dyDescent="0.3">
      <c r="A3720" s="30" t="s">
        <v>23149</v>
      </c>
      <c r="B3720" s="30">
        <v>4186931</v>
      </c>
      <c r="C3720" s="30">
        <v>250000</v>
      </c>
      <c r="D3720" s="42">
        <f t="shared" si="58"/>
        <v>3936931</v>
      </c>
      <c r="E3720" s="30">
        <f>RANK(D3720, Budget_Analysis!D:D, 0)</f>
        <v>1679</v>
      </c>
      <c r="F3720" s="30"/>
    </row>
    <row r="3721" spans="1:6" x14ac:dyDescent="0.3">
      <c r="A3721" s="30" t="s">
        <v>23162</v>
      </c>
      <c r="B3721" s="30">
        <v>3799339</v>
      </c>
      <c r="C3721" s="30">
        <v>250000</v>
      </c>
      <c r="D3721" s="42">
        <f t="shared" si="58"/>
        <v>3549339</v>
      </c>
      <c r="E3721" s="30">
        <f>RANK(D3721, Budget_Analysis!D:D, 0)</f>
        <v>1698</v>
      </c>
      <c r="F3721" s="30"/>
    </row>
    <row r="3722" spans="1:6" x14ac:dyDescent="0.3">
      <c r="A3722" s="30" t="s">
        <v>23167</v>
      </c>
      <c r="B3722" s="30">
        <v>1977544</v>
      </c>
      <c r="C3722" s="30">
        <v>250000</v>
      </c>
      <c r="D3722" s="42">
        <f t="shared" si="58"/>
        <v>1727544</v>
      </c>
      <c r="E3722" s="30">
        <f>RANK(D3722, Budget_Analysis!D:D, 0)</f>
        <v>1825</v>
      </c>
      <c r="F3722" s="30"/>
    </row>
    <row r="3723" spans="1:6" x14ac:dyDescent="0.3">
      <c r="A3723" s="30" t="s">
        <v>23171</v>
      </c>
      <c r="B3723" s="30">
        <v>1050600</v>
      </c>
      <c r="C3723" s="30">
        <v>250000</v>
      </c>
      <c r="D3723" s="42">
        <f t="shared" si="58"/>
        <v>800600</v>
      </c>
      <c r="E3723" s="30">
        <f>RANK(D3723, Budget_Analysis!D:D, 0)</f>
        <v>1889</v>
      </c>
      <c r="F3723" s="30"/>
    </row>
    <row r="3724" spans="1:6" x14ac:dyDescent="0.3">
      <c r="A3724" s="30" t="s">
        <v>23177</v>
      </c>
      <c r="B3724" s="30">
        <v>902835</v>
      </c>
      <c r="C3724" s="30">
        <v>250000</v>
      </c>
      <c r="D3724" s="42">
        <f t="shared" si="58"/>
        <v>652835</v>
      </c>
      <c r="E3724" s="30">
        <f>RANK(D3724, Budget_Analysis!D:D, 0)</f>
        <v>1907</v>
      </c>
      <c r="F3724" s="30"/>
    </row>
    <row r="3725" spans="1:6" x14ac:dyDescent="0.3">
      <c r="A3725" s="30" t="s">
        <v>23187</v>
      </c>
      <c r="B3725" s="30">
        <v>489220</v>
      </c>
      <c r="C3725" s="30">
        <v>365000</v>
      </c>
      <c r="D3725" s="42">
        <f t="shared" si="58"/>
        <v>124220</v>
      </c>
      <c r="E3725" s="30">
        <f>RANK(D3725, Budget_Analysis!D:D, 0)</f>
        <v>1968</v>
      </c>
      <c r="F3725" s="30"/>
    </row>
    <row r="3726" spans="1:6" x14ac:dyDescent="0.3">
      <c r="A3726" s="30" t="s">
        <v>23191</v>
      </c>
      <c r="B3726" s="30">
        <v>212285</v>
      </c>
      <c r="C3726" s="30">
        <v>250000</v>
      </c>
      <c r="D3726" s="42">
        <f t="shared" si="58"/>
        <v>-37715</v>
      </c>
      <c r="E3726" s="30">
        <f>RANK(D3726, Budget_Analysis!D:D, 0)</f>
        <v>1999</v>
      </c>
      <c r="F3726" s="30"/>
    </row>
    <row r="3727" spans="1:6" x14ac:dyDescent="0.3">
      <c r="A3727" s="30" t="s">
        <v>23199</v>
      </c>
      <c r="B3727" s="30">
        <v>203134</v>
      </c>
      <c r="C3727" s="30">
        <v>250000</v>
      </c>
      <c r="D3727" s="42">
        <f t="shared" si="58"/>
        <v>-46866</v>
      </c>
      <c r="E3727" s="30">
        <f>RANK(D3727, Budget_Analysis!D:D, 0)</f>
        <v>2003</v>
      </c>
      <c r="F3727" s="30"/>
    </row>
    <row r="3728" spans="1:6" x14ac:dyDescent="0.3">
      <c r="A3728" s="30" t="s">
        <v>23204</v>
      </c>
      <c r="B3728" s="30">
        <v>191309</v>
      </c>
      <c r="C3728" s="30">
        <v>150000</v>
      </c>
      <c r="D3728" s="42">
        <f t="shared" si="58"/>
        <v>41309</v>
      </c>
      <c r="E3728" s="30">
        <f>RANK(D3728, Budget_Analysis!D:D, 0)</f>
        <v>1982</v>
      </c>
      <c r="F3728" s="30"/>
    </row>
    <row r="3729" spans="1:6" x14ac:dyDescent="0.3">
      <c r="A3729" s="30" t="s">
        <v>23209</v>
      </c>
      <c r="B3729" s="30">
        <v>3388210</v>
      </c>
      <c r="C3729" s="30">
        <v>250000</v>
      </c>
      <c r="D3729" s="42">
        <f t="shared" si="58"/>
        <v>3138210</v>
      </c>
      <c r="E3729" s="30">
        <f>RANK(D3729, Budget_Analysis!D:D, 0)</f>
        <v>1721</v>
      </c>
      <c r="F3729" s="30"/>
    </row>
    <row r="3730" spans="1:6" x14ac:dyDescent="0.3">
      <c r="A3730" s="30" t="s">
        <v>23219</v>
      </c>
      <c r="B3730" s="30">
        <v>177840</v>
      </c>
      <c r="C3730" s="30">
        <v>250000</v>
      </c>
      <c r="D3730" s="42">
        <f t="shared" si="58"/>
        <v>-72160</v>
      </c>
      <c r="E3730" s="30">
        <f>RANK(D3730, Budget_Analysis!D:D, 0)</f>
        <v>2008</v>
      </c>
      <c r="F3730" s="30"/>
    </row>
    <row r="3731" spans="1:6" x14ac:dyDescent="0.3">
      <c r="A3731" s="30" t="s">
        <v>23229</v>
      </c>
      <c r="B3731" s="30">
        <v>49494</v>
      </c>
      <c r="C3731" s="30">
        <v>250000</v>
      </c>
      <c r="D3731" s="42">
        <f t="shared" si="58"/>
        <v>-200506</v>
      </c>
      <c r="E3731" s="30">
        <f>RANK(D3731, Budget_Analysis!D:D, 0)</f>
        <v>2027</v>
      </c>
      <c r="F3731" s="30"/>
    </row>
    <row r="3732" spans="1:6" x14ac:dyDescent="0.3">
      <c r="A3732" s="30" t="s">
        <v>23257</v>
      </c>
      <c r="B3732" s="30">
        <v>18195</v>
      </c>
      <c r="C3732" s="30">
        <v>250000</v>
      </c>
      <c r="D3732" s="42">
        <f t="shared" si="58"/>
        <v>-231805</v>
      </c>
      <c r="E3732" s="30">
        <f>RANK(D3732, Budget_Analysis!D:D, 0)</f>
        <v>2031</v>
      </c>
      <c r="F3732" s="30"/>
    </row>
    <row r="3733" spans="1:6" x14ac:dyDescent="0.3">
      <c r="A3733" s="30" t="s">
        <v>23353</v>
      </c>
      <c r="B3733" s="30">
        <v>111300</v>
      </c>
      <c r="C3733" s="30">
        <v>225000</v>
      </c>
      <c r="D3733" s="42">
        <f t="shared" si="58"/>
        <v>-113700</v>
      </c>
      <c r="E3733" s="30">
        <f>RANK(D3733, Budget_Analysis!D:D, 0)</f>
        <v>2015</v>
      </c>
      <c r="F3733" s="30"/>
    </row>
    <row r="3734" spans="1:6" x14ac:dyDescent="0.3">
      <c r="A3734" s="30" t="s">
        <v>23358</v>
      </c>
      <c r="B3734" s="30">
        <v>1027119</v>
      </c>
      <c r="C3734" s="30">
        <v>225000</v>
      </c>
      <c r="D3734" s="42">
        <f t="shared" si="58"/>
        <v>802119</v>
      </c>
      <c r="E3734" s="30">
        <f>RANK(D3734, Budget_Analysis!D:D, 0)</f>
        <v>1888</v>
      </c>
      <c r="F3734" s="30"/>
    </row>
    <row r="3735" spans="1:6" x14ac:dyDescent="0.3">
      <c r="A3735" s="30" t="s">
        <v>23373</v>
      </c>
      <c r="B3735" s="30">
        <v>5000000</v>
      </c>
      <c r="C3735" s="30">
        <v>210000</v>
      </c>
      <c r="D3735" s="42">
        <f t="shared" si="58"/>
        <v>4790000</v>
      </c>
      <c r="E3735" s="30">
        <f>RANK(D3735, Budget_Analysis!D:D, 0)</f>
        <v>1639</v>
      </c>
      <c r="F3735" s="30"/>
    </row>
    <row r="3736" spans="1:6" x14ac:dyDescent="0.3">
      <c r="A3736" s="30" t="s">
        <v>23383</v>
      </c>
      <c r="B3736" s="30">
        <v>4505922</v>
      </c>
      <c r="C3736" s="30">
        <v>200000</v>
      </c>
      <c r="D3736" s="42">
        <f t="shared" si="58"/>
        <v>4305922</v>
      </c>
      <c r="E3736" s="30">
        <f>RANK(D3736, Budget_Analysis!D:D, 0)</f>
        <v>1660</v>
      </c>
      <c r="F3736" s="30"/>
    </row>
    <row r="3737" spans="1:6" x14ac:dyDescent="0.3">
      <c r="A3737" s="30" t="s">
        <v>23388</v>
      </c>
      <c r="B3737" s="30">
        <v>3500000</v>
      </c>
      <c r="C3737" s="30">
        <v>200000</v>
      </c>
      <c r="D3737" s="42">
        <f t="shared" si="58"/>
        <v>3300000</v>
      </c>
      <c r="E3737" s="30">
        <f>RANK(D3737, Budget_Analysis!D:D, 0)</f>
        <v>1710</v>
      </c>
      <c r="F3737" s="30"/>
    </row>
    <row r="3738" spans="1:6" x14ac:dyDescent="0.3">
      <c r="A3738" s="30" t="s">
        <v>23403</v>
      </c>
      <c r="B3738" s="30">
        <v>381225</v>
      </c>
      <c r="C3738" s="30">
        <v>200000</v>
      </c>
      <c r="D3738" s="42">
        <f t="shared" si="58"/>
        <v>181225</v>
      </c>
      <c r="E3738" s="30">
        <f>RANK(D3738, Budget_Analysis!D:D, 0)</f>
        <v>1961</v>
      </c>
      <c r="F3738" s="30"/>
    </row>
    <row r="3739" spans="1:6" x14ac:dyDescent="0.3">
      <c r="A3739" s="30" t="s">
        <v>23409</v>
      </c>
      <c r="B3739" s="30">
        <v>2428241</v>
      </c>
      <c r="C3739" s="30">
        <v>200000</v>
      </c>
      <c r="D3739" s="42">
        <f t="shared" si="58"/>
        <v>2228241</v>
      </c>
      <c r="E3739" s="30">
        <f>RANK(D3739, Budget_Analysis!D:D, 0)</f>
        <v>1794</v>
      </c>
      <c r="F3739" s="30"/>
    </row>
    <row r="3740" spans="1:6" x14ac:dyDescent="0.3">
      <c r="A3740" s="30" t="s">
        <v>23413</v>
      </c>
      <c r="B3740" s="30">
        <v>78030</v>
      </c>
      <c r="C3740" s="30">
        <v>200000</v>
      </c>
      <c r="D3740" s="42">
        <f t="shared" si="58"/>
        <v>-121970</v>
      </c>
      <c r="E3740" s="30">
        <f>RANK(D3740, Budget_Analysis!D:D, 0)</f>
        <v>2016</v>
      </c>
      <c r="F3740" s="30"/>
    </row>
    <row r="3741" spans="1:6" x14ac:dyDescent="0.3">
      <c r="A3741" s="30" t="s">
        <v>23425</v>
      </c>
      <c r="B3741" s="30">
        <v>174682</v>
      </c>
      <c r="C3741" s="30">
        <v>200000</v>
      </c>
      <c r="D3741" s="42">
        <f t="shared" si="58"/>
        <v>-25318</v>
      </c>
      <c r="E3741" s="30">
        <f>RANK(D3741, Budget_Analysis!D:D, 0)</f>
        <v>1997</v>
      </c>
      <c r="F3741" s="30"/>
    </row>
    <row r="3742" spans="1:6" x14ac:dyDescent="0.3">
      <c r="A3742" s="30" t="s">
        <v>23432</v>
      </c>
      <c r="B3742" s="30">
        <v>215185</v>
      </c>
      <c r="C3742" s="30">
        <v>200000</v>
      </c>
      <c r="D3742" s="42">
        <f t="shared" si="58"/>
        <v>15185</v>
      </c>
      <c r="E3742" s="30">
        <f>RANK(D3742, Budget_Analysis!D:D, 0)</f>
        <v>1984</v>
      </c>
      <c r="F3742" s="30"/>
    </row>
    <row r="3743" spans="1:6" x14ac:dyDescent="0.3">
      <c r="A3743" s="30" t="s">
        <v>23487</v>
      </c>
      <c r="B3743" s="30">
        <v>1111</v>
      </c>
      <c r="C3743" s="30">
        <v>200000</v>
      </c>
      <c r="D3743" s="42">
        <f t="shared" si="58"/>
        <v>-198889</v>
      </c>
      <c r="E3743" s="30">
        <f>RANK(D3743, Budget_Analysis!D:D, 0)</f>
        <v>2026</v>
      </c>
      <c r="F3743" s="30"/>
    </row>
    <row r="3744" spans="1:6" x14ac:dyDescent="0.3">
      <c r="A3744" s="30" t="s">
        <v>23523</v>
      </c>
      <c r="B3744" s="30">
        <v>925402</v>
      </c>
      <c r="C3744" s="30">
        <v>180000</v>
      </c>
      <c r="D3744" s="42">
        <f t="shared" si="58"/>
        <v>745402</v>
      </c>
      <c r="E3744" s="30">
        <f>RANK(D3744, Budget_Analysis!D:D, 0)</f>
        <v>1897</v>
      </c>
      <c r="F3744" s="30"/>
    </row>
    <row r="3745" spans="1:6" x14ac:dyDescent="0.3">
      <c r="A3745" s="30" t="s">
        <v>23529</v>
      </c>
      <c r="B3745" s="30">
        <v>469947</v>
      </c>
      <c r="C3745" s="30">
        <v>120000</v>
      </c>
      <c r="D3745" s="42">
        <f t="shared" si="58"/>
        <v>349947</v>
      </c>
      <c r="E3745" s="30">
        <f>RANK(D3745, Budget_Analysis!D:D, 0)</f>
        <v>1933</v>
      </c>
      <c r="F3745" s="30"/>
    </row>
    <row r="3746" spans="1:6" x14ac:dyDescent="0.3">
      <c r="A3746" s="30" t="s">
        <v>23534</v>
      </c>
      <c r="B3746" s="30">
        <v>7137502</v>
      </c>
      <c r="C3746" s="30">
        <v>175000</v>
      </c>
      <c r="D3746" s="42">
        <f t="shared" si="58"/>
        <v>6962502</v>
      </c>
      <c r="E3746" s="30">
        <f>RANK(D3746, Budget_Analysis!D:D, 0)</f>
        <v>1548</v>
      </c>
      <c r="F3746" s="30"/>
    </row>
    <row r="3747" spans="1:6" x14ac:dyDescent="0.3">
      <c r="A3747" s="30" t="s">
        <v>23551</v>
      </c>
      <c r="B3747" s="30">
        <v>1316074</v>
      </c>
      <c r="C3747" s="30">
        <v>100000</v>
      </c>
      <c r="D3747" s="42">
        <f t="shared" si="58"/>
        <v>1216074</v>
      </c>
      <c r="E3747" s="30">
        <f>RANK(D3747, Budget_Analysis!D:D, 0)</f>
        <v>1856</v>
      </c>
      <c r="F3747" s="30"/>
    </row>
    <row r="3748" spans="1:6" x14ac:dyDescent="0.3">
      <c r="A3748" s="30" t="s">
        <v>23556</v>
      </c>
      <c r="B3748" s="30">
        <v>15180000</v>
      </c>
      <c r="C3748" s="30">
        <v>500000</v>
      </c>
      <c r="D3748" s="42">
        <f t="shared" si="58"/>
        <v>14680000</v>
      </c>
      <c r="E3748" s="30">
        <f>RANK(D3748, Budget_Analysis!D:D, 0)</f>
        <v>1246</v>
      </c>
      <c r="F3748" s="30"/>
    </row>
    <row r="3749" spans="1:6" x14ac:dyDescent="0.3">
      <c r="A3749" s="30" t="s">
        <v>23566</v>
      </c>
      <c r="B3749" s="30">
        <v>2882062</v>
      </c>
      <c r="C3749" s="30">
        <v>150000</v>
      </c>
      <c r="D3749" s="42">
        <f t="shared" si="58"/>
        <v>2732062</v>
      </c>
      <c r="E3749" s="30">
        <f>RANK(D3749, Budget_Analysis!D:D, 0)</f>
        <v>1752</v>
      </c>
      <c r="F3749" s="30"/>
    </row>
    <row r="3750" spans="1:6" x14ac:dyDescent="0.3">
      <c r="A3750" s="30" t="s">
        <v>23571</v>
      </c>
      <c r="B3750" s="30">
        <v>9437933</v>
      </c>
      <c r="C3750" s="30">
        <v>180000</v>
      </c>
      <c r="D3750" s="42">
        <f t="shared" si="58"/>
        <v>9257933</v>
      </c>
      <c r="E3750" s="30">
        <f>RANK(D3750, Budget_Analysis!D:D, 0)</f>
        <v>1444</v>
      </c>
      <c r="F3750" s="30"/>
    </row>
    <row r="3751" spans="1:6" x14ac:dyDescent="0.3">
      <c r="A3751" s="30" t="s">
        <v>23578</v>
      </c>
      <c r="B3751" s="30">
        <v>110720</v>
      </c>
      <c r="C3751" s="30">
        <v>1200000</v>
      </c>
      <c r="D3751" s="42">
        <f t="shared" si="58"/>
        <v>-1089280</v>
      </c>
      <c r="E3751" s="30">
        <f>RANK(D3751, Budget_Analysis!D:D, 0)</f>
        <v>2160</v>
      </c>
      <c r="F3751" s="30"/>
    </row>
    <row r="3752" spans="1:6" x14ac:dyDescent="0.3">
      <c r="A3752" s="30" t="s">
        <v>23585</v>
      </c>
      <c r="B3752" s="30">
        <v>155984</v>
      </c>
      <c r="C3752" s="30">
        <v>160000</v>
      </c>
      <c r="D3752" s="42">
        <f t="shared" si="58"/>
        <v>-4016</v>
      </c>
      <c r="E3752" s="30">
        <f>RANK(D3752, Budget_Analysis!D:D, 0)</f>
        <v>1989</v>
      </c>
      <c r="F3752" s="30"/>
    </row>
    <row r="3753" spans="1:6" x14ac:dyDescent="0.3">
      <c r="A3753" s="30" t="s">
        <v>23612</v>
      </c>
      <c r="B3753" s="30">
        <v>4914</v>
      </c>
      <c r="C3753" s="30">
        <v>150000</v>
      </c>
      <c r="D3753" s="42">
        <f t="shared" si="58"/>
        <v>-145086</v>
      </c>
      <c r="E3753" s="30">
        <f>RANK(D3753, Budget_Analysis!D:D, 0)</f>
        <v>2020</v>
      </c>
      <c r="F3753" s="30"/>
    </row>
    <row r="3754" spans="1:6" x14ac:dyDescent="0.3">
      <c r="A3754" s="30" t="s">
        <v>23625</v>
      </c>
      <c r="B3754" s="30">
        <v>5858</v>
      </c>
      <c r="C3754" s="30">
        <v>150000</v>
      </c>
      <c r="D3754" s="42">
        <f t="shared" si="58"/>
        <v>-144142</v>
      </c>
      <c r="E3754" s="30">
        <f>RANK(D3754, Budget_Analysis!D:D, 0)</f>
        <v>2019</v>
      </c>
      <c r="F3754" s="30"/>
    </row>
    <row r="3755" spans="1:6" x14ac:dyDescent="0.3">
      <c r="A3755" s="30" t="s">
        <v>23629</v>
      </c>
      <c r="B3755" s="30">
        <v>6706368</v>
      </c>
      <c r="C3755" s="30">
        <v>160000</v>
      </c>
      <c r="D3755" s="42">
        <f t="shared" si="58"/>
        <v>6546368</v>
      </c>
      <c r="E3755" s="30">
        <f>RANK(D3755, Budget_Analysis!D:D, 0)</f>
        <v>1563</v>
      </c>
      <c r="F3755" s="30"/>
    </row>
    <row r="3756" spans="1:6" x14ac:dyDescent="0.3">
      <c r="A3756" s="30" t="s">
        <v>23656</v>
      </c>
      <c r="B3756" s="30">
        <v>1573712</v>
      </c>
      <c r="C3756" s="30">
        <v>125000</v>
      </c>
      <c r="D3756" s="42">
        <f t="shared" si="58"/>
        <v>1448712</v>
      </c>
      <c r="E3756" s="30">
        <f>RANK(D3756, Budget_Analysis!D:D, 0)</f>
        <v>1844</v>
      </c>
      <c r="F3756" s="30"/>
    </row>
    <row r="3757" spans="1:6" x14ac:dyDescent="0.3">
      <c r="A3757" s="30" t="s">
        <v>23682</v>
      </c>
      <c r="B3757" s="30">
        <v>10174663</v>
      </c>
      <c r="C3757" s="30">
        <v>100000</v>
      </c>
      <c r="D3757" s="42">
        <f t="shared" si="58"/>
        <v>10074663</v>
      </c>
      <c r="E3757" s="30">
        <f>RANK(D3757, Budget_Analysis!D:D, 0)</f>
        <v>1413</v>
      </c>
      <c r="F3757" s="30"/>
    </row>
    <row r="3758" spans="1:6" x14ac:dyDescent="0.3">
      <c r="A3758" s="30" t="s">
        <v>23689</v>
      </c>
      <c r="B3758" s="30">
        <v>22757819</v>
      </c>
      <c r="C3758" s="30">
        <v>100000</v>
      </c>
      <c r="D3758" s="42">
        <f t="shared" si="58"/>
        <v>22657819</v>
      </c>
      <c r="E3758" s="30">
        <f>RANK(D3758, Budget_Analysis!D:D, 0)</f>
        <v>988</v>
      </c>
      <c r="F3758" s="30"/>
    </row>
    <row r="3759" spans="1:6" x14ac:dyDescent="0.3">
      <c r="A3759" s="30" t="s">
        <v>23705</v>
      </c>
      <c r="B3759" s="30">
        <v>5228617</v>
      </c>
      <c r="C3759" s="30">
        <v>100000</v>
      </c>
      <c r="D3759" s="42">
        <f t="shared" si="58"/>
        <v>5128617</v>
      </c>
      <c r="E3759" s="30">
        <f>RANK(D3759, Budget_Analysis!D:D, 0)</f>
        <v>1618</v>
      </c>
      <c r="F3759" s="30"/>
    </row>
    <row r="3760" spans="1:6" x14ac:dyDescent="0.3">
      <c r="A3760" s="30" t="s">
        <v>23721</v>
      </c>
      <c r="B3760" s="30">
        <v>110536</v>
      </c>
      <c r="C3760" s="30">
        <v>40000</v>
      </c>
      <c r="D3760" s="42">
        <f t="shared" si="58"/>
        <v>70536</v>
      </c>
      <c r="E3760" s="30">
        <f>RANK(D3760, Budget_Analysis!D:D, 0)</f>
        <v>1975</v>
      </c>
      <c r="F3760" s="30"/>
    </row>
    <row r="3761" spans="1:6" x14ac:dyDescent="0.3">
      <c r="A3761" s="30" t="s">
        <v>23732</v>
      </c>
      <c r="B3761" s="30">
        <v>59379</v>
      </c>
      <c r="C3761" s="30">
        <v>200000</v>
      </c>
      <c r="D3761" s="42">
        <f t="shared" si="58"/>
        <v>-140621</v>
      </c>
      <c r="E3761" s="30">
        <f>RANK(D3761, Budget_Analysis!D:D, 0)</f>
        <v>2018</v>
      </c>
      <c r="F3761" s="30"/>
    </row>
    <row r="3762" spans="1:6" x14ac:dyDescent="0.3">
      <c r="A3762" s="30" t="s">
        <v>23781</v>
      </c>
      <c r="B3762" s="30">
        <v>3216970</v>
      </c>
      <c r="C3762" s="30">
        <v>60000</v>
      </c>
      <c r="D3762" s="42">
        <f t="shared" si="58"/>
        <v>3156970</v>
      </c>
      <c r="E3762" s="30">
        <f>RANK(D3762, Budget_Analysis!D:D, 0)</f>
        <v>1720</v>
      </c>
      <c r="F3762" s="30"/>
    </row>
    <row r="3763" spans="1:6" x14ac:dyDescent="0.3">
      <c r="A3763" s="30" t="s">
        <v>23793</v>
      </c>
      <c r="B3763" s="30">
        <v>536767</v>
      </c>
      <c r="C3763" s="30">
        <v>60000</v>
      </c>
      <c r="D3763" s="42">
        <f t="shared" si="58"/>
        <v>476767</v>
      </c>
      <c r="E3763" s="30">
        <f>RANK(D3763, Budget_Analysis!D:D, 0)</f>
        <v>1925</v>
      </c>
      <c r="F3763" s="30"/>
    </row>
    <row r="3764" spans="1:6" x14ac:dyDescent="0.3">
      <c r="A3764" s="30" t="s">
        <v>23806</v>
      </c>
      <c r="B3764" s="30">
        <v>11529368</v>
      </c>
      <c r="C3764" s="30">
        <v>65000</v>
      </c>
      <c r="D3764" s="42">
        <f t="shared" si="58"/>
        <v>11464368</v>
      </c>
      <c r="E3764" s="30">
        <f>RANK(D3764, Budget_Analysis!D:D, 0)</f>
        <v>1359</v>
      </c>
      <c r="F3764" s="30"/>
    </row>
    <row r="3765" spans="1:6" x14ac:dyDescent="0.3">
      <c r="A3765" s="30" t="s">
        <v>23812</v>
      </c>
      <c r="B3765" s="30">
        <v>40557</v>
      </c>
      <c r="C3765" s="30">
        <v>60000</v>
      </c>
      <c r="D3765" s="42">
        <f t="shared" si="58"/>
        <v>-19443</v>
      </c>
      <c r="E3765" s="30">
        <f>RANK(D3765, Budget_Analysis!D:D, 0)</f>
        <v>1995</v>
      </c>
      <c r="F3765" s="30"/>
    </row>
    <row r="3766" spans="1:6" x14ac:dyDescent="0.3">
      <c r="A3766" s="30" t="s">
        <v>23816</v>
      </c>
      <c r="B3766" s="30">
        <v>30084</v>
      </c>
      <c r="C3766" s="30">
        <v>70000</v>
      </c>
      <c r="D3766" s="42">
        <f t="shared" si="58"/>
        <v>-39916</v>
      </c>
      <c r="E3766" s="30">
        <f>RANK(D3766, Budget_Analysis!D:D, 0)</f>
        <v>2000</v>
      </c>
      <c r="F3766" s="30"/>
    </row>
    <row r="3767" spans="1:6" x14ac:dyDescent="0.3">
      <c r="A3767" s="30" t="s">
        <v>23844</v>
      </c>
      <c r="B3767" s="30">
        <v>10246600</v>
      </c>
      <c r="C3767" s="30">
        <v>25000</v>
      </c>
      <c r="D3767" s="42">
        <f t="shared" si="58"/>
        <v>10221600</v>
      </c>
      <c r="E3767" s="30">
        <f>RANK(D3767, Budget_Analysis!D:D, 0)</f>
        <v>1406</v>
      </c>
      <c r="F3767" s="30"/>
    </row>
    <row r="3768" spans="1:6" x14ac:dyDescent="0.3">
      <c r="A3768" s="30" t="s">
        <v>23860</v>
      </c>
      <c r="B3768" s="30">
        <v>389804</v>
      </c>
      <c r="C3768" s="30">
        <v>65000</v>
      </c>
      <c r="D3768" s="42">
        <f t="shared" si="58"/>
        <v>324804</v>
      </c>
      <c r="E3768" s="30">
        <f>RANK(D3768, Budget_Analysis!D:D, 0)</f>
        <v>1937</v>
      </c>
      <c r="F3768" s="30"/>
    </row>
    <row r="3769" spans="1:6" x14ac:dyDescent="0.3">
      <c r="A3769" s="30" t="s">
        <v>23915</v>
      </c>
      <c r="B3769" s="30">
        <v>241816</v>
      </c>
      <c r="C3769" s="30">
        <v>42000</v>
      </c>
      <c r="D3769" s="42">
        <f t="shared" si="58"/>
        <v>199816</v>
      </c>
      <c r="E3769" s="30">
        <f>RANK(D3769, Budget_Analysis!D:D, 0)</f>
        <v>1960</v>
      </c>
      <c r="F3769" s="30"/>
    </row>
    <row r="3770" spans="1:6" x14ac:dyDescent="0.3">
      <c r="A3770" s="30" t="s">
        <v>23921</v>
      </c>
      <c r="B3770" s="30">
        <v>277233</v>
      </c>
      <c r="C3770" s="30">
        <v>40000</v>
      </c>
      <c r="D3770" s="42">
        <f t="shared" si="58"/>
        <v>237233</v>
      </c>
      <c r="E3770" s="30">
        <f>RANK(D3770, Budget_Analysis!D:D, 0)</f>
        <v>1953</v>
      </c>
      <c r="F3770" s="30"/>
    </row>
    <row r="3771" spans="1:6" x14ac:dyDescent="0.3">
      <c r="A3771" s="30" t="s">
        <v>23953</v>
      </c>
      <c r="B3771" s="30">
        <v>243768</v>
      </c>
      <c r="C3771" s="30">
        <v>30000</v>
      </c>
      <c r="D3771" s="42">
        <f t="shared" si="58"/>
        <v>213768</v>
      </c>
      <c r="E3771" s="30">
        <f>RANK(D3771, Budget_Analysis!D:D, 0)</f>
        <v>1955</v>
      </c>
      <c r="F3771" s="30"/>
    </row>
    <row r="3772" spans="1:6" x14ac:dyDescent="0.3">
      <c r="A3772" s="30" t="s">
        <v>23974</v>
      </c>
      <c r="B3772" s="30">
        <v>3151130</v>
      </c>
      <c r="C3772" s="30">
        <v>230000</v>
      </c>
      <c r="D3772" s="42">
        <f t="shared" si="58"/>
        <v>2921130</v>
      </c>
      <c r="E3772" s="30">
        <f>RANK(D3772, Budget_Analysis!D:D, 0)</f>
        <v>1734</v>
      </c>
      <c r="F3772" s="30"/>
    </row>
    <row r="3773" spans="1:6" x14ac:dyDescent="0.3">
      <c r="A3773" s="30" t="s">
        <v>23980</v>
      </c>
      <c r="B3773" s="30">
        <v>8231</v>
      </c>
      <c r="C3773" s="30">
        <v>27000</v>
      </c>
      <c r="D3773" s="42">
        <f t="shared" si="58"/>
        <v>-18769</v>
      </c>
      <c r="E3773" s="30">
        <f>RANK(D3773, Budget_Analysis!D:D, 0)</f>
        <v>1994</v>
      </c>
      <c r="F3773" s="30"/>
    </row>
    <row r="3774" spans="1:6" x14ac:dyDescent="0.3">
      <c r="A3774" s="30" t="s">
        <v>23987</v>
      </c>
      <c r="B3774" s="30">
        <v>2856622</v>
      </c>
      <c r="C3774" s="30">
        <v>25000</v>
      </c>
      <c r="D3774" s="42">
        <f t="shared" si="58"/>
        <v>2831622</v>
      </c>
      <c r="E3774" s="30">
        <f>RANK(D3774, Budget_Analysis!D:D, 0)</f>
        <v>1743</v>
      </c>
      <c r="F3774" s="30"/>
    </row>
    <row r="3775" spans="1:6" x14ac:dyDescent="0.3">
      <c r="A3775" s="30" t="s">
        <v>24001</v>
      </c>
      <c r="B3775" s="30">
        <v>1227508</v>
      </c>
      <c r="C3775" s="30">
        <v>23000</v>
      </c>
      <c r="D3775" s="42">
        <f t="shared" si="58"/>
        <v>1204508</v>
      </c>
      <c r="E3775" s="30">
        <f>RANK(D3775, Budget_Analysis!D:D, 0)</f>
        <v>1857</v>
      </c>
      <c r="F3775" s="30"/>
    </row>
    <row r="3776" spans="1:6" x14ac:dyDescent="0.3">
      <c r="A3776" s="30" t="s">
        <v>24033</v>
      </c>
      <c r="B3776" s="30">
        <v>192467</v>
      </c>
      <c r="C3776" s="30">
        <v>15000</v>
      </c>
      <c r="D3776" s="42">
        <f t="shared" si="58"/>
        <v>177467</v>
      </c>
      <c r="E3776" s="30">
        <f>RANK(D3776, Budget_Analysis!D:D, 0)</f>
        <v>1962</v>
      </c>
      <c r="F3776" s="30"/>
    </row>
    <row r="3777" spans="1:6" x14ac:dyDescent="0.3">
      <c r="A3777" s="30" t="s">
        <v>24047</v>
      </c>
      <c r="B3777" s="30">
        <v>76382</v>
      </c>
      <c r="C3777" s="30">
        <v>15000</v>
      </c>
      <c r="D3777" s="42">
        <f t="shared" si="58"/>
        <v>61382</v>
      </c>
      <c r="E3777" s="30">
        <f>RANK(D3777, Budget_Analysis!D:D, 0)</f>
        <v>1977</v>
      </c>
      <c r="F3777" s="30"/>
    </row>
    <row r="3778" spans="1:6" x14ac:dyDescent="0.3">
      <c r="A3778" s="30" t="s">
        <v>24057</v>
      </c>
      <c r="B3778" s="30">
        <v>180483</v>
      </c>
      <c r="C3778" s="30">
        <v>10000</v>
      </c>
      <c r="D3778" s="42">
        <f t="shared" si="58"/>
        <v>170483</v>
      </c>
      <c r="E3778" s="30">
        <f>RANK(D3778, Budget_Analysis!D:D, 0)</f>
        <v>1963</v>
      </c>
      <c r="F3778" s="30"/>
    </row>
    <row r="3779" spans="1:6" x14ac:dyDescent="0.3">
      <c r="A3779" s="30" t="s">
        <v>24062</v>
      </c>
      <c r="B3779" s="30">
        <v>136007</v>
      </c>
      <c r="C3779" s="30">
        <v>4500</v>
      </c>
      <c r="D3779" s="42">
        <f t="shared" ref="D3779:D3786" si="59">B3779-C3779</f>
        <v>131507</v>
      </c>
      <c r="E3779" s="30">
        <f>RANK(D3779, Budget_Analysis!D:D, 0)</f>
        <v>1966</v>
      </c>
      <c r="F3779" s="30"/>
    </row>
    <row r="3780" spans="1:6" x14ac:dyDescent="0.3">
      <c r="A3780" s="30" t="s">
        <v>24068</v>
      </c>
      <c r="B3780" s="30">
        <v>673780</v>
      </c>
      <c r="C3780" s="30">
        <v>10000</v>
      </c>
      <c r="D3780" s="42">
        <f t="shared" si="59"/>
        <v>663780</v>
      </c>
      <c r="E3780" s="30">
        <f>RANK(D3780, Budget_Analysis!D:D, 0)</f>
        <v>1905</v>
      </c>
      <c r="F3780" s="30"/>
    </row>
    <row r="3781" spans="1:6" x14ac:dyDescent="0.3">
      <c r="A3781" s="30" t="s">
        <v>24081</v>
      </c>
      <c r="B3781" s="30">
        <v>94596</v>
      </c>
      <c r="C3781" s="30">
        <v>1000000</v>
      </c>
      <c r="D3781" s="42">
        <f t="shared" si="59"/>
        <v>-905404</v>
      </c>
      <c r="E3781" s="30">
        <f>RANK(D3781, Budget_Analysis!D:D, 0)</f>
        <v>2139</v>
      </c>
      <c r="F3781" s="30"/>
    </row>
    <row r="3782" spans="1:6" x14ac:dyDescent="0.3">
      <c r="A3782" s="30" t="s">
        <v>24106</v>
      </c>
      <c r="B3782" s="30">
        <v>424760</v>
      </c>
      <c r="C3782" s="30">
        <v>7000</v>
      </c>
      <c r="D3782" s="42">
        <f t="shared" si="59"/>
        <v>417760</v>
      </c>
      <c r="E3782" s="30">
        <f>RANK(D3782, Budget_Analysis!D:D, 0)</f>
        <v>1928</v>
      </c>
      <c r="F3782" s="30"/>
    </row>
    <row r="3783" spans="1:6" x14ac:dyDescent="0.3">
      <c r="A3783" s="30" t="s">
        <v>24113</v>
      </c>
      <c r="B3783" s="30">
        <v>70071</v>
      </c>
      <c r="C3783" s="30">
        <v>7000</v>
      </c>
      <c r="D3783" s="42">
        <f t="shared" si="59"/>
        <v>63071</v>
      </c>
      <c r="E3783" s="30">
        <f>RANK(D3783, Budget_Analysis!D:D, 0)</f>
        <v>1976</v>
      </c>
      <c r="F3783" s="30"/>
    </row>
    <row r="3784" spans="1:6" x14ac:dyDescent="0.3">
      <c r="A3784" s="30" t="s">
        <v>24120</v>
      </c>
      <c r="B3784" s="30">
        <v>2040920</v>
      </c>
      <c r="C3784" s="30">
        <v>7000</v>
      </c>
      <c r="D3784" s="42">
        <f t="shared" si="59"/>
        <v>2033920</v>
      </c>
      <c r="E3784" s="30">
        <f>RANK(D3784, Budget_Analysis!D:D, 0)</f>
        <v>1811</v>
      </c>
      <c r="F3784" s="30"/>
    </row>
    <row r="3785" spans="1:6" x14ac:dyDescent="0.3">
      <c r="A3785" s="30" t="s">
        <v>24133</v>
      </c>
      <c r="B3785" s="30">
        <v>4584</v>
      </c>
      <c r="C3785" s="30">
        <v>9000</v>
      </c>
      <c r="D3785" s="42">
        <f t="shared" si="59"/>
        <v>-4416</v>
      </c>
      <c r="E3785" s="30">
        <f>RANK(D3785, Budget_Analysis!D:D, 0)</f>
        <v>1990</v>
      </c>
      <c r="F3785" s="30"/>
    </row>
    <row r="3786" spans="1:6" x14ac:dyDescent="0.3">
      <c r="A3786" s="30" t="s">
        <v>24159</v>
      </c>
      <c r="B3786" s="30">
        <v>85222</v>
      </c>
      <c r="C3786" s="30">
        <v>1100</v>
      </c>
      <c r="D3786" s="42">
        <f t="shared" si="59"/>
        <v>84122</v>
      </c>
      <c r="E3786" s="30">
        <f>RANK(D3786, Budget_Analysis!D:D, 0)</f>
        <v>1973</v>
      </c>
      <c r="F3786" s="30"/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Original_Dataset</vt:lpstr>
      <vt:lpstr>Cleaned_Dataset</vt:lpstr>
      <vt:lpstr>Movie_Genre_Analysis</vt:lpstr>
      <vt:lpstr>Movie_Duration_Analysis</vt:lpstr>
      <vt:lpstr>Language_Analysis</vt:lpstr>
      <vt:lpstr>Director_Analysis</vt:lpstr>
      <vt:lpstr>Budget_Analysis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Renuka Joshi</dc:creator>
  <cp:lastModifiedBy>Renuka Joshi</cp:lastModifiedBy>
  <dcterms:created xsi:type="dcterms:W3CDTF">2025-03-14T17:04:19Z</dcterms:created>
  <dcterms:modified xsi:type="dcterms:W3CDTF">2025-03-16T19:05:46Z</dcterms:modified>
</cp:coreProperties>
</file>